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aes\Dropbox\2021\CursoR-posgrado\datos\"/>
    </mc:Choice>
  </mc:AlternateContent>
  <xr:revisionPtr revIDLastSave="0" documentId="8_{E2F8DC17-3032-4B01-A0EA-4C018A3E9A02}" xr6:coauthVersionLast="45" xr6:coauthVersionMax="45" xr10:uidLastSave="{00000000-0000-0000-0000-000000000000}"/>
  <bookViews>
    <workbookView xWindow="-120" yWindow="-120" windowWidth="29040" windowHeight="15840" activeTab="7" xr2:uid="{5C544803-2047-4944-AD3C-70ADC68242BB}"/>
  </bookViews>
  <sheets>
    <sheet name="Portada" sheetId="7" r:id="rId1"/>
    <sheet name="¡Leéme! (contenido)" sheetId="8" r:id="rId2"/>
    <sheet name="Ranking" sheetId="9" r:id="rId3"/>
    <sheet name="Puntajes" sheetId="10" r:id="rId4"/>
    <sheet name="Análisis" sheetId="11" r:id="rId5"/>
    <sheet name="Ind R" sheetId="6" r:id="rId6"/>
    <sheet name="Hoja1" sheetId="4" r:id="rId7"/>
    <sheet name="para_importar" sheetId="5" r:id="rId8"/>
  </sheets>
  <externalReferences>
    <externalReference r:id="rId9"/>
  </externalReferences>
  <definedNames>
    <definedName name="_xlnm._FilterDatabase" localSheetId="3">Puntajes!#REF!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X32" i="11" l="1"/>
  <c r="BX30" i="11"/>
  <c r="BX28" i="11"/>
  <c r="BX26" i="11"/>
  <c r="BX29" i="11" s="1"/>
  <c r="BX24" i="11"/>
  <c r="BW24" i="11"/>
  <c r="BV24" i="11"/>
  <c r="BU24" i="11"/>
  <c r="BT24" i="11"/>
  <c r="BS24" i="11"/>
  <c r="BR24" i="11"/>
  <c r="BQ24" i="11"/>
  <c r="BP24" i="11"/>
  <c r="BO24" i="11"/>
  <c r="BN24" i="11"/>
  <c r="BM24" i="11"/>
  <c r="BL24" i="11"/>
  <c r="BK24" i="11"/>
  <c r="BJ24" i="11"/>
  <c r="BI24" i="11"/>
  <c r="BH24" i="11"/>
  <c r="BG24" i="11"/>
  <c r="BF24"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H24" i="11"/>
  <c r="G24" i="11"/>
  <c r="F24" i="11"/>
  <c r="E24" i="11"/>
  <c r="BX23" i="11"/>
  <c r="BW23" i="11"/>
  <c r="BV23" i="11"/>
  <c r="BU23" i="11"/>
  <c r="BT23" i="11"/>
  <c r="BS23" i="11"/>
  <c r="BR23" i="11"/>
  <c r="BQ23" i="11"/>
  <c r="BP23" i="11"/>
  <c r="BO23" i="11"/>
  <c r="BN23" i="11"/>
  <c r="BM23" i="11"/>
  <c r="BL23" i="11"/>
  <c r="BK23" i="11"/>
  <c r="BJ23" i="11"/>
  <c r="BI23" i="11"/>
  <c r="BH23" i="11"/>
  <c r="BG23" i="11"/>
  <c r="BF23" i="11"/>
  <c r="BE23" i="11"/>
  <c r="BD23" i="11"/>
  <c r="BC23" i="11"/>
  <c r="BB23" i="11"/>
  <c r="BA23" i="11"/>
  <c r="AZ23" i="11"/>
  <c r="AY23" i="11"/>
  <c r="AX23" i="11"/>
  <c r="AW23" i="11"/>
  <c r="AV23" i="11"/>
  <c r="AU23" i="11"/>
  <c r="AT23" i="11"/>
  <c r="AS23" i="11"/>
  <c r="AR23" i="11"/>
  <c r="AQ23" i="11"/>
  <c r="AP23" i="11"/>
  <c r="AO23" i="11"/>
  <c r="AN23" i="11"/>
  <c r="AM23" i="11"/>
  <c r="AL23" i="11"/>
  <c r="AK23" i="11"/>
  <c r="AJ23" i="11"/>
  <c r="AI23" i="11"/>
  <c r="AH23" i="11"/>
  <c r="AG23" i="11"/>
  <c r="AF23" i="11"/>
  <c r="AE23" i="11"/>
  <c r="AD23" i="11"/>
  <c r="AC23" i="11"/>
  <c r="AB23" i="11"/>
  <c r="AA23" i="11"/>
  <c r="Z23" i="11"/>
  <c r="Y23" i="11"/>
  <c r="X23" i="11"/>
  <c r="W23" i="11"/>
  <c r="V23" i="11"/>
  <c r="U23" i="11"/>
  <c r="T23" i="11"/>
  <c r="S23" i="11"/>
  <c r="R23" i="11"/>
  <c r="Q23" i="11"/>
  <c r="P23" i="11"/>
  <c r="O23" i="11"/>
  <c r="N23" i="11"/>
  <c r="M23" i="11"/>
  <c r="L23" i="11"/>
  <c r="K23" i="11"/>
  <c r="J23" i="11"/>
  <c r="I23" i="11"/>
  <c r="H23" i="11"/>
  <c r="G23" i="11"/>
  <c r="F23" i="11"/>
  <c r="E23" i="11"/>
  <c r="BX20" i="11"/>
  <c r="BW20" i="11"/>
  <c r="BV20" i="11"/>
  <c r="BU20" i="11"/>
  <c r="BT20" i="11"/>
  <c r="BS20" i="11"/>
  <c r="BR20" i="11"/>
  <c r="BQ20" i="11"/>
  <c r="BP20" i="11"/>
  <c r="BO20" i="11"/>
  <c r="BN20" i="11"/>
  <c r="BM20" i="11"/>
  <c r="BL20" i="11"/>
  <c r="BK20" i="11"/>
  <c r="BJ20" i="11"/>
  <c r="BI20" i="11"/>
  <c r="BH20" i="11"/>
  <c r="BG20" i="11"/>
  <c r="BF20" i="11"/>
  <c r="BE20" i="11"/>
  <c r="BD20" i="11"/>
  <c r="BC20" i="11"/>
  <c r="BB20" i="11"/>
  <c r="BA20" i="11"/>
  <c r="AZ20" i="11"/>
  <c r="AY20" i="11"/>
  <c r="AX20" i="11"/>
  <c r="AW20" i="11"/>
  <c r="AV20" i="11"/>
  <c r="AU20" i="11"/>
  <c r="AT20" i="11"/>
  <c r="AS20" i="11"/>
  <c r="AR20" i="11"/>
  <c r="AQ20" i="11"/>
  <c r="AP20" i="11"/>
  <c r="AO20" i="11"/>
  <c r="AN20" i="11"/>
  <c r="AM20" i="11"/>
  <c r="AL20" i="11"/>
  <c r="AK20" i="11"/>
  <c r="AJ20" i="11"/>
  <c r="AI20" i="11"/>
  <c r="AH20" i="11"/>
  <c r="AG20" i="11"/>
  <c r="AF20" i="11"/>
  <c r="AE20" i="11"/>
  <c r="AD20" i="11"/>
  <c r="AC20" i="11"/>
  <c r="AB20" i="11"/>
  <c r="AA20" i="11"/>
  <c r="Z20" i="11"/>
  <c r="Y20" i="11"/>
  <c r="X20" i="11"/>
  <c r="W20" i="11"/>
  <c r="V20" i="11"/>
  <c r="U20" i="11"/>
  <c r="T20" i="11"/>
  <c r="S20" i="11"/>
  <c r="R20" i="11"/>
  <c r="Q20" i="11"/>
  <c r="P20" i="11"/>
  <c r="O20" i="11"/>
  <c r="N20" i="11"/>
  <c r="M20" i="11"/>
  <c r="L20" i="11"/>
  <c r="K20" i="11"/>
  <c r="J20" i="11"/>
  <c r="I20" i="11"/>
  <c r="H20" i="11"/>
  <c r="G20" i="11"/>
  <c r="F20" i="11"/>
  <c r="E20" i="11"/>
  <c r="BX19" i="11"/>
  <c r="BW19" i="11"/>
  <c r="BV19" i="11"/>
  <c r="BU19" i="11"/>
  <c r="BT19" i="11"/>
  <c r="BS19" i="11"/>
  <c r="BR19" i="11"/>
  <c r="BQ19" i="11"/>
  <c r="BP19" i="11"/>
  <c r="BO19" i="11"/>
  <c r="BN19" i="11"/>
  <c r="BM19" i="11"/>
  <c r="BL19" i="11"/>
  <c r="BK19" i="11"/>
  <c r="BJ19" i="11"/>
  <c r="BI19" i="11"/>
  <c r="BH19" i="11"/>
  <c r="BG19" i="11"/>
  <c r="BF19" i="11"/>
  <c r="BE19" i="11"/>
  <c r="BD19" i="11"/>
  <c r="BC19" i="11"/>
  <c r="BB19" i="11"/>
  <c r="BA19" i="11"/>
  <c r="AZ19" i="11"/>
  <c r="AY19" i="11"/>
  <c r="AX19" i="11"/>
  <c r="AW19" i="11"/>
  <c r="AV19" i="11"/>
  <c r="AU19" i="11"/>
  <c r="AT19" i="11"/>
  <c r="AS19" i="11"/>
  <c r="AR19" i="11"/>
  <c r="AQ19" i="11"/>
  <c r="AP19" i="11"/>
  <c r="AO19" i="11"/>
  <c r="AN19" i="11"/>
  <c r="AM19" i="11"/>
  <c r="AL19" i="11"/>
  <c r="AK19" i="11"/>
  <c r="AJ19" i="11"/>
  <c r="AI19" i="11"/>
  <c r="AH19" i="11"/>
  <c r="AG19" i="11"/>
  <c r="AF19" i="11"/>
  <c r="AE19" i="11"/>
  <c r="AD19" i="11"/>
  <c r="AC19" i="11"/>
  <c r="AB19" i="11"/>
  <c r="AA19" i="11"/>
  <c r="Z19" i="11"/>
  <c r="Y19" i="11"/>
  <c r="X19" i="11"/>
  <c r="W19" i="11"/>
  <c r="V19" i="11"/>
  <c r="U19" i="11"/>
  <c r="T19" i="11"/>
  <c r="S19" i="11"/>
  <c r="R19" i="11"/>
  <c r="Q19" i="11"/>
  <c r="P19" i="11"/>
  <c r="O19" i="11"/>
  <c r="N19" i="11"/>
  <c r="M19" i="11"/>
  <c r="L19" i="11"/>
  <c r="K19" i="11"/>
  <c r="J19" i="11"/>
  <c r="I19" i="11"/>
  <c r="H19" i="11"/>
  <c r="G19" i="11"/>
  <c r="F19" i="11"/>
  <c r="E19" i="11"/>
  <c r="BX18" i="11"/>
  <c r="BX22" i="11" s="1"/>
  <c r="BW18" i="11"/>
  <c r="BV18" i="11"/>
  <c r="BU18" i="11"/>
  <c r="BT18" i="11"/>
  <c r="BS18" i="11"/>
  <c r="BR18" i="11"/>
  <c r="BQ18" i="11"/>
  <c r="BQ22" i="11" s="1"/>
  <c r="BP18" i="11"/>
  <c r="BO18" i="11"/>
  <c r="BN18" i="11"/>
  <c r="BM18" i="11"/>
  <c r="BL18" i="11"/>
  <c r="BL22" i="11" s="1"/>
  <c r="BK18" i="11"/>
  <c r="BJ18" i="11"/>
  <c r="BI18" i="11"/>
  <c r="BH18" i="11"/>
  <c r="BH22" i="11" s="1"/>
  <c r="BG18" i="11"/>
  <c r="BG22" i="11" s="1"/>
  <c r="BF18" i="11"/>
  <c r="BE18" i="11"/>
  <c r="BD18" i="11"/>
  <c r="BC18" i="11"/>
  <c r="BB18" i="11"/>
  <c r="BA18" i="11"/>
  <c r="AZ18" i="11"/>
  <c r="AZ22" i="11" s="1"/>
  <c r="AY18" i="11"/>
  <c r="AX18" i="11"/>
  <c r="AW18" i="11"/>
  <c r="AV18" i="11"/>
  <c r="AU18" i="11"/>
  <c r="AT18" i="11"/>
  <c r="AS18" i="11"/>
  <c r="AR18" i="11"/>
  <c r="AQ18" i="11"/>
  <c r="AP18" i="11"/>
  <c r="AO18" i="11"/>
  <c r="AN18" i="11"/>
  <c r="AN22" i="11" s="1"/>
  <c r="AM18" i="11"/>
  <c r="AL18" i="11"/>
  <c r="AK18" i="11"/>
  <c r="AJ18" i="11"/>
  <c r="AJ22" i="11" s="1"/>
  <c r="AI18" i="11"/>
  <c r="AH18" i="11"/>
  <c r="AG18" i="11"/>
  <c r="AF18" i="11"/>
  <c r="AE18" i="11"/>
  <c r="AD18" i="11"/>
  <c r="AC18" i="11"/>
  <c r="AB18" i="11"/>
  <c r="AB22" i="11" s="1"/>
  <c r="AA18" i="11"/>
  <c r="Z18" i="11"/>
  <c r="Y18" i="11"/>
  <c r="X18" i="11"/>
  <c r="W18" i="11"/>
  <c r="V18" i="11"/>
  <c r="U18" i="11"/>
  <c r="T18" i="11"/>
  <c r="S18" i="11"/>
  <c r="R18" i="11"/>
  <c r="Q18" i="11"/>
  <c r="P18" i="11"/>
  <c r="P22" i="11" s="1"/>
  <c r="O18" i="11"/>
  <c r="N18" i="11"/>
  <c r="M18" i="11"/>
  <c r="L18" i="11"/>
  <c r="K18" i="11"/>
  <c r="J18" i="11"/>
  <c r="I18" i="11"/>
  <c r="H18" i="11"/>
  <c r="G18" i="11"/>
  <c r="F18" i="11"/>
  <c r="E18" i="11"/>
  <c r="BX17" i="11"/>
  <c r="BX21" i="11" s="1"/>
  <c r="BW17" i="11"/>
  <c r="BV17" i="11"/>
  <c r="BU17" i="11"/>
  <c r="BT17" i="11"/>
  <c r="BS17" i="11"/>
  <c r="BR17" i="11"/>
  <c r="BQ17" i="11"/>
  <c r="BQ21" i="11" s="1"/>
  <c r="BP17" i="11"/>
  <c r="BO17" i="11"/>
  <c r="BN17" i="11"/>
  <c r="BM17" i="11"/>
  <c r="BL17" i="11"/>
  <c r="BL21" i="11" s="1"/>
  <c r="BK17" i="11"/>
  <c r="BJ17" i="11"/>
  <c r="BI17" i="11"/>
  <c r="BH17" i="11"/>
  <c r="BG17" i="11"/>
  <c r="BF17" i="11"/>
  <c r="BE17" i="11"/>
  <c r="BD17" i="11"/>
  <c r="BC17" i="11"/>
  <c r="BB17" i="11"/>
  <c r="BA17" i="11"/>
  <c r="AZ17" i="11"/>
  <c r="AZ21" i="11" s="1"/>
  <c r="AY17" i="11"/>
  <c r="AX17" i="11"/>
  <c r="AW17" i="11"/>
  <c r="AV17" i="11"/>
  <c r="AU17" i="11"/>
  <c r="AT17" i="11"/>
  <c r="AS17" i="11"/>
  <c r="AR17" i="11"/>
  <c r="AQ17" i="11"/>
  <c r="AP17" i="11"/>
  <c r="AO17" i="11"/>
  <c r="AN17" i="11"/>
  <c r="AN21" i="11" s="1"/>
  <c r="AM17" i="11"/>
  <c r="AL17" i="11"/>
  <c r="AK17" i="11"/>
  <c r="AJ17" i="11"/>
  <c r="AI17" i="11"/>
  <c r="AH17" i="11"/>
  <c r="AG17" i="11"/>
  <c r="AF17" i="11"/>
  <c r="AE17" i="11"/>
  <c r="AD17" i="11"/>
  <c r="AC17" i="11"/>
  <c r="AB17" i="11"/>
  <c r="AB21" i="11" s="1"/>
  <c r="AA17" i="11"/>
  <c r="Z17" i="11"/>
  <c r="Y17" i="11"/>
  <c r="X17" i="11"/>
  <c r="W17" i="11"/>
  <c r="V17" i="11"/>
  <c r="U17" i="11"/>
  <c r="T17" i="11"/>
  <c r="S17" i="11"/>
  <c r="R17" i="11"/>
  <c r="Q17" i="11"/>
  <c r="P17" i="11"/>
  <c r="P21" i="11" s="1"/>
  <c r="O17" i="11"/>
  <c r="N17" i="11"/>
  <c r="M17" i="11"/>
  <c r="L17" i="11"/>
  <c r="K17" i="11"/>
  <c r="J17" i="11"/>
  <c r="I17" i="11"/>
  <c r="H17" i="11"/>
  <c r="G17" i="11"/>
  <c r="F17" i="11"/>
  <c r="E17" i="11"/>
  <c r="BX15" i="11"/>
  <c r="BX25" i="11" s="1"/>
  <c r="BX14" i="11"/>
  <c r="BW14" i="11"/>
  <c r="BW15" i="11" s="1"/>
  <c r="BW25" i="11" s="1"/>
  <c r="BV14" i="11"/>
  <c r="BV15" i="11" s="1"/>
  <c r="BV25" i="11" s="1"/>
  <c r="BU14" i="11"/>
  <c r="BU15" i="11" s="1"/>
  <c r="BU25" i="11" s="1"/>
  <c r="BT14" i="11"/>
  <c r="BT15" i="11" s="1"/>
  <c r="BT25" i="11" s="1"/>
  <c r="BS14" i="11"/>
  <c r="BS15" i="11" s="1"/>
  <c r="BS25" i="11" s="1"/>
  <c r="BR14" i="11"/>
  <c r="BR15" i="11" s="1"/>
  <c r="BR25" i="11" s="1"/>
  <c r="BQ14" i="11"/>
  <c r="BQ15" i="11" s="1"/>
  <c r="BQ25" i="11" s="1"/>
  <c r="BP14" i="11"/>
  <c r="BP15" i="11" s="1"/>
  <c r="BP25" i="11" s="1"/>
  <c r="BO14" i="11"/>
  <c r="BO15" i="11" s="1"/>
  <c r="BO25" i="11" s="1"/>
  <c r="BN14" i="11"/>
  <c r="BN15" i="11" s="1"/>
  <c r="BN25" i="11" s="1"/>
  <c r="BM14" i="11"/>
  <c r="BM15" i="11" s="1"/>
  <c r="BM25" i="11" s="1"/>
  <c r="BL14" i="11"/>
  <c r="BL15" i="11" s="1"/>
  <c r="BL25" i="11" s="1"/>
  <c r="BK14" i="11"/>
  <c r="BK15" i="11" s="1"/>
  <c r="BK25" i="11" s="1"/>
  <c r="BJ14" i="11"/>
  <c r="BJ15" i="11" s="1"/>
  <c r="BJ25" i="11" s="1"/>
  <c r="BI14" i="11"/>
  <c r="BI15" i="11" s="1"/>
  <c r="BI25" i="11" s="1"/>
  <c r="BH14" i="11"/>
  <c r="BH15" i="11" s="1"/>
  <c r="BH25" i="11" s="1"/>
  <c r="BG14" i="11"/>
  <c r="BG15" i="11" s="1"/>
  <c r="BG25" i="11" s="1"/>
  <c r="BF14" i="11"/>
  <c r="BF15" i="11" s="1"/>
  <c r="BF25" i="11" s="1"/>
  <c r="BE14" i="11"/>
  <c r="BE15" i="11" s="1"/>
  <c r="BE25" i="11" s="1"/>
  <c r="BD14" i="11"/>
  <c r="BD15" i="11" s="1"/>
  <c r="BD25" i="11" s="1"/>
  <c r="BC14" i="11"/>
  <c r="BC15" i="11" s="1"/>
  <c r="BC25" i="11" s="1"/>
  <c r="BB14" i="11"/>
  <c r="BB15" i="11" s="1"/>
  <c r="BB25" i="11" s="1"/>
  <c r="BA14" i="11"/>
  <c r="BA15" i="11" s="1"/>
  <c r="BA25" i="11" s="1"/>
  <c r="AZ14" i="11"/>
  <c r="AZ15" i="11" s="1"/>
  <c r="AZ25" i="11" s="1"/>
  <c r="AY14" i="11"/>
  <c r="AY15" i="11" s="1"/>
  <c r="AY25" i="11" s="1"/>
  <c r="AX14" i="11"/>
  <c r="AX15" i="11" s="1"/>
  <c r="AX25" i="11" s="1"/>
  <c r="AW14" i="11"/>
  <c r="AW15" i="11" s="1"/>
  <c r="AW25" i="11" s="1"/>
  <c r="AV14" i="11"/>
  <c r="AV15" i="11" s="1"/>
  <c r="AV25" i="11" s="1"/>
  <c r="AU14" i="11"/>
  <c r="AU15" i="11" s="1"/>
  <c r="AU25" i="11" s="1"/>
  <c r="AT14" i="11"/>
  <c r="AT15" i="11" s="1"/>
  <c r="AT25" i="11" s="1"/>
  <c r="AS14" i="11"/>
  <c r="AS15" i="11" s="1"/>
  <c r="AS25" i="11" s="1"/>
  <c r="AR14" i="11"/>
  <c r="AR15" i="11" s="1"/>
  <c r="AR25" i="11" s="1"/>
  <c r="AQ14" i="11"/>
  <c r="AQ15" i="11" s="1"/>
  <c r="AQ25" i="11" s="1"/>
  <c r="AP14" i="11"/>
  <c r="AP15" i="11" s="1"/>
  <c r="AP25" i="11" s="1"/>
  <c r="AO14" i="11"/>
  <c r="AO15" i="11" s="1"/>
  <c r="AO25" i="11" s="1"/>
  <c r="AN14" i="11"/>
  <c r="AN15" i="11" s="1"/>
  <c r="AN25" i="11" s="1"/>
  <c r="AM14" i="11"/>
  <c r="AM15" i="11" s="1"/>
  <c r="AM25" i="11" s="1"/>
  <c r="AL14" i="11"/>
  <c r="AL15" i="11" s="1"/>
  <c r="AL25" i="11" s="1"/>
  <c r="AK14" i="11"/>
  <c r="AK15" i="11" s="1"/>
  <c r="AK25" i="11" s="1"/>
  <c r="AJ14" i="11"/>
  <c r="AJ15" i="11" s="1"/>
  <c r="AJ25" i="11" s="1"/>
  <c r="AI14" i="11"/>
  <c r="AI15" i="11" s="1"/>
  <c r="AI25" i="11" s="1"/>
  <c r="AH14" i="11"/>
  <c r="AH15" i="11" s="1"/>
  <c r="AH25" i="11" s="1"/>
  <c r="AG14" i="11"/>
  <c r="AG15" i="11" s="1"/>
  <c r="AG25" i="11" s="1"/>
  <c r="AF14" i="11"/>
  <c r="AF15" i="11" s="1"/>
  <c r="AF25" i="11" s="1"/>
  <c r="AE14" i="11"/>
  <c r="AE15" i="11" s="1"/>
  <c r="AE25" i="11" s="1"/>
  <c r="AD14" i="11"/>
  <c r="AD15" i="11" s="1"/>
  <c r="AD25" i="11" s="1"/>
  <c r="AC14" i="11"/>
  <c r="AC15" i="11" s="1"/>
  <c r="AC25" i="11" s="1"/>
  <c r="AB14" i="11"/>
  <c r="AB15" i="11" s="1"/>
  <c r="AB25" i="11" s="1"/>
  <c r="AA14" i="11"/>
  <c r="AA15" i="11" s="1"/>
  <c r="AA25" i="11" s="1"/>
  <c r="Z14" i="11"/>
  <c r="Z15" i="11" s="1"/>
  <c r="Z25" i="11" s="1"/>
  <c r="Y14" i="11"/>
  <c r="Y15" i="11" s="1"/>
  <c r="Y25" i="11" s="1"/>
  <c r="X14" i="11"/>
  <c r="X15" i="11" s="1"/>
  <c r="X25" i="11" s="1"/>
  <c r="W14" i="11"/>
  <c r="W15" i="11" s="1"/>
  <c r="W25" i="11" s="1"/>
  <c r="V14" i="11"/>
  <c r="V15" i="11" s="1"/>
  <c r="V25" i="11" s="1"/>
  <c r="U14" i="11"/>
  <c r="U15" i="11" s="1"/>
  <c r="U25" i="11" s="1"/>
  <c r="T14" i="11"/>
  <c r="T15" i="11" s="1"/>
  <c r="T25" i="11" s="1"/>
  <c r="S14" i="11"/>
  <c r="S15" i="11" s="1"/>
  <c r="S25" i="11" s="1"/>
  <c r="R14" i="11"/>
  <c r="R15" i="11" s="1"/>
  <c r="R25" i="11" s="1"/>
  <c r="Q14" i="11"/>
  <c r="Q15" i="11" s="1"/>
  <c r="Q25" i="11" s="1"/>
  <c r="P14" i="11"/>
  <c r="P15" i="11" s="1"/>
  <c r="P25" i="11" s="1"/>
  <c r="O14" i="11"/>
  <c r="O15" i="11" s="1"/>
  <c r="O25" i="11" s="1"/>
  <c r="N14" i="11"/>
  <c r="N15" i="11" s="1"/>
  <c r="N25" i="11" s="1"/>
  <c r="M14" i="11"/>
  <c r="M15" i="11" s="1"/>
  <c r="M25" i="11" s="1"/>
  <c r="L14" i="11"/>
  <c r="L15" i="11" s="1"/>
  <c r="L25" i="11" s="1"/>
  <c r="K14" i="11"/>
  <c r="K15" i="11" s="1"/>
  <c r="K25" i="11" s="1"/>
  <c r="J14" i="11"/>
  <c r="J15" i="11" s="1"/>
  <c r="J25" i="11" s="1"/>
  <c r="I14" i="11"/>
  <c r="I15" i="11" s="1"/>
  <c r="I25" i="11" s="1"/>
  <c r="H14" i="11"/>
  <c r="H15" i="11" s="1"/>
  <c r="H25" i="11" s="1"/>
  <c r="G14" i="11"/>
  <c r="G15" i="11" s="1"/>
  <c r="G25" i="11" s="1"/>
  <c r="F14" i="11"/>
  <c r="F15" i="11" s="1"/>
  <c r="F25" i="11" s="1"/>
  <c r="E14" i="11"/>
  <c r="E15" i="11" s="1"/>
  <c r="E25" i="11" s="1"/>
  <c r="BX13" i="11"/>
  <c r="BW13" i="11"/>
  <c r="BV13" i="11"/>
  <c r="BU13" i="11"/>
  <c r="BT13" i="11"/>
  <c r="BS13" i="11"/>
  <c r="BR13" i="11"/>
  <c r="BQ13" i="11"/>
  <c r="BP13" i="11"/>
  <c r="BO13" i="11"/>
  <c r="BN13" i="11"/>
  <c r="BM13" i="11"/>
  <c r="BL13" i="11"/>
  <c r="BK13" i="11"/>
  <c r="BJ13" i="11"/>
  <c r="BI13" i="11"/>
  <c r="BH13" i="11"/>
  <c r="BG13" i="11"/>
  <c r="BF13" i="11"/>
  <c r="BE13" i="11"/>
  <c r="BD13" i="11"/>
  <c r="BC13" i="11"/>
  <c r="BB13" i="11"/>
  <c r="BA13" i="11"/>
  <c r="AZ13" i="11"/>
  <c r="AY13" i="11"/>
  <c r="AX13" i="11"/>
  <c r="AW13" i="11"/>
  <c r="AV13" i="11"/>
  <c r="AU13" i="11"/>
  <c r="AT13" i="11"/>
  <c r="AS13" i="11"/>
  <c r="AR13" i="11"/>
  <c r="AQ13" i="11"/>
  <c r="AP13" i="11"/>
  <c r="AO13" i="11"/>
  <c r="AN13" i="11"/>
  <c r="AM13" i="11"/>
  <c r="AL13" i="11"/>
  <c r="AK13" i="11"/>
  <c r="AJ13" i="11"/>
  <c r="AI13" i="11"/>
  <c r="AH13" i="11"/>
  <c r="AG13" i="11"/>
  <c r="AF13" i="11"/>
  <c r="AE13" i="11"/>
  <c r="AD13" i="11"/>
  <c r="AC13" i="11"/>
  <c r="AB13" i="11"/>
  <c r="AA13" i="11"/>
  <c r="Z13" i="11"/>
  <c r="Y13" i="11"/>
  <c r="X13" i="11"/>
  <c r="W13" i="11"/>
  <c r="V13" i="11"/>
  <c r="U13" i="11"/>
  <c r="T13" i="11"/>
  <c r="S13" i="11"/>
  <c r="R13" i="11"/>
  <c r="Q13" i="11"/>
  <c r="P13" i="11"/>
  <c r="O13" i="11"/>
  <c r="N13" i="11"/>
  <c r="M13" i="11"/>
  <c r="L13" i="11"/>
  <c r="K13" i="11"/>
  <c r="J13" i="11"/>
  <c r="I13" i="11"/>
  <c r="H13" i="11"/>
  <c r="G13" i="11"/>
  <c r="F13" i="11"/>
  <c r="E13" i="11"/>
  <c r="B13" i="11"/>
  <c r="BX11" i="11"/>
  <c r="BW11" i="11"/>
  <c r="BV11" i="11"/>
  <c r="BU11" i="11"/>
  <c r="BT11" i="11"/>
  <c r="BS11" i="11"/>
  <c r="BR11" i="11"/>
  <c r="BQ11" i="11"/>
  <c r="BP11" i="11"/>
  <c r="BO11" i="11"/>
  <c r="BN11" i="11"/>
  <c r="BM11" i="11"/>
  <c r="BL11" i="11"/>
  <c r="BK11" i="11"/>
  <c r="BJ11" i="11"/>
  <c r="BI11" i="11"/>
  <c r="BH11" i="11"/>
  <c r="BG11" i="11"/>
  <c r="BF11" i="11"/>
  <c r="BE11" i="11"/>
  <c r="BD11" i="11"/>
  <c r="BC11" i="11"/>
  <c r="BB11" i="11"/>
  <c r="BA11" i="11"/>
  <c r="AZ11" i="11"/>
  <c r="AY11" i="11"/>
  <c r="AX11" i="11"/>
  <c r="AW11" i="11"/>
  <c r="AV11" i="11"/>
  <c r="AU11" i="11"/>
  <c r="AT11" i="11"/>
  <c r="AS11" i="11"/>
  <c r="AR11" i="11"/>
  <c r="AQ11" i="11"/>
  <c r="AP11" i="11"/>
  <c r="AO11" i="11"/>
  <c r="AN11" i="11"/>
  <c r="AM11" i="11"/>
  <c r="AL11" i="11"/>
  <c r="AK11" i="11"/>
  <c r="AJ11" i="11"/>
  <c r="AI11" i="11"/>
  <c r="AH11" i="11"/>
  <c r="AG11" i="11"/>
  <c r="AF11" i="11"/>
  <c r="AE11" i="11"/>
  <c r="AD11" i="11"/>
  <c r="AC11" i="11"/>
  <c r="AB11" i="11"/>
  <c r="AA11" i="11"/>
  <c r="Z11" i="11"/>
  <c r="Y11" i="11"/>
  <c r="X11" i="11"/>
  <c r="W11" i="11"/>
  <c r="V11" i="11"/>
  <c r="U11" i="11"/>
  <c r="T11" i="11"/>
  <c r="S11" i="11"/>
  <c r="R11" i="11"/>
  <c r="Q11" i="11"/>
  <c r="P11" i="11"/>
  <c r="O11" i="11"/>
  <c r="N11" i="11"/>
  <c r="M11" i="11"/>
  <c r="L11" i="11"/>
  <c r="K11" i="11"/>
  <c r="J11" i="11"/>
  <c r="I11" i="11"/>
  <c r="H11" i="11"/>
  <c r="G11" i="11"/>
  <c r="F11" i="11"/>
  <c r="E11" i="11"/>
  <c r="D11" i="11"/>
  <c r="BX10" i="11"/>
  <c r="BW10" i="11"/>
  <c r="BV10" i="11"/>
  <c r="BU10" i="11"/>
  <c r="BT10" i="11"/>
  <c r="BS10" i="11"/>
  <c r="BR10" i="11"/>
  <c r="BQ10" i="11"/>
  <c r="BP10" i="11"/>
  <c r="BO10" i="11"/>
  <c r="BN10" i="11"/>
  <c r="BM10" i="11"/>
  <c r="BL10"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G10" i="11"/>
  <c r="F10" i="11"/>
  <c r="E10" i="11"/>
  <c r="D10" i="11"/>
  <c r="BX9" i="11"/>
  <c r="BW9" i="11"/>
  <c r="BV9" i="11"/>
  <c r="BU9" i="11"/>
  <c r="BT9" i="11"/>
  <c r="BS9" i="11"/>
  <c r="BR9" i="11"/>
  <c r="BQ9" i="11"/>
  <c r="BP9" i="11"/>
  <c r="BO9" i="11"/>
  <c r="BN9" i="11"/>
  <c r="BM9" i="11"/>
  <c r="BL9" i="11"/>
  <c r="BK9" i="11"/>
  <c r="BJ9" i="11"/>
  <c r="BI9" i="11"/>
  <c r="BH9" i="11"/>
  <c r="BG9" i="11"/>
  <c r="BF9" i="11"/>
  <c r="BE9" i="11"/>
  <c r="BD9" i="11"/>
  <c r="BC9" i="11"/>
  <c r="BB9" i="11"/>
  <c r="BA9" i="11"/>
  <c r="AZ9" i="11"/>
  <c r="AY9" i="11"/>
  <c r="AX9" i="11"/>
  <c r="AW9" i="11"/>
  <c r="AV9" i="11"/>
  <c r="AU9" i="11"/>
  <c r="AT9" i="11"/>
  <c r="AS9" i="11"/>
  <c r="AR9" i="11"/>
  <c r="AQ9" i="11"/>
  <c r="AP9" i="11"/>
  <c r="AO9" i="11"/>
  <c r="AN9" i="11"/>
  <c r="AM9" i="11"/>
  <c r="AL9" i="11"/>
  <c r="AK9" i="11"/>
  <c r="AJ9" i="11"/>
  <c r="AI9" i="11"/>
  <c r="AH9" i="11"/>
  <c r="AG9" i="11"/>
  <c r="AF9" i="11"/>
  <c r="AE9" i="11"/>
  <c r="AD9" i="11"/>
  <c r="AC9" i="11"/>
  <c r="AB9" i="11"/>
  <c r="AA9" i="11"/>
  <c r="Z9" i="11"/>
  <c r="Y9" i="11"/>
  <c r="X9" i="11"/>
  <c r="W9" i="11"/>
  <c r="V9" i="11"/>
  <c r="U9" i="11"/>
  <c r="T9" i="11"/>
  <c r="S9" i="11"/>
  <c r="R9" i="11"/>
  <c r="Q9" i="11"/>
  <c r="P9" i="11"/>
  <c r="O9" i="11"/>
  <c r="N9" i="11"/>
  <c r="M9" i="11"/>
  <c r="L9" i="11"/>
  <c r="K9" i="11"/>
  <c r="J9" i="11"/>
  <c r="I9" i="11"/>
  <c r="H9" i="11"/>
  <c r="G9" i="11"/>
  <c r="F9" i="11"/>
  <c r="E9" i="11"/>
  <c r="D9" i="11"/>
  <c r="D8" i="11"/>
  <c r="BX7" i="11"/>
  <c r="BW7" i="11"/>
  <c r="BV7" i="11"/>
  <c r="BU7" i="11"/>
  <c r="BT7" i="11"/>
  <c r="BS7" i="11"/>
  <c r="BR7" i="11"/>
  <c r="BQ7" i="11"/>
  <c r="BP7" i="11"/>
  <c r="BO7" i="11"/>
  <c r="BN7" i="11"/>
  <c r="BM7" i="11"/>
  <c r="BL7" i="11"/>
  <c r="BK7" i="11"/>
  <c r="BJ7" i="11"/>
  <c r="BI7" i="11"/>
  <c r="BH7" i="11"/>
  <c r="BG7" i="11"/>
  <c r="BF7" i="11"/>
  <c r="BE7" i="11"/>
  <c r="BD7" i="11"/>
  <c r="BC7" i="11"/>
  <c r="BB7" i="11"/>
  <c r="BA7" i="11"/>
  <c r="AZ7" i="11"/>
  <c r="AY7" i="11"/>
  <c r="AX7" i="11"/>
  <c r="AW7" i="11"/>
  <c r="AV7" i="11"/>
  <c r="AU7" i="11"/>
  <c r="AT7" i="11"/>
  <c r="AS7" i="11"/>
  <c r="AR7" i="11"/>
  <c r="AQ7" i="11"/>
  <c r="AP7" i="11"/>
  <c r="AO7" i="11"/>
  <c r="AN7" i="11"/>
  <c r="AM7" i="11"/>
  <c r="AL7" i="11"/>
  <c r="AK7" i="11"/>
  <c r="AJ7" i="11"/>
  <c r="AI7" i="11"/>
  <c r="AH7" i="11"/>
  <c r="AG7" i="11"/>
  <c r="AF7" i="11"/>
  <c r="AE7" i="11"/>
  <c r="AD7" i="11"/>
  <c r="AC7" i="11"/>
  <c r="AB7" i="11"/>
  <c r="AA7" i="11"/>
  <c r="Z7" i="11"/>
  <c r="Y7" i="11"/>
  <c r="X7" i="11"/>
  <c r="W7" i="11"/>
  <c r="V7" i="11"/>
  <c r="U7" i="11"/>
  <c r="T7" i="11"/>
  <c r="S7" i="11"/>
  <c r="R7" i="11"/>
  <c r="Q7" i="11"/>
  <c r="P7" i="11"/>
  <c r="O7" i="11"/>
  <c r="N7" i="11"/>
  <c r="M7" i="11"/>
  <c r="L7" i="11"/>
  <c r="K7" i="11"/>
  <c r="J7" i="11"/>
  <c r="I7" i="11"/>
  <c r="H7" i="11"/>
  <c r="G7" i="11"/>
  <c r="F7" i="11"/>
  <c r="E7" i="11"/>
  <c r="D7" i="11"/>
  <c r="BX6" i="11"/>
  <c r="BX27" i="11" s="1"/>
  <c r="BX31" i="11" s="1"/>
  <c r="BW6" i="11"/>
  <c r="BV6" i="11"/>
  <c r="BU6" i="11"/>
  <c r="BT6" i="11"/>
  <c r="BS6" i="11"/>
  <c r="BR6" i="11"/>
  <c r="BQ6" i="11"/>
  <c r="BP6" i="11"/>
  <c r="BO6" i="11"/>
  <c r="BN6" i="11"/>
  <c r="BM6" i="11"/>
  <c r="BL6" i="11"/>
  <c r="BL32" i="11" s="1"/>
  <c r="BK6" i="11"/>
  <c r="BJ6" i="11"/>
  <c r="BI6" i="11"/>
  <c r="BH6" i="11"/>
  <c r="BG6" i="11"/>
  <c r="BF6" i="11"/>
  <c r="BE6" i="11"/>
  <c r="BD6" i="11"/>
  <c r="BC6" i="11"/>
  <c r="BB6" i="11"/>
  <c r="BA6" i="11"/>
  <c r="AZ6" i="11"/>
  <c r="AZ32" i="11" s="1"/>
  <c r="AY6" i="11"/>
  <c r="AX6" i="11"/>
  <c r="AW6" i="11"/>
  <c r="AV6" i="11"/>
  <c r="AU6" i="11"/>
  <c r="AT6" i="11"/>
  <c r="AS6" i="11"/>
  <c r="AR6" i="11"/>
  <c r="AQ6" i="11"/>
  <c r="AP6" i="11"/>
  <c r="AO6" i="11"/>
  <c r="AN6" i="11"/>
  <c r="AN32" i="11" s="1"/>
  <c r="AM6" i="11"/>
  <c r="AL6" i="11"/>
  <c r="AK6" i="11"/>
  <c r="AJ6" i="11"/>
  <c r="AI6" i="11"/>
  <c r="AH6" i="11"/>
  <c r="AG6" i="11"/>
  <c r="AF6" i="11"/>
  <c r="AE6" i="11"/>
  <c r="AD6" i="11"/>
  <c r="AC6" i="11"/>
  <c r="AB6" i="11"/>
  <c r="AB32" i="11" s="1"/>
  <c r="AA6" i="11"/>
  <c r="Z6" i="11"/>
  <c r="Y6" i="11"/>
  <c r="X6" i="11"/>
  <c r="W6" i="11"/>
  <c r="V6" i="11"/>
  <c r="U6" i="11"/>
  <c r="T6" i="11"/>
  <c r="S6" i="11"/>
  <c r="R6" i="11"/>
  <c r="Q6" i="11"/>
  <c r="P6" i="11"/>
  <c r="P32" i="11" s="1"/>
  <c r="O6" i="11"/>
  <c r="N6" i="11"/>
  <c r="M6" i="11"/>
  <c r="L6" i="11"/>
  <c r="K6" i="11"/>
  <c r="J6" i="11"/>
  <c r="I6" i="11"/>
  <c r="H6" i="11"/>
  <c r="G6" i="11"/>
  <c r="F6" i="11"/>
  <c r="E6" i="11"/>
  <c r="D6" i="11"/>
  <c r="O719" i="10"/>
  <c r="M719" i="10"/>
  <c r="L719" i="10"/>
  <c r="K719" i="10"/>
  <c r="J719" i="10"/>
  <c r="I719" i="10"/>
  <c r="H719" i="10"/>
  <c r="G719" i="10"/>
  <c r="F719" i="10"/>
  <c r="E719" i="10"/>
  <c r="D719" i="10"/>
  <c r="O718" i="10"/>
  <c r="M718" i="10"/>
  <c r="L718" i="10"/>
  <c r="K718" i="10"/>
  <c r="J718" i="10"/>
  <c r="I718" i="10"/>
  <c r="V718" i="10" s="1"/>
  <c r="H718" i="10"/>
  <c r="G718" i="10"/>
  <c r="F718" i="10"/>
  <c r="E718" i="10"/>
  <c r="D718" i="10"/>
  <c r="O717" i="10"/>
  <c r="M717" i="10"/>
  <c r="L717" i="10"/>
  <c r="K717" i="10"/>
  <c r="J717" i="10"/>
  <c r="I717" i="10"/>
  <c r="H717" i="10"/>
  <c r="G717" i="10"/>
  <c r="F717" i="10"/>
  <c r="E717" i="10"/>
  <c r="D717" i="10"/>
  <c r="Q717" i="10" s="1"/>
  <c r="O716" i="10"/>
  <c r="M716" i="10"/>
  <c r="L716" i="10"/>
  <c r="K716" i="10"/>
  <c r="J716" i="10"/>
  <c r="I716" i="10"/>
  <c r="H716" i="10"/>
  <c r="G716" i="10"/>
  <c r="F716" i="10"/>
  <c r="E716" i="10"/>
  <c r="D716" i="10"/>
  <c r="O715" i="10"/>
  <c r="M715" i="10"/>
  <c r="L715" i="10"/>
  <c r="K715" i="10"/>
  <c r="J715" i="10"/>
  <c r="I715" i="10"/>
  <c r="H715" i="10"/>
  <c r="G715" i="10"/>
  <c r="F715" i="10"/>
  <c r="E715" i="10"/>
  <c r="D715" i="10"/>
  <c r="O714" i="10"/>
  <c r="M714" i="10"/>
  <c r="L714" i="10"/>
  <c r="K714" i="10"/>
  <c r="J714" i="10"/>
  <c r="I714" i="10"/>
  <c r="H714" i="10"/>
  <c r="G714" i="10"/>
  <c r="F714" i="10"/>
  <c r="E714" i="10"/>
  <c r="N714" i="10" s="1"/>
  <c r="D714" i="10"/>
  <c r="Q713" i="10"/>
  <c r="O713" i="10"/>
  <c r="M713" i="10"/>
  <c r="Z713" i="10" s="1"/>
  <c r="L713" i="10"/>
  <c r="K713" i="10"/>
  <c r="J713" i="10"/>
  <c r="I713" i="10"/>
  <c r="H713" i="10"/>
  <c r="G713" i="10"/>
  <c r="F713" i="10"/>
  <c r="E713" i="10"/>
  <c r="D713" i="10"/>
  <c r="N713" i="10" s="1"/>
  <c r="O712" i="10"/>
  <c r="M712" i="10"/>
  <c r="Z712" i="10" s="1"/>
  <c r="L712" i="10"/>
  <c r="K712" i="10"/>
  <c r="J712" i="10"/>
  <c r="I712" i="10"/>
  <c r="H712" i="10"/>
  <c r="G712" i="10"/>
  <c r="F712" i="10"/>
  <c r="E712" i="10"/>
  <c r="D712" i="10"/>
  <c r="O711" i="10"/>
  <c r="M711" i="10"/>
  <c r="L711" i="10"/>
  <c r="K711" i="10"/>
  <c r="J711" i="10"/>
  <c r="I711" i="10"/>
  <c r="H711" i="10"/>
  <c r="G711" i="10"/>
  <c r="F711" i="10"/>
  <c r="E711" i="10"/>
  <c r="D711" i="10"/>
  <c r="Z710" i="10"/>
  <c r="O710" i="10"/>
  <c r="M710" i="10"/>
  <c r="L710" i="10"/>
  <c r="K710" i="10"/>
  <c r="J710" i="10"/>
  <c r="I710" i="10"/>
  <c r="H710" i="10"/>
  <c r="G710" i="10"/>
  <c r="F710" i="10"/>
  <c r="E710" i="10"/>
  <c r="D710" i="10"/>
  <c r="O709" i="10"/>
  <c r="M709" i="10"/>
  <c r="L709" i="10"/>
  <c r="K709" i="10"/>
  <c r="J709" i="10"/>
  <c r="I709" i="10"/>
  <c r="H709" i="10"/>
  <c r="G709" i="10"/>
  <c r="F709" i="10"/>
  <c r="E709" i="10"/>
  <c r="D709" i="10"/>
  <c r="Q709" i="10" s="1"/>
  <c r="O708" i="10"/>
  <c r="M708" i="10"/>
  <c r="Z708" i="10" s="1"/>
  <c r="L708" i="10"/>
  <c r="K708" i="10"/>
  <c r="X708" i="10" s="1"/>
  <c r="J708" i="10"/>
  <c r="I708" i="10"/>
  <c r="H708" i="10"/>
  <c r="G708" i="10"/>
  <c r="F708" i="10"/>
  <c r="E708" i="10"/>
  <c r="D708" i="10"/>
  <c r="O707" i="10"/>
  <c r="M707" i="10"/>
  <c r="L707" i="10"/>
  <c r="K707" i="10"/>
  <c r="J707" i="10"/>
  <c r="N707" i="10" s="1"/>
  <c r="I707" i="10"/>
  <c r="H707" i="10"/>
  <c r="G707" i="10"/>
  <c r="F707" i="10"/>
  <c r="E707" i="10"/>
  <c r="D707" i="10"/>
  <c r="O706" i="10"/>
  <c r="M706" i="10"/>
  <c r="L706" i="10"/>
  <c r="K706" i="10"/>
  <c r="J706" i="10"/>
  <c r="W706" i="10" s="1"/>
  <c r="I706" i="10"/>
  <c r="H706" i="10"/>
  <c r="G706" i="10"/>
  <c r="F706" i="10"/>
  <c r="E706" i="10"/>
  <c r="D706" i="10"/>
  <c r="O705" i="10"/>
  <c r="M705" i="10"/>
  <c r="L705" i="10"/>
  <c r="K705" i="10"/>
  <c r="X705" i="10" s="1"/>
  <c r="J705" i="10"/>
  <c r="I705" i="10"/>
  <c r="H705" i="10"/>
  <c r="G705" i="10"/>
  <c r="F705" i="10"/>
  <c r="E705" i="10"/>
  <c r="D705" i="10"/>
  <c r="O704" i="10"/>
  <c r="M704" i="10"/>
  <c r="L704" i="10"/>
  <c r="K704" i="10"/>
  <c r="J704" i="10"/>
  <c r="W704" i="10" s="1"/>
  <c r="I704" i="10"/>
  <c r="H704" i="10"/>
  <c r="G704" i="10"/>
  <c r="F704" i="10"/>
  <c r="E704" i="10"/>
  <c r="D704" i="10"/>
  <c r="O703" i="10"/>
  <c r="M703" i="10"/>
  <c r="L703" i="10"/>
  <c r="K703" i="10"/>
  <c r="J703" i="10"/>
  <c r="I703" i="10"/>
  <c r="H703" i="10"/>
  <c r="G703" i="10"/>
  <c r="F703" i="10"/>
  <c r="E703" i="10"/>
  <c r="D703" i="10"/>
  <c r="O702" i="10"/>
  <c r="M702" i="10"/>
  <c r="L702" i="10"/>
  <c r="K702" i="10"/>
  <c r="J702" i="10"/>
  <c r="I702" i="10"/>
  <c r="H702" i="10"/>
  <c r="U702" i="10" s="1"/>
  <c r="G702" i="10"/>
  <c r="F702" i="10"/>
  <c r="E702" i="10"/>
  <c r="D702" i="10"/>
  <c r="O701" i="10"/>
  <c r="M701" i="10"/>
  <c r="L701" i="10"/>
  <c r="K701" i="10"/>
  <c r="J701" i="10"/>
  <c r="W701" i="10" s="1"/>
  <c r="I701" i="10"/>
  <c r="H701" i="10"/>
  <c r="G701" i="10"/>
  <c r="F701" i="10"/>
  <c r="E701" i="10"/>
  <c r="D701" i="10"/>
  <c r="O700" i="10"/>
  <c r="M700" i="10"/>
  <c r="L700" i="10"/>
  <c r="K700" i="10"/>
  <c r="J700" i="10"/>
  <c r="I700" i="10"/>
  <c r="H700" i="10"/>
  <c r="G700" i="10"/>
  <c r="F700" i="10"/>
  <c r="E700" i="10"/>
  <c r="D700" i="10"/>
  <c r="N700" i="10" s="1"/>
  <c r="O699" i="10"/>
  <c r="N699" i="10"/>
  <c r="M699" i="10"/>
  <c r="L699" i="10"/>
  <c r="K699" i="10"/>
  <c r="J699" i="10"/>
  <c r="I699" i="10"/>
  <c r="V699" i="10" s="1"/>
  <c r="H699" i="10"/>
  <c r="G699" i="10"/>
  <c r="F699" i="10"/>
  <c r="E699" i="10"/>
  <c r="D699" i="10"/>
  <c r="O698" i="10"/>
  <c r="M698" i="10"/>
  <c r="Z698" i="10" s="1"/>
  <c r="L698" i="10"/>
  <c r="K698" i="10"/>
  <c r="J698" i="10"/>
  <c r="I698" i="10"/>
  <c r="V698" i="10" s="1"/>
  <c r="H698" i="10"/>
  <c r="G698" i="10"/>
  <c r="F698" i="10"/>
  <c r="E698" i="10"/>
  <c r="D698" i="10"/>
  <c r="O697" i="10"/>
  <c r="M697" i="10"/>
  <c r="L697" i="10"/>
  <c r="K697" i="10"/>
  <c r="J697" i="10"/>
  <c r="I697" i="10"/>
  <c r="H697" i="10"/>
  <c r="G697" i="10"/>
  <c r="F697" i="10"/>
  <c r="E697" i="10"/>
  <c r="D697" i="10"/>
  <c r="O696" i="10"/>
  <c r="N696" i="10"/>
  <c r="M696" i="10"/>
  <c r="L696" i="10"/>
  <c r="Y696" i="10" s="1"/>
  <c r="K696" i="10"/>
  <c r="J696" i="10"/>
  <c r="I696" i="10"/>
  <c r="H696" i="10"/>
  <c r="G696" i="10"/>
  <c r="F696" i="10"/>
  <c r="E696" i="10"/>
  <c r="D696" i="10"/>
  <c r="O695" i="10"/>
  <c r="M695" i="10"/>
  <c r="L695" i="10"/>
  <c r="K695" i="10"/>
  <c r="J695" i="10"/>
  <c r="I695" i="10"/>
  <c r="H695" i="10"/>
  <c r="G695" i="10"/>
  <c r="F695" i="10"/>
  <c r="E695" i="10"/>
  <c r="D695" i="10"/>
  <c r="O694" i="10"/>
  <c r="M694" i="10"/>
  <c r="Z689" i="10" s="1"/>
  <c r="L694" i="10"/>
  <c r="Y694" i="10" s="1"/>
  <c r="K694" i="10"/>
  <c r="J694" i="10"/>
  <c r="I694" i="10"/>
  <c r="H694" i="10"/>
  <c r="U694" i="10" s="1"/>
  <c r="G694" i="10"/>
  <c r="F694" i="10"/>
  <c r="E694" i="10"/>
  <c r="D694" i="10"/>
  <c r="O693" i="10"/>
  <c r="M693" i="10"/>
  <c r="L693" i="10"/>
  <c r="Y693" i="10" s="1"/>
  <c r="K693" i="10"/>
  <c r="J693" i="10"/>
  <c r="I693" i="10"/>
  <c r="H693" i="10"/>
  <c r="G693" i="10"/>
  <c r="F693" i="10"/>
  <c r="E693" i="10"/>
  <c r="D693" i="10"/>
  <c r="O692" i="10"/>
  <c r="M692" i="10"/>
  <c r="L692" i="10"/>
  <c r="K692" i="10"/>
  <c r="J692" i="10"/>
  <c r="I692" i="10"/>
  <c r="H692" i="10"/>
  <c r="G692" i="10"/>
  <c r="F692" i="10"/>
  <c r="E692" i="10"/>
  <c r="D692" i="10"/>
  <c r="O691" i="10"/>
  <c r="M691" i="10"/>
  <c r="L691" i="10"/>
  <c r="K691" i="10"/>
  <c r="J691" i="10"/>
  <c r="I691" i="10"/>
  <c r="V691" i="10" s="1"/>
  <c r="H691" i="10"/>
  <c r="G691" i="10"/>
  <c r="F691" i="10"/>
  <c r="E691" i="10"/>
  <c r="D691" i="10"/>
  <c r="O690" i="10"/>
  <c r="M690" i="10"/>
  <c r="L690" i="10"/>
  <c r="K690" i="10"/>
  <c r="J690" i="10"/>
  <c r="I690" i="10"/>
  <c r="H690" i="10"/>
  <c r="G690" i="10"/>
  <c r="F690" i="10"/>
  <c r="E690" i="10"/>
  <c r="D690" i="10"/>
  <c r="O689" i="10"/>
  <c r="M689" i="10"/>
  <c r="L689" i="10"/>
  <c r="K689" i="10"/>
  <c r="X689" i="10" s="1"/>
  <c r="J689" i="10"/>
  <c r="I689" i="10"/>
  <c r="H689" i="10"/>
  <c r="G689" i="10"/>
  <c r="F689" i="10"/>
  <c r="E689" i="10"/>
  <c r="D689" i="10"/>
  <c r="Q701" i="10" s="1"/>
  <c r="O688" i="10"/>
  <c r="M688" i="10"/>
  <c r="Z688" i="10" s="1"/>
  <c r="L688" i="10"/>
  <c r="K688" i="10"/>
  <c r="J688" i="10"/>
  <c r="I688" i="10"/>
  <c r="H688" i="10"/>
  <c r="G688" i="10"/>
  <c r="F688" i="10"/>
  <c r="E688" i="10"/>
  <c r="D688" i="10"/>
  <c r="O683" i="10"/>
  <c r="M683" i="10"/>
  <c r="L683" i="10"/>
  <c r="K683" i="10"/>
  <c r="J683" i="10"/>
  <c r="I683" i="10"/>
  <c r="H683" i="10"/>
  <c r="G683" i="10"/>
  <c r="F683" i="10"/>
  <c r="E683" i="10"/>
  <c r="D683" i="10"/>
  <c r="O682" i="10"/>
  <c r="M682" i="10"/>
  <c r="L682" i="10"/>
  <c r="K682" i="10"/>
  <c r="J682" i="10"/>
  <c r="I682" i="10"/>
  <c r="H682" i="10"/>
  <c r="G682" i="10"/>
  <c r="F682" i="10"/>
  <c r="E682" i="10"/>
  <c r="D682" i="10"/>
  <c r="O681" i="10"/>
  <c r="M681" i="10"/>
  <c r="L681" i="10"/>
  <c r="K681" i="10"/>
  <c r="J681" i="10"/>
  <c r="I681" i="10"/>
  <c r="H681" i="10"/>
  <c r="G681" i="10"/>
  <c r="F681" i="10"/>
  <c r="E681" i="10"/>
  <c r="D681" i="10"/>
  <c r="N681" i="10" s="1"/>
  <c r="O680" i="10"/>
  <c r="M680" i="10"/>
  <c r="L680" i="10"/>
  <c r="K680" i="10"/>
  <c r="J680" i="10"/>
  <c r="I680" i="10"/>
  <c r="H680" i="10"/>
  <c r="G680" i="10"/>
  <c r="F680" i="10"/>
  <c r="E680" i="10"/>
  <c r="D680" i="10"/>
  <c r="O679" i="10"/>
  <c r="M679" i="10"/>
  <c r="L679" i="10"/>
  <c r="K679" i="10"/>
  <c r="J679" i="10"/>
  <c r="I679" i="10"/>
  <c r="H679" i="10"/>
  <c r="G679" i="10"/>
  <c r="F679" i="10"/>
  <c r="E679" i="10"/>
  <c r="D679" i="10"/>
  <c r="O678" i="10"/>
  <c r="M678" i="10"/>
  <c r="L678" i="10"/>
  <c r="K678" i="10"/>
  <c r="J678" i="10"/>
  <c r="I678" i="10"/>
  <c r="H678" i="10"/>
  <c r="G678" i="10"/>
  <c r="F678" i="10"/>
  <c r="E678" i="10"/>
  <c r="D678" i="10"/>
  <c r="O677" i="10"/>
  <c r="M677" i="10"/>
  <c r="L677" i="10"/>
  <c r="K677" i="10"/>
  <c r="J677" i="10"/>
  <c r="I677" i="10"/>
  <c r="H677" i="10"/>
  <c r="G677" i="10"/>
  <c r="F677" i="10"/>
  <c r="E677" i="10"/>
  <c r="D677" i="10"/>
  <c r="O676" i="10"/>
  <c r="M676" i="10"/>
  <c r="L676" i="10"/>
  <c r="K676" i="10"/>
  <c r="J676" i="10"/>
  <c r="I676" i="10"/>
  <c r="H676" i="10"/>
  <c r="G676" i="10"/>
  <c r="F676" i="10"/>
  <c r="E676" i="10"/>
  <c r="D676" i="10"/>
  <c r="N676" i="10" s="1"/>
  <c r="O675" i="10"/>
  <c r="M675" i="10"/>
  <c r="L675" i="10"/>
  <c r="K675" i="10"/>
  <c r="J675" i="10"/>
  <c r="I675" i="10"/>
  <c r="H675" i="10"/>
  <c r="G675" i="10"/>
  <c r="F675" i="10"/>
  <c r="E675" i="10"/>
  <c r="D675" i="10"/>
  <c r="O674" i="10"/>
  <c r="M674" i="10"/>
  <c r="L674" i="10"/>
  <c r="K674" i="10"/>
  <c r="J674" i="10"/>
  <c r="I674" i="10"/>
  <c r="H674" i="10"/>
  <c r="G674" i="10"/>
  <c r="F674" i="10"/>
  <c r="E674" i="10"/>
  <c r="D674" i="10"/>
  <c r="O673" i="10"/>
  <c r="M673" i="10"/>
  <c r="L673" i="10"/>
  <c r="K673" i="10"/>
  <c r="J673" i="10"/>
  <c r="I673" i="10"/>
  <c r="H673" i="10"/>
  <c r="G673" i="10"/>
  <c r="T673" i="10" s="1"/>
  <c r="F673" i="10"/>
  <c r="E673" i="10"/>
  <c r="D673" i="10"/>
  <c r="O672" i="10"/>
  <c r="M672" i="10"/>
  <c r="L672" i="10"/>
  <c r="K672" i="10"/>
  <c r="J672" i="10"/>
  <c r="I672" i="10"/>
  <c r="H672" i="10"/>
  <c r="G672" i="10"/>
  <c r="F672" i="10"/>
  <c r="E672" i="10"/>
  <c r="D672" i="10"/>
  <c r="O671" i="10"/>
  <c r="M671" i="10"/>
  <c r="L671" i="10"/>
  <c r="K671" i="10"/>
  <c r="J671" i="10"/>
  <c r="I671" i="10"/>
  <c r="H671" i="10"/>
  <c r="G671" i="10"/>
  <c r="F671" i="10"/>
  <c r="E671" i="10"/>
  <c r="D671" i="10"/>
  <c r="O670" i="10"/>
  <c r="M670" i="10"/>
  <c r="L670" i="10"/>
  <c r="K670" i="10"/>
  <c r="J670" i="10"/>
  <c r="I670" i="10"/>
  <c r="H670" i="10"/>
  <c r="G670" i="10"/>
  <c r="F670" i="10"/>
  <c r="E670" i="10"/>
  <c r="D670" i="10"/>
  <c r="O669" i="10"/>
  <c r="M669" i="10"/>
  <c r="L669" i="10"/>
  <c r="K669" i="10"/>
  <c r="J669" i="10"/>
  <c r="I669" i="10"/>
  <c r="H669" i="10"/>
  <c r="G669" i="10"/>
  <c r="F669" i="10"/>
  <c r="E669" i="10"/>
  <c r="D669" i="10"/>
  <c r="N669" i="10" s="1"/>
  <c r="O668" i="10"/>
  <c r="M668" i="10"/>
  <c r="L668" i="10"/>
  <c r="K668" i="10"/>
  <c r="X668" i="10" s="1"/>
  <c r="J668" i="10"/>
  <c r="I668" i="10"/>
  <c r="H668" i="10"/>
  <c r="G668" i="10"/>
  <c r="F668" i="10"/>
  <c r="E668" i="10"/>
  <c r="D668" i="10"/>
  <c r="O667" i="10"/>
  <c r="M667" i="10"/>
  <c r="L667" i="10"/>
  <c r="K667" i="10"/>
  <c r="J667" i="10"/>
  <c r="I667" i="10"/>
  <c r="H667" i="10"/>
  <c r="G667" i="10"/>
  <c r="T667" i="10" s="1"/>
  <c r="F667" i="10"/>
  <c r="E667" i="10"/>
  <c r="D667" i="10"/>
  <c r="O666" i="10"/>
  <c r="M666" i="10"/>
  <c r="L666" i="10"/>
  <c r="Y666" i="10" s="1"/>
  <c r="K666" i="10"/>
  <c r="J666" i="10"/>
  <c r="I666" i="10"/>
  <c r="H666" i="10"/>
  <c r="G666" i="10"/>
  <c r="F666" i="10"/>
  <c r="E666" i="10"/>
  <c r="D666" i="10"/>
  <c r="O665" i="10"/>
  <c r="M665" i="10"/>
  <c r="L665" i="10"/>
  <c r="K665" i="10"/>
  <c r="J665" i="10"/>
  <c r="I665" i="10"/>
  <c r="H665" i="10"/>
  <c r="G665" i="10"/>
  <c r="F665" i="10"/>
  <c r="E665" i="10"/>
  <c r="D665" i="10"/>
  <c r="O664" i="10"/>
  <c r="M664" i="10"/>
  <c r="L664" i="10"/>
  <c r="K664" i="10"/>
  <c r="J664" i="10"/>
  <c r="I664" i="10"/>
  <c r="H664" i="10"/>
  <c r="U664" i="10" s="1"/>
  <c r="G664" i="10"/>
  <c r="F664" i="10"/>
  <c r="E664" i="10"/>
  <c r="D664" i="10"/>
  <c r="O663" i="10"/>
  <c r="M663" i="10"/>
  <c r="L663" i="10"/>
  <c r="K663" i="10"/>
  <c r="J663" i="10"/>
  <c r="I663" i="10"/>
  <c r="V663" i="10" s="1"/>
  <c r="H663" i="10"/>
  <c r="G663" i="10"/>
  <c r="F663" i="10"/>
  <c r="E663" i="10"/>
  <c r="D663" i="10"/>
  <c r="O662" i="10"/>
  <c r="M662" i="10"/>
  <c r="L662" i="10"/>
  <c r="K662" i="10"/>
  <c r="J662" i="10"/>
  <c r="I662" i="10"/>
  <c r="H662" i="10"/>
  <c r="G662" i="10"/>
  <c r="F662" i="10"/>
  <c r="E662" i="10"/>
  <c r="D662" i="10"/>
  <c r="O661" i="10"/>
  <c r="M661" i="10"/>
  <c r="L661" i="10"/>
  <c r="K661" i="10"/>
  <c r="J661" i="10"/>
  <c r="I661" i="10"/>
  <c r="H661" i="10"/>
  <c r="G661" i="10"/>
  <c r="F661" i="10"/>
  <c r="E661" i="10"/>
  <c r="D661" i="10"/>
  <c r="O660" i="10"/>
  <c r="M660" i="10"/>
  <c r="L660" i="10"/>
  <c r="K660" i="10"/>
  <c r="J660" i="10"/>
  <c r="I660" i="10"/>
  <c r="H660" i="10"/>
  <c r="G660" i="10"/>
  <c r="F660" i="10"/>
  <c r="E660" i="10"/>
  <c r="D660" i="10"/>
  <c r="N660" i="10" s="1"/>
  <c r="O659" i="10"/>
  <c r="M659" i="10"/>
  <c r="L659" i="10"/>
  <c r="K659" i="10"/>
  <c r="X659" i="10" s="1"/>
  <c r="J659" i="10"/>
  <c r="I659" i="10"/>
  <c r="H659" i="10"/>
  <c r="G659" i="10"/>
  <c r="F659" i="10"/>
  <c r="S659" i="10" s="1"/>
  <c r="E659" i="10"/>
  <c r="D659" i="10"/>
  <c r="O658" i="10"/>
  <c r="M658" i="10"/>
  <c r="Z658" i="10" s="1"/>
  <c r="L658" i="10"/>
  <c r="K658" i="10"/>
  <c r="J658" i="10"/>
  <c r="I658" i="10"/>
  <c r="H658" i="10"/>
  <c r="G658" i="10"/>
  <c r="F658" i="10"/>
  <c r="E658" i="10"/>
  <c r="D658" i="10"/>
  <c r="R657" i="10"/>
  <c r="O657" i="10"/>
  <c r="M657" i="10"/>
  <c r="L657" i="10"/>
  <c r="K657" i="10"/>
  <c r="J657" i="10"/>
  <c r="I657" i="10"/>
  <c r="H657" i="10"/>
  <c r="G657" i="10"/>
  <c r="F657" i="10"/>
  <c r="E657" i="10"/>
  <c r="N657" i="10" s="1"/>
  <c r="D657" i="10"/>
  <c r="O656" i="10"/>
  <c r="M656" i="10"/>
  <c r="L656" i="10"/>
  <c r="K656" i="10"/>
  <c r="J656" i="10"/>
  <c r="I656" i="10"/>
  <c r="H656" i="10"/>
  <c r="G656" i="10"/>
  <c r="F656" i="10"/>
  <c r="E656" i="10"/>
  <c r="R656" i="10" s="1"/>
  <c r="D656" i="10"/>
  <c r="O655" i="10"/>
  <c r="M655" i="10"/>
  <c r="L655" i="10"/>
  <c r="K655" i="10"/>
  <c r="X655" i="10" s="1"/>
  <c r="J655" i="10"/>
  <c r="I655" i="10"/>
  <c r="H655" i="10"/>
  <c r="U677" i="10" s="1"/>
  <c r="G655" i="10"/>
  <c r="F655" i="10"/>
  <c r="E655" i="10"/>
  <c r="D655" i="10"/>
  <c r="O654" i="10"/>
  <c r="M654" i="10"/>
  <c r="L654" i="10"/>
  <c r="K654" i="10"/>
  <c r="J654" i="10"/>
  <c r="I654" i="10"/>
  <c r="H654" i="10"/>
  <c r="G654" i="10"/>
  <c r="F654" i="10"/>
  <c r="N654" i="10" s="1"/>
  <c r="E654" i="10"/>
  <c r="R654" i="10" s="1"/>
  <c r="D654" i="10"/>
  <c r="O653" i="10"/>
  <c r="M653" i="10"/>
  <c r="L653" i="10"/>
  <c r="K653" i="10"/>
  <c r="X653" i="10" s="1"/>
  <c r="J653" i="10"/>
  <c r="I653" i="10"/>
  <c r="H653" i="10"/>
  <c r="U653" i="10" s="1"/>
  <c r="G653" i="10"/>
  <c r="F653" i="10"/>
  <c r="S683" i="10" s="1"/>
  <c r="E653" i="10"/>
  <c r="R653" i="10" s="1"/>
  <c r="D653" i="10"/>
  <c r="R652" i="10"/>
  <c r="W38" i="11" s="1"/>
  <c r="O652" i="10"/>
  <c r="M652" i="10"/>
  <c r="L652" i="10"/>
  <c r="K652" i="10"/>
  <c r="J652" i="10"/>
  <c r="I652" i="10"/>
  <c r="H652" i="10"/>
  <c r="G652" i="10"/>
  <c r="F652" i="10"/>
  <c r="E652" i="10"/>
  <c r="D652" i="10"/>
  <c r="Q655" i="10" s="1"/>
  <c r="O647" i="10"/>
  <c r="M647" i="10"/>
  <c r="L647" i="10"/>
  <c r="K647" i="10"/>
  <c r="J647" i="10"/>
  <c r="I647" i="10"/>
  <c r="H647" i="10"/>
  <c r="G647" i="10"/>
  <c r="F647" i="10"/>
  <c r="E647" i="10"/>
  <c r="D647" i="10"/>
  <c r="N647" i="10" s="1"/>
  <c r="O646" i="10"/>
  <c r="N646" i="10"/>
  <c r="M646" i="10"/>
  <c r="L646" i="10"/>
  <c r="K646" i="10"/>
  <c r="J646" i="10"/>
  <c r="I646" i="10"/>
  <c r="H646" i="10"/>
  <c r="G646" i="10"/>
  <c r="F646" i="10"/>
  <c r="E646" i="10"/>
  <c r="D646" i="10"/>
  <c r="O645" i="10"/>
  <c r="M645" i="10"/>
  <c r="L645" i="10"/>
  <c r="K645" i="10"/>
  <c r="J645" i="10"/>
  <c r="I645" i="10"/>
  <c r="H645" i="10"/>
  <c r="G645" i="10"/>
  <c r="N645" i="10" s="1"/>
  <c r="F645" i="10"/>
  <c r="E645" i="10"/>
  <c r="D645" i="10"/>
  <c r="O644" i="10"/>
  <c r="M644" i="10"/>
  <c r="L644" i="10"/>
  <c r="K644" i="10"/>
  <c r="J644" i="10"/>
  <c r="I644" i="10"/>
  <c r="H644" i="10"/>
  <c r="G644" i="10"/>
  <c r="F644" i="10"/>
  <c r="E644" i="10"/>
  <c r="D644" i="10"/>
  <c r="O643" i="10"/>
  <c r="M643" i="10"/>
  <c r="L643" i="10"/>
  <c r="K643" i="10"/>
  <c r="J643" i="10"/>
  <c r="I643" i="10"/>
  <c r="H643" i="10"/>
  <c r="G643" i="10"/>
  <c r="F643" i="10"/>
  <c r="E643" i="10"/>
  <c r="N643" i="10" s="1"/>
  <c r="D643" i="10"/>
  <c r="O642" i="10"/>
  <c r="M642" i="10"/>
  <c r="L642" i="10"/>
  <c r="K642" i="10"/>
  <c r="J642" i="10"/>
  <c r="I642" i="10"/>
  <c r="H642" i="10"/>
  <c r="G642" i="10"/>
  <c r="F642" i="10"/>
  <c r="E642" i="10"/>
  <c r="D642" i="10"/>
  <c r="O641" i="10"/>
  <c r="M641" i="10"/>
  <c r="L641" i="10"/>
  <c r="K641" i="10"/>
  <c r="J641" i="10"/>
  <c r="I641" i="10"/>
  <c r="H641" i="10"/>
  <c r="G641" i="10"/>
  <c r="F641" i="10"/>
  <c r="E641" i="10"/>
  <c r="D641" i="10"/>
  <c r="R640" i="10"/>
  <c r="O640" i="10"/>
  <c r="M640" i="10"/>
  <c r="L640" i="10"/>
  <c r="K640" i="10"/>
  <c r="J640" i="10"/>
  <c r="I640" i="10"/>
  <c r="H640" i="10"/>
  <c r="G640" i="10"/>
  <c r="F640" i="10"/>
  <c r="E640" i="10"/>
  <c r="N640" i="10" s="1"/>
  <c r="D640" i="10"/>
  <c r="O639" i="10"/>
  <c r="M639" i="10"/>
  <c r="Z639" i="10" s="1"/>
  <c r="L639" i="10"/>
  <c r="K639" i="10"/>
  <c r="J639" i="10"/>
  <c r="I639" i="10"/>
  <c r="H639" i="10"/>
  <c r="G639" i="10"/>
  <c r="F639" i="10"/>
  <c r="E639" i="10"/>
  <c r="D639" i="10"/>
  <c r="O638" i="10"/>
  <c r="N638" i="10"/>
  <c r="M638" i="10"/>
  <c r="L638" i="10"/>
  <c r="K638" i="10"/>
  <c r="J638" i="10"/>
  <c r="I638" i="10"/>
  <c r="H638" i="10"/>
  <c r="G638" i="10"/>
  <c r="F638" i="10"/>
  <c r="E638" i="10"/>
  <c r="D638" i="10"/>
  <c r="Z637" i="10"/>
  <c r="O637" i="10"/>
  <c r="M637" i="10"/>
  <c r="L637" i="10"/>
  <c r="K637" i="10"/>
  <c r="J637" i="10"/>
  <c r="I637" i="10"/>
  <c r="H637" i="10"/>
  <c r="G637" i="10"/>
  <c r="F637" i="10"/>
  <c r="E637" i="10"/>
  <c r="D637" i="10"/>
  <c r="R636" i="10"/>
  <c r="O636" i="10"/>
  <c r="M636" i="10"/>
  <c r="L636" i="10"/>
  <c r="K636" i="10"/>
  <c r="J636" i="10"/>
  <c r="I636" i="10"/>
  <c r="H636" i="10"/>
  <c r="G636" i="10"/>
  <c r="F636" i="10"/>
  <c r="E636" i="10"/>
  <c r="D636" i="10"/>
  <c r="V635" i="10"/>
  <c r="O635" i="10"/>
  <c r="M635" i="10"/>
  <c r="L635" i="10"/>
  <c r="K635" i="10"/>
  <c r="J635" i="10"/>
  <c r="I635" i="10"/>
  <c r="N635" i="10" s="1"/>
  <c r="H635" i="10"/>
  <c r="G635" i="10"/>
  <c r="F635" i="10"/>
  <c r="E635" i="10"/>
  <c r="D635" i="10"/>
  <c r="O634" i="10"/>
  <c r="N634" i="10"/>
  <c r="M634" i="10"/>
  <c r="L634" i="10"/>
  <c r="K634" i="10"/>
  <c r="J634" i="10"/>
  <c r="I634" i="10"/>
  <c r="H634" i="10"/>
  <c r="G634" i="10"/>
  <c r="F634" i="10"/>
  <c r="E634" i="10"/>
  <c r="D634" i="10"/>
  <c r="Z633" i="10"/>
  <c r="T633" i="10"/>
  <c r="O633" i="10"/>
  <c r="M633" i="10"/>
  <c r="L633" i="10"/>
  <c r="K633" i="10"/>
  <c r="J633" i="10"/>
  <c r="I633" i="10"/>
  <c r="H633" i="10"/>
  <c r="G633" i="10"/>
  <c r="N633" i="10" s="1"/>
  <c r="F633" i="10"/>
  <c r="E633" i="10"/>
  <c r="D633" i="10"/>
  <c r="Q633" i="10" s="1"/>
  <c r="O632" i="10"/>
  <c r="M632" i="10"/>
  <c r="L632" i="10"/>
  <c r="K632" i="10"/>
  <c r="J632" i="10"/>
  <c r="I632" i="10"/>
  <c r="H632" i="10"/>
  <c r="G632" i="10"/>
  <c r="F632" i="10"/>
  <c r="E632" i="10"/>
  <c r="D632" i="10"/>
  <c r="Y631" i="10"/>
  <c r="T631" i="10"/>
  <c r="O631" i="10"/>
  <c r="M631" i="10"/>
  <c r="L631" i="10"/>
  <c r="K631" i="10"/>
  <c r="J631" i="10"/>
  <c r="I631" i="10"/>
  <c r="H631" i="10"/>
  <c r="G631" i="10"/>
  <c r="F631" i="10"/>
  <c r="E631" i="10"/>
  <c r="D631" i="10"/>
  <c r="Q630" i="10"/>
  <c r="O630" i="10"/>
  <c r="M630" i="10"/>
  <c r="L630" i="10"/>
  <c r="K630" i="10"/>
  <c r="J630" i="10"/>
  <c r="I630" i="10"/>
  <c r="H630" i="10"/>
  <c r="G630" i="10"/>
  <c r="F630" i="10"/>
  <c r="E630" i="10"/>
  <c r="D630" i="10"/>
  <c r="Y629" i="10"/>
  <c r="O629" i="10"/>
  <c r="M629" i="10"/>
  <c r="L629" i="10"/>
  <c r="K629" i="10"/>
  <c r="J629" i="10"/>
  <c r="I629" i="10"/>
  <c r="H629" i="10"/>
  <c r="G629" i="10"/>
  <c r="F629" i="10"/>
  <c r="E629" i="10"/>
  <c r="D629" i="10"/>
  <c r="Q629" i="10" s="1"/>
  <c r="O628" i="10"/>
  <c r="M628" i="10"/>
  <c r="L628" i="10"/>
  <c r="K628" i="10"/>
  <c r="J628" i="10"/>
  <c r="I628" i="10"/>
  <c r="H628" i="10"/>
  <c r="G628" i="10"/>
  <c r="F628" i="10"/>
  <c r="E628" i="10"/>
  <c r="D628" i="10"/>
  <c r="Q628" i="10" s="1"/>
  <c r="O627" i="10"/>
  <c r="M627" i="10"/>
  <c r="L627" i="10"/>
  <c r="K627" i="10"/>
  <c r="J627" i="10"/>
  <c r="I627" i="10"/>
  <c r="H627" i="10"/>
  <c r="U627" i="10" s="1"/>
  <c r="G627" i="10"/>
  <c r="F627" i="10"/>
  <c r="E627" i="10"/>
  <c r="D627" i="10"/>
  <c r="O626" i="10"/>
  <c r="M626" i="10"/>
  <c r="L626" i="10"/>
  <c r="K626" i="10"/>
  <c r="J626" i="10"/>
  <c r="I626" i="10"/>
  <c r="H626" i="10"/>
  <c r="G626" i="10"/>
  <c r="F626" i="10"/>
  <c r="S626" i="10" s="1"/>
  <c r="E626" i="10"/>
  <c r="D626" i="10"/>
  <c r="O625" i="10"/>
  <c r="M625" i="10"/>
  <c r="L625" i="10"/>
  <c r="K625" i="10"/>
  <c r="J625" i="10"/>
  <c r="I625" i="10"/>
  <c r="H625" i="10"/>
  <c r="U625" i="10" s="1"/>
  <c r="G625" i="10"/>
  <c r="F625" i="10"/>
  <c r="E625" i="10"/>
  <c r="D625" i="10"/>
  <c r="O624" i="10"/>
  <c r="M624" i="10"/>
  <c r="L624" i="10"/>
  <c r="Y624" i="10" s="1"/>
  <c r="K624" i="10"/>
  <c r="J624" i="10"/>
  <c r="I624" i="10"/>
  <c r="H624" i="10"/>
  <c r="U624" i="10" s="1"/>
  <c r="G624" i="10"/>
  <c r="F624" i="10"/>
  <c r="E624" i="10"/>
  <c r="D624" i="10"/>
  <c r="O623" i="10"/>
  <c r="M623" i="10"/>
  <c r="L623" i="10"/>
  <c r="Y623" i="10" s="1"/>
  <c r="K623" i="10"/>
  <c r="J623" i="10"/>
  <c r="W623" i="10" s="1"/>
  <c r="I623" i="10"/>
  <c r="H623" i="10"/>
  <c r="G623" i="10"/>
  <c r="F623" i="10"/>
  <c r="E623" i="10"/>
  <c r="D623" i="10"/>
  <c r="O622" i="10"/>
  <c r="M622" i="10"/>
  <c r="L622" i="10"/>
  <c r="K622" i="10"/>
  <c r="J622" i="10"/>
  <c r="I622" i="10"/>
  <c r="H622" i="10"/>
  <c r="G622" i="10"/>
  <c r="F622" i="10"/>
  <c r="E622" i="10"/>
  <c r="D622" i="10"/>
  <c r="U621" i="10"/>
  <c r="O621" i="10"/>
  <c r="M621" i="10"/>
  <c r="L621" i="10"/>
  <c r="K621" i="10"/>
  <c r="J621" i="10"/>
  <c r="I621" i="10"/>
  <c r="H621" i="10"/>
  <c r="G621" i="10"/>
  <c r="F621" i="10"/>
  <c r="E621" i="10"/>
  <c r="D621" i="10"/>
  <c r="Q621" i="10" s="1"/>
  <c r="O620" i="10"/>
  <c r="M620" i="10"/>
  <c r="L620" i="10"/>
  <c r="K620" i="10"/>
  <c r="J620" i="10"/>
  <c r="I620" i="10"/>
  <c r="H620" i="10"/>
  <c r="U620" i="10" s="1"/>
  <c r="G620" i="10"/>
  <c r="T620" i="10" s="1"/>
  <c r="F620" i="10"/>
  <c r="E620" i="10"/>
  <c r="D620" i="10"/>
  <c r="O619" i="10"/>
  <c r="M619" i="10"/>
  <c r="L619" i="10"/>
  <c r="K619" i="10"/>
  <c r="J619" i="10"/>
  <c r="W622" i="10" s="1"/>
  <c r="I619" i="10"/>
  <c r="H619" i="10"/>
  <c r="U619" i="10" s="1"/>
  <c r="G619" i="10"/>
  <c r="F619" i="10"/>
  <c r="S619" i="10" s="1"/>
  <c r="E619" i="10"/>
  <c r="D619" i="10"/>
  <c r="O618" i="10"/>
  <c r="M618" i="10"/>
  <c r="L618" i="10"/>
  <c r="K618" i="10"/>
  <c r="J618" i="10"/>
  <c r="W618" i="10" s="1"/>
  <c r="I618" i="10"/>
  <c r="H618" i="10"/>
  <c r="G618" i="10"/>
  <c r="F618" i="10"/>
  <c r="E618" i="10"/>
  <c r="R618" i="10" s="1"/>
  <c r="D618" i="10"/>
  <c r="O617" i="10"/>
  <c r="M617" i="10"/>
  <c r="L617" i="10"/>
  <c r="Y617" i="10" s="1"/>
  <c r="K617" i="10"/>
  <c r="J617" i="10"/>
  <c r="I617" i="10"/>
  <c r="H617" i="10"/>
  <c r="U617" i="10" s="1"/>
  <c r="G617" i="10"/>
  <c r="F617" i="10"/>
  <c r="E617" i="10"/>
  <c r="D617" i="10"/>
  <c r="N617" i="10" s="1"/>
  <c r="O616" i="10"/>
  <c r="M616" i="10"/>
  <c r="L616" i="10"/>
  <c r="Y616" i="10" s="1"/>
  <c r="V45" i="11" s="1"/>
  <c r="K616" i="10"/>
  <c r="J616" i="10"/>
  <c r="I616" i="10"/>
  <c r="H616" i="10"/>
  <c r="G616" i="10"/>
  <c r="F616" i="10"/>
  <c r="E616" i="10"/>
  <c r="D616" i="10"/>
  <c r="Q616" i="10" s="1"/>
  <c r="V37" i="11" s="1"/>
  <c r="O611" i="10"/>
  <c r="N611" i="10"/>
  <c r="M611" i="10"/>
  <c r="L611" i="10"/>
  <c r="K611" i="10"/>
  <c r="J611" i="10"/>
  <c r="I611" i="10"/>
  <c r="H611" i="10"/>
  <c r="G611" i="10"/>
  <c r="F611" i="10"/>
  <c r="E611" i="10"/>
  <c r="D611" i="10"/>
  <c r="O610" i="10"/>
  <c r="M610" i="10"/>
  <c r="L610" i="10"/>
  <c r="K610" i="10"/>
  <c r="J610" i="10"/>
  <c r="I610" i="10"/>
  <c r="H610" i="10"/>
  <c r="G610" i="10"/>
  <c r="F610" i="10"/>
  <c r="S610" i="10" s="1"/>
  <c r="E610" i="10"/>
  <c r="D610" i="10"/>
  <c r="O609" i="10"/>
  <c r="M609" i="10"/>
  <c r="L609" i="10"/>
  <c r="K609" i="10"/>
  <c r="J609" i="10"/>
  <c r="I609" i="10"/>
  <c r="H609" i="10"/>
  <c r="G609" i="10"/>
  <c r="F609" i="10"/>
  <c r="E609" i="10"/>
  <c r="D609" i="10"/>
  <c r="O608" i="10"/>
  <c r="M608" i="10"/>
  <c r="L608" i="10"/>
  <c r="K608" i="10"/>
  <c r="J608" i="10"/>
  <c r="I608" i="10"/>
  <c r="H608" i="10"/>
  <c r="G608" i="10"/>
  <c r="F608" i="10"/>
  <c r="E608" i="10"/>
  <c r="D608" i="10"/>
  <c r="O607" i="10"/>
  <c r="M607" i="10"/>
  <c r="Z607" i="10" s="1"/>
  <c r="L607" i="10"/>
  <c r="K607" i="10"/>
  <c r="J607" i="10"/>
  <c r="I607" i="10"/>
  <c r="H607" i="10"/>
  <c r="G607" i="10"/>
  <c r="F607" i="10"/>
  <c r="E607" i="10"/>
  <c r="D607" i="10"/>
  <c r="W606" i="10"/>
  <c r="O606" i="10"/>
  <c r="M606" i="10"/>
  <c r="L606" i="10"/>
  <c r="K606" i="10"/>
  <c r="J606" i="10"/>
  <c r="I606" i="10"/>
  <c r="H606" i="10"/>
  <c r="G606" i="10"/>
  <c r="F606" i="10"/>
  <c r="E606" i="10"/>
  <c r="D606" i="10"/>
  <c r="O605" i="10"/>
  <c r="M605" i="10"/>
  <c r="L605" i="10"/>
  <c r="K605" i="10"/>
  <c r="J605" i="10"/>
  <c r="I605" i="10"/>
  <c r="H605" i="10"/>
  <c r="G605" i="10"/>
  <c r="F605" i="10"/>
  <c r="E605" i="10"/>
  <c r="D605" i="10"/>
  <c r="O604" i="10"/>
  <c r="M604" i="10"/>
  <c r="L604" i="10"/>
  <c r="K604" i="10"/>
  <c r="J604" i="10"/>
  <c r="I604" i="10"/>
  <c r="H604" i="10"/>
  <c r="G604" i="10"/>
  <c r="F604" i="10"/>
  <c r="E604" i="10"/>
  <c r="D604" i="10"/>
  <c r="O603" i="10"/>
  <c r="M603" i="10"/>
  <c r="L603" i="10"/>
  <c r="K603" i="10"/>
  <c r="J603" i="10"/>
  <c r="I603" i="10"/>
  <c r="H603" i="10"/>
  <c r="G603" i="10"/>
  <c r="F603" i="10"/>
  <c r="E603" i="10"/>
  <c r="D603" i="10"/>
  <c r="N603" i="10" s="1"/>
  <c r="O602" i="10"/>
  <c r="M602" i="10"/>
  <c r="L602" i="10"/>
  <c r="K602" i="10"/>
  <c r="J602" i="10"/>
  <c r="I602" i="10"/>
  <c r="H602" i="10"/>
  <c r="G602" i="10"/>
  <c r="F602" i="10"/>
  <c r="E602" i="10"/>
  <c r="D602" i="10"/>
  <c r="O601" i="10"/>
  <c r="M601" i="10"/>
  <c r="L601" i="10"/>
  <c r="K601" i="10"/>
  <c r="J601" i="10"/>
  <c r="I601" i="10"/>
  <c r="H601" i="10"/>
  <c r="G601" i="10"/>
  <c r="F601" i="10"/>
  <c r="E601" i="10"/>
  <c r="D601" i="10"/>
  <c r="W600" i="10"/>
  <c r="R600" i="10"/>
  <c r="O600" i="10"/>
  <c r="M600" i="10"/>
  <c r="L600" i="10"/>
  <c r="K600" i="10"/>
  <c r="J600" i="10"/>
  <c r="I600" i="10"/>
  <c r="H600" i="10"/>
  <c r="G600" i="10"/>
  <c r="F600" i="10"/>
  <c r="E600" i="10"/>
  <c r="D600" i="10"/>
  <c r="O599" i="10"/>
  <c r="N599" i="10"/>
  <c r="M599" i="10"/>
  <c r="L599" i="10"/>
  <c r="K599" i="10"/>
  <c r="J599" i="10"/>
  <c r="I599" i="10"/>
  <c r="H599" i="10"/>
  <c r="G599" i="10"/>
  <c r="F599" i="10"/>
  <c r="E599" i="10"/>
  <c r="D599" i="10"/>
  <c r="Z598" i="10"/>
  <c r="O598" i="10"/>
  <c r="M598" i="10"/>
  <c r="L598" i="10"/>
  <c r="K598" i="10"/>
  <c r="J598" i="10"/>
  <c r="I598" i="10"/>
  <c r="H598" i="10"/>
  <c r="G598" i="10"/>
  <c r="F598" i="10"/>
  <c r="E598" i="10"/>
  <c r="D598" i="10"/>
  <c r="Q598" i="10" s="1"/>
  <c r="O597" i="10"/>
  <c r="N597" i="10"/>
  <c r="M597" i="10"/>
  <c r="L597" i="10"/>
  <c r="K597" i="10"/>
  <c r="X597" i="10" s="1"/>
  <c r="J597" i="10"/>
  <c r="I597" i="10"/>
  <c r="H597" i="10"/>
  <c r="G597" i="10"/>
  <c r="F597" i="10"/>
  <c r="E597" i="10"/>
  <c r="R597" i="10" s="1"/>
  <c r="D597" i="10"/>
  <c r="O596" i="10"/>
  <c r="M596" i="10"/>
  <c r="L596" i="10"/>
  <c r="K596" i="10"/>
  <c r="J596" i="10"/>
  <c r="I596" i="10"/>
  <c r="H596" i="10"/>
  <c r="G596" i="10"/>
  <c r="F596" i="10"/>
  <c r="E596" i="10"/>
  <c r="D596" i="10"/>
  <c r="N596" i="10" s="1"/>
  <c r="O595" i="10"/>
  <c r="M595" i="10"/>
  <c r="L595" i="10"/>
  <c r="K595" i="10"/>
  <c r="J595" i="10"/>
  <c r="I595" i="10"/>
  <c r="H595" i="10"/>
  <c r="G595" i="10"/>
  <c r="F595" i="10"/>
  <c r="E595" i="10"/>
  <c r="D595" i="10"/>
  <c r="O594" i="10"/>
  <c r="M594" i="10"/>
  <c r="L594" i="10"/>
  <c r="K594" i="10"/>
  <c r="J594" i="10"/>
  <c r="I594" i="10"/>
  <c r="H594" i="10"/>
  <c r="G594" i="10"/>
  <c r="F594" i="10"/>
  <c r="E594" i="10"/>
  <c r="D594" i="10"/>
  <c r="O593" i="10"/>
  <c r="M593" i="10"/>
  <c r="L593" i="10"/>
  <c r="K593" i="10"/>
  <c r="J593" i="10"/>
  <c r="W593" i="10" s="1"/>
  <c r="I593" i="10"/>
  <c r="H593" i="10"/>
  <c r="G593" i="10"/>
  <c r="F593" i="10"/>
  <c r="E593" i="10"/>
  <c r="D593" i="10"/>
  <c r="O592" i="10"/>
  <c r="N592" i="10"/>
  <c r="M592" i="10"/>
  <c r="L592" i="10"/>
  <c r="K592" i="10"/>
  <c r="J592" i="10"/>
  <c r="I592" i="10"/>
  <c r="H592" i="10"/>
  <c r="G592" i="10"/>
  <c r="F592" i="10"/>
  <c r="E592" i="10"/>
  <c r="D592" i="10"/>
  <c r="Y591" i="10"/>
  <c r="V591" i="10"/>
  <c r="O591" i="10"/>
  <c r="M591" i="10"/>
  <c r="L591" i="10"/>
  <c r="K591" i="10"/>
  <c r="J591" i="10"/>
  <c r="I591" i="10"/>
  <c r="H591" i="10"/>
  <c r="G591" i="10"/>
  <c r="F591" i="10"/>
  <c r="E591" i="10"/>
  <c r="D591" i="10"/>
  <c r="O590" i="10"/>
  <c r="M590" i="10"/>
  <c r="L590" i="10"/>
  <c r="K590" i="10"/>
  <c r="J590" i="10"/>
  <c r="I590" i="10"/>
  <c r="H590" i="10"/>
  <c r="G590" i="10"/>
  <c r="F590" i="10"/>
  <c r="E590" i="10"/>
  <c r="D590" i="10"/>
  <c r="Z589" i="10"/>
  <c r="X589" i="10"/>
  <c r="O589" i="10"/>
  <c r="M589" i="10"/>
  <c r="L589" i="10"/>
  <c r="K589" i="10"/>
  <c r="J589" i="10"/>
  <c r="W589" i="10" s="1"/>
  <c r="I589" i="10"/>
  <c r="H589" i="10"/>
  <c r="G589" i="10"/>
  <c r="F589" i="10"/>
  <c r="S589" i="10" s="1"/>
  <c r="E589" i="10"/>
  <c r="D589" i="10"/>
  <c r="Z588" i="10"/>
  <c r="O588" i="10"/>
  <c r="M588" i="10"/>
  <c r="L588" i="10"/>
  <c r="Y588" i="10" s="1"/>
  <c r="K588" i="10"/>
  <c r="J588" i="10"/>
  <c r="W588" i="10" s="1"/>
  <c r="I588" i="10"/>
  <c r="V588" i="10" s="1"/>
  <c r="H588" i="10"/>
  <c r="G588" i="10"/>
  <c r="F588" i="10"/>
  <c r="S588" i="10" s="1"/>
  <c r="E588" i="10"/>
  <c r="D588" i="10"/>
  <c r="Y587" i="10"/>
  <c r="O587" i="10"/>
  <c r="M587" i="10"/>
  <c r="L587" i="10"/>
  <c r="Y592" i="10" s="1"/>
  <c r="K587" i="10"/>
  <c r="X587" i="10" s="1"/>
  <c r="J587" i="10"/>
  <c r="W587" i="10" s="1"/>
  <c r="I587" i="10"/>
  <c r="V587" i="10" s="1"/>
  <c r="H587" i="10"/>
  <c r="G587" i="10"/>
  <c r="F587" i="10"/>
  <c r="E587" i="10"/>
  <c r="D587" i="10"/>
  <c r="O586" i="10"/>
  <c r="M586" i="10"/>
  <c r="L586" i="10"/>
  <c r="Y586" i="10" s="1"/>
  <c r="K586" i="10"/>
  <c r="X586" i="10" s="1"/>
  <c r="J586" i="10"/>
  <c r="W586" i="10" s="1"/>
  <c r="I586" i="10"/>
  <c r="H586" i="10"/>
  <c r="G586" i="10"/>
  <c r="T586" i="10" s="1"/>
  <c r="F586" i="10"/>
  <c r="E586" i="10"/>
  <c r="D586" i="10"/>
  <c r="O585" i="10"/>
  <c r="M585" i="10"/>
  <c r="L585" i="10"/>
  <c r="Y585" i="10" s="1"/>
  <c r="K585" i="10"/>
  <c r="X585" i="10" s="1"/>
  <c r="J585" i="10"/>
  <c r="W594" i="10" s="1"/>
  <c r="I585" i="10"/>
  <c r="H585" i="10"/>
  <c r="G585" i="10"/>
  <c r="F585" i="10"/>
  <c r="N585" i="10" s="1"/>
  <c r="E585" i="10"/>
  <c r="D585" i="10"/>
  <c r="S584" i="10"/>
  <c r="O584" i="10"/>
  <c r="M584" i="10"/>
  <c r="Z584" i="10" s="1"/>
  <c r="L584" i="10"/>
  <c r="K584" i="10"/>
  <c r="X584" i="10" s="1"/>
  <c r="J584" i="10"/>
  <c r="I584" i="10"/>
  <c r="H584" i="10"/>
  <c r="G584" i="10"/>
  <c r="F584" i="10"/>
  <c r="E584" i="10"/>
  <c r="R584" i="10" s="1"/>
  <c r="D584" i="10"/>
  <c r="N584" i="10" s="1"/>
  <c r="R583" i="10"/>
  <c r="O583" i="10"/>
  <c r="M583" i="10"/>
  <c r="L583" i="10"/>
  <c r="K583" i="10"/>
  <c r="J583" i="10"/>
  <c r="W583" i="10" s="1"/>
  <c r="I583" i="10"/>
  <c r="H583" i="10"/>
  <c r="G583" i="10"/>
  <c r="F583" i="10"/>
  <c r="S583" i="10" s="1"/>
  <c r="E583" i="10"/>
  <c r="D583" i="10"/>
  <c r="O582" i="10"/>
  <c r="M582" i="10"/>
  <c r="L582" i="10"/>
  <c r="K582" i="10"/>
  <c r="X582" i="10" s="1"/>
  <c r="J582" i="10"/>
  <c r="I582" i="10"/>
  <c r="H582" i="10"/>
  <c r="G582" i="10"/>
  <c r="F582" i="10"/>
  <c r="E582" i="10"/>
  <c r="R582" i="10" s="1"/>
  <c r="D582" i="10"/>
  <c r="O581" i="10"/>
  <c r="M581" i="10"/>
  <c r="Z581" i="10" s="1"/>
  <c r="L581" i="10"/>
  <c r="Y593" i="10" s="1"/>
  <c r="K581" i="10"/>
  <c r="X581" i="10" s="1"/>
  <c r="J581" i="10"/>
  <c r="I581" i="10"/>
  <c r="V581" i="10" s="1"/>
  <c r="H581" i="10"/>
  <c r="G581" i="10"/>
  <c r="F581" i="10"/>
  <c r="S596" i="10" s="1"/>
  <c r="E581" i="10"/>
  <c r="D581" i="10"/>
  <c r="O580" i="10"/>
  <c r="M580" i="10"/>
  <c r="L580" i="10"/>
  <c r="Y580" i="10" s="1"/>
  <c r="U45" i="11" s="1"/>
  <c r="K580" i="10"/>
  <c r="X590" i="10" s="1"/>
  <c r="J580" i="10"/>
  <c r="W580" i="10" s="1"/>
  <c r="U43" i="11" s="1"/>
  <c r="I580" i="10"/>
  <c r="H580" i="10"/>
  <c r="G580" i="10"/>
  <c r="F580" i="10"/>
  <c r="E580" i="10"/>
  <c r="D580" i="10"/>
  <c r="O575" i="10"/>
  <c r="M575" i="10"/>
  <c r="L575" i="10"/>
  <c r="K575" i="10"/>
  <c r="J575" i="10"/>
  <c r="I575" i="10"/>
  <c r="H575" i="10"/>
  <c r="G575" i="10"/>
  <c r="F575" i="10"/>
  <c r="E575" i="10"/>
  <c r="D575" i="10"/>
  <c r="X574" i="10"/>
  <c r="O574" i="10"/>
  <c r="M574" i="10"/>
  <c r="L574" i="10"/>
  <c r="K574" i="10"/>
  <c r="J574" i="10"/>
  <c r="I574" i="10"/>
  <c r="H574" i="10"/>
  <c r="G574" i="10"/>
  <c r="F574" i="10"/>
  <c r="E574" i="10"/>
  <c r="D574" i="10"/>
  <c r="O573" i="10"/>
  <c r="M573" i="10"/>
  <c r="L573" i="10"/>
  <c r="K573" i="10"/>
  <c r="J573" i="10"/>
  <c r="N573" i="10" s="1"/>
  <c r="I573" i="10"/>
  <c r="H573" i="10"/>
  <c r="G573" i="10"/>
  <c r="F573" i="10"/>
  <c r="E573" i="10"/>
  <c r="D573" i="10"/>
  <c r="O572" i="10"/>
  <c r="M572" i="10"/>
  <c r="L572" i="10"/>
  <c r="K572" i="10"/>
  <c r="J572" i="10"/>
  <c r="W572" i="10" s="1"/>
  <c r="I572" i="10"/>
  <c r="V572" i="10" s="1"/>
  <c r="H572" i="10"/>
  <c r="G572" i="10"/>
  <c r="F572" i="10"/>
  <c r="E572" i="10"/>
  <c r="D572" i="10"/>
  <c r="O571" i="10"/>
  <c r="M571" i="10"/>
  <c r="L571" i="10"/>
  <c r="K571" i="10"/>
  <c r="J571" i="10"/>
  <c r="I571" i="10"/>
  <c r="V571" i="10" s="1"/>
  <c r="H571" i="10"/>
  <c r="U571" i="10" s="1"/>
  <c r="G571" i="10"/>
  <c r="F571" i="10"/>
  <c r="E571" i="10"/>
  <c r="D571" i="10"/>
  <c r="O570" i="10"/>
  <c r="M570" i="10"/>
  <c r="L570" i="10"/>
  <c r="K570" i="10"/>
  <c r="J570" i="10"/>
  <c r="I570" i="10"/>
  <c r="H570" i="10"/>
  <c r="G570" i="10"/>
  <c r="T570" i="10" s="1"/>
  <c r="F570" i="10"/>
  <c r="E570" i="10"/>
  <c r="D570" i="10"/>
  <c r="O569" i="10"/>
  <c r="M569" i="10"/>
  <c r="L569" i="10"/>
  <c r="K569" i="10"/>
  <c r="J569" i="10"/>
  <c r="I569" i="10"/>
  <c r="H569" i="10"/>
  <c r="G569" i="10"/>
  <c r="F569" i="10"/>
  <c r="N569" i="10" s="1"/>
  <c r="E569" i="10"/>
  <c r="D569" i="10"/>
  <c r="O568" i="10"/>
  <c r="M568" i="10"/>
  <c r="L568" i="10"/>
  <c r="K568" i="10"/>
  <c r="J568" i="10"/>
  <c r="I568" i="10"/>
  <c r="H568" i="10"/>
  <c r="G568" i="10"/>
  <c r="F568" i="10"/>
  <c r="E568" i="10"/>
  <c r="D568" i="10"/>
  <c r="N568" i="10" s="1"/>
  <c r="O567" i="10"/>
  <c r="M567" i="10"/>
  <c r="L567" i="10"/>
  <c r="K567" i="10"/>
  <c r="J567" i="10"/>
  <c r="I567" i="10"/>
  <c r="H567" i="10"/>
  <c r="G567" i="10"/>
  <c r="F567" i="10"/>
  <c r="S567" i="10" s="1"/>
  <c r="E567" i="10"/>
  <c r="D567" i="10"/>
  <c r="O566" i="10"/>
  <c r="M566" i="10"/>
  <c r="L566" i="10"/>
  <c r="K566" i="10"/>
  <c r="J566" i="10"/>
  <c r="I566" i="10"/>
  <c r="H566" i="10"/>
  <c r="G566" i="10"/>
  <c r="F566" i="10"/>
  <c r="E566" i="10"/>
  <c r="R566" i="10" s="1"/>
  <c r="D566" i="10"/>
  <c r="O565" i="10"/>
  <c r="N565" i="10"/>
  <c r="M565" i="10"/>
  <c r="L565" i="10"/>
  <c r="K565" i="10"/>
  <c r="J565" i="10"/>
  <c r="I565" i="10"/>
  <c r="H565" i="10"/>
  <c r="G565" i="10"/>
  <c r="F565" i="10"/>
  <c r="E565" i="10"/>
  <c r="R565" i="10" s="1"/>
  <c r="D565" i="10"/>
  <c r="O564" i="10"/>
  <c r="N564" i="10"/>
  <c r="M564" i="10"/>
  <c r="L564" i="10"/>
  <c r="K564" i="10"/>
  <c r="J564" i="10"/>
  <c r="I564" i="10"/>
  <c r="H564" i="10"/>
  <c r="G564" i="10"/>
  <c r="F564" i="10"/>
  <c r="E564" i="10"/>
  <c r="R564" i="10" s="1"/>
  <c r="D564" i="10"/>
  <c r="O563" i="10"/>
  <c r="M563" i="10"/>
  <c r="L563" i="10"/>
  <c r="K563" i="10"/>
  <c r="J563" i="10"/>
  <c r="I563" i="10"/>
  <c r="H563" i="10"/>
  <c r="G563" i="10"/>
  <c r="F563" i="10"/>
  <c r="E563" i="10"/>
  <c r="D563" i="10"/>
  <c r="Z562" i="10"/>
  <c r="O562" i="10"/>
  <c r="M562" i="10"/>
  <c r="L562" i="10"/>
  <c r="K562" i="10"/>
  <c r="X562" i="10" s="1"/>
  <c r="J562" i="10"/>
  <c r="I562" i="10"/>
  <c r="H562" i="10"/>
  <c r="G562" i="10"/>
  <c r="F562" i="10"/>
  <c r="E562" i="10"/>
  <c r="D562" i="10"/>
  <c r="O561" i="10"/>
  <c r="M561" i="10"/>
  <c r="L561" i="10"/>
  <c r="K561" i="10"/>
  <c r="J561" i="10"/>
  <c r="W561" i="10" s="1"/>
  <c r="I561" i="10"/>
  <c r="H561" i="10"/>
  <c r="G561" i="10"/>
  <c r="F561" i="10"/>
  <c r="E561" i="10"/>
  <c r="D561" i="10"/>
  <c r="O560" i="10"/>
  <c r="M560" i="10"/>
  <c r="L560" i="10"/>
  <c r="K560" i="10"/>
  <c r="J560" i="10"/>
  <c r="I560" i="10"/>
  <c r="H560" i="10"/>
  <c r="G560" i="10"/>
  <c r="F560" i="10"/>
  <c r="E560" i="10"/>
  <c r="R560" i="10" s="1"/>
  <c r="D560" i="10"/>
  <c r="O559" i="10"/>
  <c r="M559" i="10"/>
  <c r="L559" i="10"/>
  <c r="K559" i="10"/>
  <c r="J559" i="10"/>
  <c r="I559" i="10"/>
  <c r="H559" i="10"/>
  <c r="G559" i="10"/>
  <c r="F559" i="10"/>
  <c r="E559" i="10"/>
  <c r="D559" i="10"/>
  <c r="O558" i="10"/>
  <c r="M558" i="10"/>
  <c r="L558" i="10"/>
  <c r="K558" i="10"/>
  <c r="J558" i="10"/>
  <c r="W558" i="10" s="1"/>
  <c r="I558" i="10"/>
  <c r="H558" i="10"/>
  <c r="G558" i="10"/>
  <c r="F558" i="10"/>
  <c r="E558" i="10"/>
  <c r="D558" i="10"/>
  <c r="O557" i="10"/>
  <c r="M557" i="10"/>
  <c r="L557" i="10"/>
  <c r="K557" i="10"/>
  <c r="J557" i="10"/>
  <c r="I557" i="10"/>
  <c r="H557" i="10"/>
  <c r="G557" i="10"/>
  <c r="F557" i="10"/>
  <c r="E557" i="10"/>
  <c r="R557" i="10" s="1"/>
  <c r="D557" i="10"/>
  <c r="O556" i="10"/>
  <c r="M556" i="10"/>
  <c r="L556" i="10"/>
  <c r="K556" i="10"/>
  <c r="J556" i="10"/>
  <c r="I556" i="10"/>
  <c r="H556" i="10"/>
  <c r="G556" i="10"/>
  <c r="T556" i="10" s="1"/>
  <c r="F556" i="10"/>
  <c r="S556" i="10" s="1"/>
  <c r="E556" i="10"/>
  <c r="R556" i="10" s="1"/>
  <c r="D556" i="10"/>
  <c r="O555" i="10"/>
  <c r="M555" i="10"/>
  <c r="L555" i="10"/>
  <c r="K555" i="10"/>
  <c r="J555" i="10"/>
  <c r="I555" i="10"/>
  <c r="H555" i="10"/>
  <c r="G555" i="10"/>
  <c r="F555" i="10"/>
  <c r="E555" i="10"/>
  <c r="D555" i="10"/>
  <c r="R554" i="10"/>
  <c r="O554" i="10"/>
  <c r="M554" i="10"/>
  <c r="L554" i="10"/>
  <c r="K554" i="10"/>
  <c r="J554" i="10"/>
  <c r="I554" i="10"/>
  <c r="H554" i="10"/>
  <c r="G554" i="10"/>
  <c r="F554" i="10"/>
  <c r="E554" i="10"/>
  <c r="D554" i="10"/>
  <c r="O553" i="10"/>
  <c r="M553" i="10"/>
  <c r="L553" i="10"/>
  <c r="K553" i="10"/>
  <c r="J553" i="10"/>
  <c r="W553" i="10" s="1"/>
  <c r="I553" i="10"/>
  <c r="H553" i="10"/>
  <c r="G553" i="10"/>
  <c r="F553" i="10"/>
  <c r="E553" i="10"/>
  <c r="R553" i="10" s="1"/>
  <c r="D553" i="10"/>
  <c r="Q553" i="10" s="1"/>
  <c r="O552" i="10"/>
  <c r="N552" i="10"/>
  <c r="M552" i="10"/>
  <c r="L552" i="10"/>
  <c r="K552" i="10"/>
  <c r="J552" i="10"/>
  <c r="I552" i="10"/>
  <c r="H552" i="10"/>
  <c r="G552" i="10"/>
  <c r="F552" i="10"/>
  <c r="E552" i="10"/>
  <c r="R552" i="10" s="1"/>
  <c r="D552" i="10"/>
  <c r="Q552" i="10" s="1"/>
  <c r="Z551" i="10"/>
  <c r="O551" i="10"/>
  <c r="M551" i="10"/>
  <c r="L551" i="10"/>
  <c r="K551" i="10"/>
  <c r="J551" i="10"/>
  <c r="I551" i="10"/>
  <c r="H551" i="10"/>
  <c r="G551" i="10"/>
  <c r="T551" i="10" s="1"/>
  <c r="F551" i="10"/>
  <c r="E551" i="10"/>
  <c r="D551" i="10"/>
  <c r="O550" i="10"/>
  <c r="N550" i="10"/>
  <c r="M550" i="10"/>
  <c r="L550" i="10"/>
  <c r="K550" i="10"/>
  <c r="X550" i="10" s="1"/>
  <c r="J550" i="10"/>
  <c r="I550" i="10"/>
  <c r="H550" i="10"/>
  <c r="G550" i="10"/>
  <c r="F550" i="10"/>
  <c r="E550" i="10"/>
  <c r="D550" i="10"/>
  <c r="Z549" i="10"/>
  <c r="X549" i="10"/>
  <c r="O549" i="10"/>
  <c r="M549" i="10"/>
  <c r="L549" i="10"/>
  <c r="K549" i="10"/>
  <c r="J549" i="10"/>
  <c r="I549" i="10"/>
  <c r="H549" i="10"/>
  <c r="G549" i="10"/>
  <c r="F549" i="10"/>
  <c r="E549" i="10"/>
  <c r="D549" i="10"/>
  <c r="O548" i="10"/>
  <c r="M548" i="10"/>
  <c r="L548" i="10"/>
  <c r="Y548" i="10" s="1"/>
  <c r="K548" i="10"/>
  <c r="J548" i="10"/>
  <c r="I548" i="10"/>
  <c r="H548" i="10"/>
  <c r="G548" i="10"/>
  <c r="F548" i="10"/>
  <c r="E548" i="10"/>
  <c r="R567" i="10" s="1"/>
  <c r="D548" i="10"/>
  <c r="O547" i="10"/>
  <c r="M547" i="10"/>
  <c r="L547" i="10"/>
  <c r="K547" i="10"/>
  <c r="J547" i="10"/>
  <c r="W548" i="10" s="1"/>
  <c r="I547" i="10"/>
  <c r="H547" i="10"/>
  <c r="G547" i="10"/>
  <c r="F547" i="10"/>
  <c r="E547" i="10"/>
  <c r="D547" i="10"/>
  <c r="O546" i="10"/>
  <c r="M546" i="10"/>
  <c r="L546" i="10"/>
  <c r="K546" i="10"/>
  <c r="X554" i="10" s="1"/>
  <c r="J546" i="10"/>
  <c r="I546" i="10"/>
  <c r="H546" i="10"/>
  <c r="G546" i="10"/>
  <c r="T546" i="10" s="1"/>
  <c r="F546" i="10"/>
  <c r="E546" i="10"/>
  <c r="D546" i="10"/>
  <c r="W545" i="10"/>
  <c r="O545" i="10"/>
  <c r="M545" i="10"/>
  <c r="L545" i="10"/>
  <c r="K545" i="10"/>
  <c r="J545" i="10"/>
  <c r="W569" i="10" s="1"/>
  <c r="I545" i="10"/>
  <c r="H545" i="10"/>
  <c r="G545" i="10"/>
  <c r="F545" i="10"/>
  <c r="E545" i="10"/>
  <c r="D545" i="10"/>
  <c r="O544" i="10"/>
  <c r="M544" i="10"/>
  <c r="L544" i="10"/>
  <c r="K544" i="10"/>
  <c r="J544" i="10"/>
  <c r="I544" i="10"/>
  <c r="H544" i="10"/>
  <c r="G544" i="10"/>
  <c r="F544" i="10"/>
  <c r="E544" i="10"/>
  <c r="R544" i="10" s="1"/>
  <c r="T38" i="11" s="1"/>
  <c r="D544" i="10"/>
  <c r="O539" i="10"/>
  <c r="M539" i="10"/>
  <c r="L539" i="10"/>
  <c r="K539" i="10"/>
  <c r="J539" i="10"/>
  <c r="I539" i="10"/>
  <c r="H539" i="10"/>
  <c r="G539" i="10"/>
  <c r="F539" i="10"/>
  <c r="E539" i="10"/>
  <c r="D539" i="10"/>
  <c r="O538" i="10"/>
  <c r="M538" i="10"/>
  <c r="L538" i="10"/>
  <c r="K538" i="10"/>
  <c r="X538" i="10" s="1"/>
  <c r="J538" i="10"/>
  <c r="W538" i="10" s="1"/>
  <c r="I538" i="10"/>
  <c r="H538" i="10"/>
  <c r="G538" i="10"/>
  <c r="F538" i="10"/>
  <c r="E538" i="10"/>
  <c r="D538" i="10"/>
  <c r="O537" i="10"/>
  <c r="M537" i="10"/>
  <c r="L537" i="10"/>
  <c r="K537" i="10"/>
  <c r="J537" i="10"/>
  <c r="W537" i="10" s="1"/>
  <c r="I537" i="10"/>
  <c r="H537" i="10"/>
  <c r="G537" i="10"/>
  <c r="F537" i="10"/>
  <c r="E537" i="10"/>
  <c r="D537" i="10"/>
  <c r="O536" i="10"/>
  <c r="M536" i="10"/>
  <c r="L536" i="10"/>
  <c r="K536" i="10"/>
  <c r="J536" i="10"/>
  <c r="I536" i="10"/>
  <c r="H536" i="10"/>
  <c r="G536" i="10"/>
  <c r="F536" i="10"/>
  <c r="E536" i="10"/>
  <c r="D536" i="10"/>
  <c r="O535" i="10"/>
  <c r="M535" i="10"/>
  <c r="L535" i="10"/>
  <c r="K535" i="10"/>
  <c r="J535" i="10"/>
  <c r="N535" i="10" s="1"/>
  <c r="I535" i="10"/>
  <c r="H535" i="10"/>
  <c r="G535" i="10"/>
  <c r="F535" i="10"/>
  <c r="E535" i="10"/>
  <c r="D535" i="10"/>
  <c r="O534" i="10"/>
  <c r="M534" i="10"/>
  <c r="L534" i="10"/>
  <c r="K534" i="10"/>
  <c r="J534" i="10"/>
  <c r="I534" i="10"/>
  <c r="H534" i="10"/>
  <c r="G534" i="10"/>
  <c r="T534" i="10" s="1"/>
  <c r="F534" i="10"/>
  <c r="S534" i="10" s="1"/>
  <c r="E534" i="10"/>
  <c r="D534" i="10"/>
  <c r="O533" i="10"/>
  <c r="M533" i="10"/>
  <c r="L533" i="10"/>
  <c r="K533" i="10"/>
  <c r="J533" i="10"/>
  <c r="I533" i="10"/>
  <c r="V533" i="10" s="1"/>
  <c r="H533" i="10"/>
  <c r="G533" i="10"/>
  <c r="F533" i="10"/>
  <c r="S533" i="10" s="1"/>
  <c r="E533" i="10"/>
  <c r="D533" i="10"/>
  <c r="O532" i="10"/>
  <c r="M532" i="10"/>
  <c r="L532" i="10"/>
  <c r="K532" i="10"/>
  <c r="J532" i="10"/>
  <c r="I532" i="10"/>
  <c r="H532" i="10"/>
  <c r="G532" i="10"/>
  <c r="F532" i="10"/>
  <c r="E532" i="10"/>
  <c r="D532" i="10"/>
  <c r="O531" i="10"/>
  <c r="M531" i="10"/>
  <c r="L531" i="10"/>
  <c r="K531" i="10"/>
  <c r="J531" i="10"/>
  <c r="I531" i="10"/>
  <c r="H531" i="10"/>
  <c r="G531" i="10"/>
  <c r="F531" i="10"/>
  <c r="S531" i="10" s="1"/>
  <c r="E531" i="10"/>
  <c r="D531" i="10"/>
  <c r="O530" i="10"/>
  <c r="M530" i="10"/>
  <c r="L530" i="10"/>
  <c r="K530" i="10"/>
  <c r="J530" i="10"/>
  <c r="I530" i="10"/>
  <c r="H530" i="10"/>
  <c r="G530" i="10"/>
  <c r="F530" i="10"/>
  <c r="E530" i="10"/>
  <c r="N530" i="10" s="1"/>
  <c r="D530" i="10"/>
  <c r="U529" i="10"/>
  <c r="O529" i="10"/>
  <c r="M529" i="10"/>
  <c r="L529" i="10"/>
  <c r="K529" i="10"/>
  <c r="J529" i="10"/>
  <c r="I529" i="10"/>
  <c r="H529" i="10"/>
  <c r="G529" i="10"/>
  <c r="F529" i="10"/>
  <c r="E529" i="10"/>
  <c r="R529" i="10" s="1"/>
  <c r="D529" i="10"/>
  <c r="O528" i="10"/>
  <c r="M528" i="10"/>
  <c r="L528" i="10"/>
  <c r="K528" i="10"/>
  <c r="J528" i="10"/>
  <c r="I528" i="10"/>
  <c r="H528" i="10"/>
  <c r="G528" i="10"/>
  <c r="F528" i="10"/>
  <c r="S528" i="10" s="1"/>
  <c r="E528" i="10"/>
  <c r="D528" i="10"/>
  <c r="S527" i="10"/>
  <c r="O527" i="10"/>
  <c r="M527" i="10"/>
  <c r="L527" i="10"/>
  <c r="K527" i="10"/>
  <c r="J527" i="10"/>
  <c r="I527" i="10"/>
  <c r="H527" i="10"/>
  <c r="G527" i="10"/>
  <c r="F527" i="10"/>
  <c r="E527" i="10"/>
  <c r="D527" i="10"/>
  <c r="O526" i="10"/>
  <c r="M526" i="10"/>
  <c r="L526" i="10"/>
  <c r="K526" i="10"/>
  <c r="J526" i="10"/>
  <c r="I526" i="10"/>
  <c r="H526" i="10"/>
  <c r="G526" i="10"/>
  <c r="F526" i="10"/>
  <c r="E526" i="10"/>
  <c r="D526" i="10"/>
  <c r="W525" i="10"/>
  <c r="V525" i="10"/>
  <c r="O525" i="10"/>
  <c r="M525" i="10"/>
  <c r="L525" i="10"/>
  <c r="K525" i="10"/>
  <c r="J525" i="10"/>
  <c r="I525" i="10"/>
  <c r="H525" i="10"/>
  <c r="G525" i="10"/>
  <c r="F525" i="10"/>
  <c r="E525" i="10"/>
  <c r="R525" i="10" s="1"/>
  <c r="D525" i="10"/>
  <c r="O524" i="10"/>
  <c r="M524" i="10"/>
  <c r="L524" i="10"/>
  <c r="K524" i="10"/>
  <c r="J524" i="10"/>
  <c r="I524" i="10"/>
  <c r="H524" i="10"/>
  <c r="N524" i="10" s="1"/>
  <c r="G524" i="10"/>
  <c r="F524" i="10"/>
  <c r="S524" i="10" s="1"/>
  <c r="E524" i="10"/>
  <c r="D524" i="10"/>
  <c r="O523" i="10"/>
  <c r="M523" i="10"/>
  <c r="L523" i="10"/>
  <c r="K523" i="10"/>
  <c r="J523" i="10"/>
  <c r="I523" i="10"/>
  <c r="H523" i="10"/>
  <c r="G523" i="10"/>
  <c r="N523" i="10" s="1"/>
  <c r="F523" i="10"/>
  <c r="E523" i="10"/>
  <c r="D523" i="10"/>
  <c r="O522" i="10"/>
  <c r="M522" i="10"/>
  <c r="Z522" i="10" s="1"/>
  <c r="L522" i="10"/>
  <c r="K522" i="10"/>
  <c r="J522" i="10"/>
  <c r="I522" i="10"/>
  <c r="H522" i="10"/>
  <c r="G522" i="10"/>
  <c r="F522" i="10"/>
  <c r="E522" i="10"/>
  <c r="D522" i="10"/>
  <c r="S521" i="10"/>
  <c r="O521" i="10"/>
  <c r="M521" i="10"/>
  <c r="L521" i="10"/>
  <c r="K521" i="10"/>
  <c r="J521" i="10"/>
  <c r="I521" i="10"/>
  <c r="H521" i="10"/>
  <c r="G521" i="10"/>
  <c r="F521" i="10"/>
  <c r="E521" i="10"/>
  <c r="D521" i="10"/>
  <c r="O520" i="10"/>
  <c r="M520" i="10"/>
  <c r="L520" i="10"/>
  <c r="K520" i="10"/>
  <c r="J520" i="10"/>
  <c r="I520" i="10"/>
  <c r="H520" i="10"/>
  <c r="G520" i="10"/>
  <c r="F520" i="10"/>
  <c r="E520" i="10"/>
  <c r="D520" i="10"/>
  <c r="O519" i="10"/>
  <c r="M519" i="10"/>
  <c r="L519" i="10"/>
  <c r="K519" i="10"/>
  <c r="J519" i="10"/>
  <c r="I519" i="10"/>
  <c r="H519" i="10"/>
  <c r="G519" i="10"/>
  <c r="F519" i="10"/>
  <c r="S519" i="10" s="1"/>
  <c r="E519" i="10"/>
  <c r="D519" i="10"/>
  <c r="O518" i="10"/>
  <c r="M518" i="10"/>
  <c r="L518" i="10"/>
  <c r="Y518" i="10" s="1"/>
  <c r="K518" i="10"/>
  <c r="J518" i="10"/>
  <c r="I518" i="10"/>
  <c r="H518" i="10"/>
  <c r="G518" i="10"/>
  <c r="F518" i="10"/>
  <c r="S518" i="10" s="1"/>
  <c r="E518" i="10"/>
  <c r="D518" i="10"/>
  <c r="O517" i="10"/>
  <c r="M517" i="10"/>
  <c r="L517" i="10"/>
  <c r="K517" i="10"/>
  <c r="J517" i="10"/>
  <c r="I517" i="10"/>
  <c r="H517" i="10"/>
  <c r="G517" i="10"/>
  <c r="F517" i="10"/>
  <c r="S517" i="10" s="1"/>
  <c r="E517" i="10"/>
  <c r="R517" i="10" s="1"/>
  <c r="D517" i="10"/>
  <c r="O516" i="10"/>
  <c r="M516" i="10"/>
  <c r="L516" i="10"/>
  <c r="K516" i="10"/>
  <c r="J516" i="10"/>
  <c r="I516" i="10"/>
  <c r="H516" i="10"/>
  <c r="G516" i="10"/>
  <c r="F516" i="10"/>
  <c r="S516" i="10" s="1"/>
  <c r="E516" i="10"/>
  <c r="D516" i="10"/>
  <c r="O515" i="10"/>
  <c r="N515" i="10"/>
  <c r="M515" i="10"/>
  <c r="L515" i="10"/>
  <c r="K515" i="10"/>
  <c r="J515" i="10"/>
  <c r="I515" i="10"/>
  <c r="H515" i="10"/>
  <c r="G515" i="10"/>
  <c r="F515" i="10"/>
  <c r="E515" i="10"/>
  <c r="D515" i="10"/>
  <c r="O514" i="10"/>
  <c r="M514" i="10"/>
  <c r="L514" i="10"/>
  <c r="K514" i="10"/>
  <c r="J514" i="10"/>
  <c r="I514" i="10"/>
  <c r="H514" i="10"/>
  <c r="G514" i="10"/>
  <c r="F514" i="10"/>
  <c r="S514" i="10" s="1"/>
  <c r="E514" i="10"/>
  <c r="D514" i="10"/>
  <c r="O513" i="10"/>
  <c r="M513" i="10"/>
  <c r="L513" i="10"/>
  <c r="K513" i="10"/>
  <c r="J513" i="10"/>
  <c r="W513" i="10" s="1"/>
  <c r="I513" i="10"/>
  <c r="H513" i="10"/>
  <c r="G513" i="10"/>
  <c r="F513" i="10"/>
  <c r="S513" i="10" s="1"/>
  <c r="E513" i="10"/>
  <c r="D513" i="10"/>
  <c r="V512" i="10"/>
  <c r="O512" i="10"/>
  <c r="M512" i="10"/>
  <c r="L512" i="10"/>
  <c r="K512" i="10"/>
  <c r="J512" i="10"/>
  <c r="I512" i="10"/>
  <c r="H512" i="10"/>
  <c r="G512" i="10"/>
  <c r="F512" i="10"/>
  <c r="E512" i="10"/>
  <c r="R512" i="10" s="1"/>
  <c r="D512" i="10"/>
  <c r="O511" i="10"/>
  <c r="M511" i="10"/>
  <c r="L511" i="10"/>
  <c r="Y516" i="10" s="1"/>
  <c r="K511" i="10"/>
  <c r="J511" i="10"/>
  <c r="W511" i="10" s="1"/>
  <c r="I511" i="10"/>
  <c r="H511" i="10"/>
  <c r="G511" i="10"/>
  <c r="F511" i="10"/>
  <c r="E511" i="10"/>
  <c r="D511" i="10"/>
  <c r="S510" i="10"/>
  <c r="O510" i="10"/>
  <c r="M510" i="10"/>
  <c r="Z516" i="10" s="1"/>
  <c r="L510" i="10"/>
  <c r="K510" i="10"/>
  <c r="J510" i="10"/>
  <c r="I510" i="10"/>
  <c r="H510" i="10"/>
  <c r="G510" i="10"/>
  <c r="F510" i="10"/>
  <c r="E510" i="10"/>
  <c r="D510" i="10"/>
  <c r="O509" i="10"/>
  <c r="M509" i="10"/>
  <c r="L509" i="10"/>
  <c r="Y533" i="10" s="1"/>
  <c r="K509" i="10"/>
  <c r="J509" i="10"/>
  <c r="W535" i="10" s="1"/>
  <c r="I509" i="10"/>
  <c r="V509" i="10" s="1"/>
  <c r="H509" i="10"/>
  <c r="G509" i="10"/>
  <c r="F509" i="10"/>
  <c r="S509" i="10" s="1"/>
  <c r="E509" i="10"/>
  <c r="D509" i="10"/>
  <c r="O508" i="10"/>
  <c r="M508" i="10"/>
  <c r="L508" i="10"/>
  <c r="K508" i="10"/>
  <c r="J508" i="10"/>
  <c r="I508" i="10"/>
  <c r="V534" i="10" s="1"/>
  <c r="H508" i="10"/>
  <c r="G508" i="10"/>
  <c r="F508" i="10"/>
  <c r="E508" i="10"/>
  <c r="D508" i="10"/>
  <c r="O503" i="10"/>
  <c r="M503" i="10"/>
  <c r="L503" i="10"/>
  <c r="K503" i="10"/>
  <c r="J503" i="10"/>
  <c r="I503" i="10"/>
  <c r="H503" i="10"/>
  <c r="G503" i="10"/>
  <c r="F503" i="10"/>
  <c r="E503" i="10"/>
  <c r="D503" i="10"/>
  <c r="O502" i="10"/>
  <c r="M502" i="10"/>
  <c r="L502" i="10"/>
  <c r="K502" i="10"/>
  <c r="J502" i="10"/>
  <c r="I502" i="10"/>
  <c r="H502" i="10"/>
  <c r="G502" i="10"/>
  <c r="F502" i="10"/>
  <c r="E502" i="10"/>
  <c r="N502" i="10" s="1"/>
  <c r="D502" i="10"/>
  <c r="O501" i="10"/>
  <c r="M501" i="10"/>
  <c r="L501" i="10"/>
  <c r="Y501" i="10" s="1"/>
  <c r="K501" i="10"/>
  <c r="J501" i="10"/>
  <c r="I501" i="10"/>
  <c r="H501" i="10"/>
  <c r="G501" i="10"/>
  <c r="F501" i="10"/>
  <c r="E501" i="10"/>
  <c r="D501" i="10"/>
  <c r="O500" i="10"/>
  <c r="M500" i="10"/>
  <c r="L500" i="10"/>
  <c r="K500" i="10"/>
  <c r="J500" i="10"/>
  <c r="I500" i="10"/>
  <c r="H500" i="10"/>
  <c r="G500" i="10"/>
  <c r="F500" i="10"/>
  <c r="E500" i="10"/>
  <c r="D500" i="10"/>
  <c r="O499" i="10"/>
  <c r="M499" i="10"/>
  <c r="L499" i="10"/>
  <c r="K499" i="10"/>
  <c r="J499" i="10"/>
  <c r="I499" i="10"/>
  <c r="H499" i="10"/>
  <c r="G499" i="10"/>
  <c r="F499" i="10"/>
  <c r="E499" i="10"/>
  <c r="D499" i="10"/>
  <c r="O498" i="10"/>
  <c r="M498" i="10"/>
  <c r="L498" i="10"/>
  <c r="K498" i="10"/>
  <c r="J498" i="10"/>
  <c r="I498" i="10"/>
  <c r="H498" i="10"/>
  <c r="G498" i="10"/>
  <c r="F498" i="10"/>
  <c r="E498" i="10"/>
  <c r="D498" i="10"/>
  <c r="O497" i="10"/>
  <c r="N497" i="10"/>
  <c r="M497" i="10"/>
  <c r="L497" i="10"/>
  <c r="K497" i="10"/>
  <c r="J497" i="10"/>
  <c r="I497" i="10"/>
  <c r="H497" i="10"/>
  <c r="G497" i="10"/>
  <c r="F497" i="10"/>
  <c r="E497" i="10"/>
  <c r="D497" i="10"/>
  <c r="O496" i="10"/>
  <c r="M496" i="10"/>
  <c r="L496" i="10"/>
  <c r="K496" i="10"/>
  <c r="J496" i="10"/>
  <c r="I496" i="10"/>
  <c r="H496" i="10"/>
  <c r="G496" i="10"/>
  <c r="F496" i="10"/>
  <c r="E496" i="10"/>
  <c r="D496" i="10"/>
  <c r="O495" i="10"/>
  <c r="M495" i="10"/>
  <c r="L495" i="10"/>
  <c r="K495" i="10"/>
  <c r="J495" i="10"/>
  <c r="I495" i="10"/>
  <c r="H495" i="10"/>
  <c r="G495" i="10"/>
  <c r="F495" i="10"/>
  <c r="E495" i="10"/>
  <c r="D495" i="10"/>
  <c r="O494" i="10"/>
  <c r="M494" i="10"/>
  <c r="L494" i="10"/>
  <c r="K494" i="10"/>
  <c r="J494" i="10"/>
  <c r="I494" i="10"/>
  <c r="H494" i="10"/>
  <c r="G494" i="10"/>
  <c r="F494" i="10"/>
  <c r="S500" i="10" s="1"/>
  <c r="E494" i="10"/>
  <c r="D494" i="10"/>
  <c r="O493" i="10"/>
  <c r="M493" i="10"/>
  <c r="L493" i="10"/>
  <c r="K493" i="10"/>
  <c r="J493" i="10"/>
  <c r="I493" i="10"/>
  <c r="H493" i="10"/>
  <c r="G493" i="10"/>
  <c r="T493" i="10" s="1"/>
  <c r="F493" i="10"/>
  <c r="E493" i="10"/>
  <c r="D493" i="10"/>
  <c r="O492" i="10"/>
  <c r="M492" i="10"/>
  <c r="L492" i="10"/>
  <c r="Y492" i="10" s="1"/>
  <c r="K492" i="10"/>
  <c r="J492" i="10"/>
  <c r="W492" i="10" s="1"/>
  <c r="I492" i="10"/>
  <c r="H492" i="10"/>
  <c r="G492" i="10"/>
  <c r="F492" i="10"/>
  <c r="E492" i="10"/>
  <c r="D492" i="10"/>
  <c r="O491" i="10"/>
  <c r="M491" i="10"/>
  <c r="L491" i="10"/>
  <c r="K491" i="10"/>
  <c r="J491" i="10"/>
  <c r="I491" i="10"/>
  <c r="H491" i="10"/>
  <c r="G491" i="10"/>
  <c r="F491" i="10"/>
  <c r="E491" i="10"/>
  <c r="D491" i="10"/>
  <c r="O490" i="10"/>
  <c r="M490" i="10"/>
  <c r="L490" i="10"/>
  <c r="K490" i="10"/>
  <c r="J490" i="10"/>
  <c r="I490" i="10"/>
  <c r="H490" i="10"/>
  <c r="G490" i="10"/>
  <c r="F490" i="10"/>
  <c r="E490" i="10"/>
  <c r="D490" i="10"/>
  <c r="N490" i="10" s="1"/>
  <c r="O489" i="10"/>
  <c r="M489" i="10"/>
  <c r="L489" i="10"/>
  <c r="K489" i="10"/>
  <c r="J489" i="10"/>
  <c r="I489" i="10"/>
  <c r="H489" i="10"/>
  <c r="G489" i="10"/>
  <c r="F489" i="10"/>
  <c r="S489" i="10" s="1"/>
  <c r="E489" i="10"/>
  <c r="D489" i="10"/>
  <c r="O488" i="10"/>
  <c r="M488" i="10"/>
  <c r="L488" i="10"/>
  <c r="K488" i="10"/>
  <c r="J488" i="10"/>
  <c r="I488" i="10"/>
  <c r="H488" i="10"/>
  <c r="G488" i="10"/>
  <c r="F488" i="10"/>
  <c r="E488" i="10"/>
  <c r="D488" i="10"/>
  <c r="O487" i="10"/>
  <c r="M487" i="10"/>
  <c r="L487" i="10"/>
  <c r="K487" i="10"/>
  <c r="J487" i="10"/>
  <c r="I487" i="10"/>
  <c r="H487" i="10"/>
  <c r="G487" i="10"/>
  <c r="F487" i="10"/>
  <c r="E487" i="10"/>
  <c r="R487" i="10" s="1"/>
  <c r="D487" i="10"/>
  <c r="O486" i="10"/>
  <c r="M486" i="10"/>
  <c r="L486" i="10"/>
  <c r="K486" i="10"/>
  <c r="J486" i="10"/>
  <c r="I486" i="10"/>
  <c r="H486" i="10"/>
  <c r="G486" i="10"/>
  <c r="F486" i="10"/>
  <c r="E486" i="10"/>
  <c r="D486" i="10"/>
  <c r="S485" i="10"/>
  <c r="O485" i="10"/>
  <c r="M485" i="10"/>
  <c r="L485" i="10"/>
  <c r="K485" i="10"/>
  <c r="J485" i="10"/>
  <c r="I485" i="10"/>
  <c r="H485" i="10"/>
  <c r="G485" i="10"/>
  <c r="F485" i="10"/>
  <c r="E485" i="10"/>
  <c r="N485" i="10" s="1"/>
  <c r="D485" i="10"/>
  <c r="O484" i="10"/>
  <c r="M484" i="10"/>
  <c r="L484" i="10"/>
  <c r="K484" i="10"/>
  <c r="J484" i="10"/>
  <c r="W484" i="10" s="1"/>
  <c r="I484" i="10"/>
  <c r="H484" i="10"/>
  <c r="U484" i="10" s="1"/>
  <c r="G484" i="10"/>
  <c r="T484" i="10" s="1"/>
  <c r="F484" i="10"/>
  <c r="E484" i="10"/>
  <c r="R484" i="10" s="1"/>
  <c r="D484" i="10"/>
  <c r="O483" i="10"/>
  <c r="M483" i="10"/>
  <c r="L483" i="10"/>
  <c r="K483" i="10"/>
  <c r="J483" i="10"/>
  <c r="W483" i="10" s="1"/>
  <c r="I483" i="10"/>
  <c r="H483" i="10"/>
  <c r="G483" i="10"/>
  <c r="F483" i="10"/>
  <c r="E483" i="10"/>
  <c r="D483" i="10"/>
  <c r="O482" i="10"/>
  <c r="M482" i="10"/>
  <c r="L482" i="10"/>
  <c r="K482" i="10"/>
  <c r="J482" i="10"/>
  <c r="I482" i="10"/>
  <c r="H482" i="10"/>
  <c r="G482" i="10"/>
  <c r="F482" i="10"/>
  <c r="E482" i="10"/>
  <c r="D482" i="10"/>
  <c r="O481" i="10"/>
  <c r="M481" i="10"/>
  <c r="L481" i="10"/>
  <c r="K481" i="10"/>
  <c r="J481" i="10"/>
  <c r="I481" i="10"/>
  <c r="H481" i="10"/>
  <c r="G481" i="10"/>
  <c r="N481" i="10" s="1"/>
  <c r="F481" i="10"/>
  <c r="S481" i="10" s="1"/>
  <c r="E481" i="10"/>
  <c r="R481" i="10" s="1"/>
  <c r="D481" i="10"/>
  <c r="O480" i="10"/>
  <c r="M480" i="10"/>
  <c r="L480" i="10"/>
  <c r="Y480" i="10" s="1"/>
  <c r="K480" i="10"/>
  <c r="J480" i="10"/>
  <c r="W480" i="10" s="1"/>
  <c r="I480" i="10"/>
  <c r="H480" i="10"/>
  <c r="G480" i="10"/>
  <c r="T480" i="10" s="1"/>
  <c r="F480" i="10"/>
  <c r="S480" i="10" s="1"/>
  <c r="E480" i="10"/>
  <c r="D480" i="10"/>
  <c r="O479" i="10"/>
  <c r="M479" i="10"/>
  <c r="L479" i="10"/>
  <c r="K479" i="10"/>
  <c r="X479" i="10" s="1"/>
  <c r="J479" i="10"/>
  <c r="W479" i="10" s="1"/>
  <c r="I479" i="10"/>
  <c r="H479" i="10"/>
  <c r="G479" i="10"/>
  <c r="F479" i="10"/>
  <c r="E479" i="10"/>
  <c r="R479" i="10" s="1"/>
  <c r="D479" i="10"/>
  <c r="O478" i="10"/>
  <c r="M478" i="10"/>
  <c r="Z478" i="10" s="1"/>
  <c r="L478" i="10"/>
  <c r="K478" i="10"/>
  <c r="J478" i="10"/>
  <c r="I478" i="10"/>
  <c r="H478" i="10"/>
  <c r="G478" i="10"/>
  <c r="F478" i="10"/>
  <c r="E478" i="10"/>
  <c r="D478" i="10"/>
  <c r="N478" i="10" s="1"/>
  <c r="W477" i="10"/>
  <c r="O477" i="10"/>
  <c r="M477" i="10"/>
  <c r="L477" i="10"/>
  <c r="K477" i="10"/>
  <c r="J477" i="10"/>
  <c r="W490" i="10" s="1"/>
  <c r="I477" i="10"/>
  <c r="H477" i="10"/>
  <c r="G477" i="10"/>
  <c r="F477" i="10"/>
  <c r="E477" i="10"/>
  <c r="R477" i="10" s="1"/>
  <c r="D477" i="10"/>
  <c r="O476" i="10"/>
  <c r="M476" i="10"/>
  <c r="L476" i="10"/>
  <c r="K476" i="10"/>
  <c r="J476" i="10"/>
  <c r="I476" i="10"/>
  <c r="H476" i="10"/>
  <c r="G476" i="10"/>
  <c r="F476" i="10"/>
  <c r="E476" i="10"/>
  <c r="D476" i="10"/>
  <c r="O475" i="10"/>
  <c r="M475" i="10"/>
  <c r="L475" i="10"/>
  <c r="Y475" i="10" s="1"/>
  <c r="K475" i="10"/>
  <c r="J475" i="10"/>
  <c r="I475" i="10"/>
  <c r="H475" i="10"/>
  <c r="G475" i="10"/>
  <c r="F475" i="10"/>
  <c r="E475" i="10"/>
  <c r="R475" i="10" s="1"/>
  <c r="D475" i="10"/>
  <c r="S474" i="10"/>
  <c r="O474" i="10"/>
  <c r="M474" i="10"/>
  <c r="L474" i="10"/>
  <c r="Y486" i="10" s="1"/>
  <c r="K474" i="10"/>
  <c r="J474" i="10"/>
  <c r="I474" i="10"/>
  <c r="H474" i="10"/>
  <c r="G474" i="10"/>
  <c r="F474" i="10"/>
  <c r="E474" i="10"/>
  <c r="R474" i="10" s="1"/>
  <c r="D474" i="10"/>
  <c r="N474" i="10" s="1"/>
  <c r="O473" i="10"/>
  <c r="N473" i="10"/>
  <c r="M473" i="10"/>
  <c r="L473" i="10"/>
  <c r="K473" i="10"/>
  <c r="X473" i="10" s="1"/>
  <c r="J473" i="10"/>
  <c r="W473" i="10" s="1"/>
  <c r="I473" i="10"/>
  <c r="V473" i="10" s="1"/>
  <c r="H473" i="10"/>
  <c r="G473" i="10"/>
  <c r="F473" i="10"/>
  <c r="E473" i="10"/>
  <c r="R473" i="10" s="1"/>
  <c r="D473" i="10"/>
  <c r="O472" i="10"/>
  <c r="M472" i="10"/>
  <c r="Z488" i="10" s="1"/>
  <c r="L472" i="10"/>
  <c r="K472" i="10"/>
  <c r="J472" i="10"/>
  <c r="W503" i="10" s="1"/>
  <c r="I472" i="10"/>
  <c r="H472" i="10"/>
  <c r="G472" i="10"/>
  <c r="F472" i="10"/>
  <c r="S491" i="10" s="1"/>
  <c r="E472" i="10"/>
  <c r="D472" i="10"/>
  <c r="N472" i="10" s="1"/>
  <c r="O467" i="10"/>
  <c r="M467" i="10"/>
  <c r="L467" i="10"/>
  <c r="K467" i="10"/>
  <c r="J467" i="10"/>
  <c r="I467" i="10"/>
  <c r="H467" i="10"/>
  <c r="G467" i="10"/>
  <c r="F467" i="10"/>
  <c r="E467" i="10"/>
  <c r="D467" i="10"/>
  <c r="O466" i="10"/>
  <c r="M466" i="10"/>
  <c r="L466" i="10"/>
  <c r="K466" i="10"/>
  <c r="J466" i="10"/>
  <c r="I466" i="10"/>
  <c r="H466" i="10"/>
  <c r="G466" i="10"/>
  <c r="F466" i="10"/>
  <c r="E466" i="10"/>
  <c r="D466" i="10"/>
  <c r="O465" i="10"/>
  <c r="M465" i="10"/>
  <c r="L465" i="10"/>
  <c r="K465" i="10"/>
  <c r="J465" i="10"/>
  <c r="I465" i="10"/>
  <c r="H465" i="10"/>
  <c r="G465" i="10"/>
  <c r="F465" i="10"/>
  <c r="E465" i="10"/>
  <c r="D465" i="10"/>
  <c r="O464" i="10"/>
  <c r="M464" i="10"/>
  <c r="L464" i="10"/>
  <c r="K464" i="10"/>
  <c r="J464" i="10"/>
  <c r="I464" i="10"/>
  <c r="H464" i="10"/>
  <c r="G464" i="10"/>
  <c r="F464" i="10"/>
  <c r="E464" i="10"/>
  <c r="D464" i="10"/>
  <c r="Q464" i="10" s="1"/>
  <c r="O463" i="10"/>
  <c r="M463" i="10"/>
  <c r="L463" i="10"/>
  <c r="K463" i="10"/>
  <c r="J463" i="10"/>
  <c r="I463" i="10"/>
  <c r="H463" i="10"/>
  <c r="G463" i="10"/>
  <c r="T463" i="10" s="1"/>
  <c r="F463" i="10"/>
  <c r="E463" i="10"/>
  <c r="D463" i="10"/>
  <c r="O462" i="10"/>
  <c r="M462" i="10"/>
  <c r="L462" i="10"/>
  <c r="K462" i="10"/>
  <c r="J462" i="10"/>
  <c r="I462" i="10"/>
  <c r="H462" i="10"/>
  <c r="G462" i="10"/>
  <c r="F462" i="10"/>
  <c r="E462" i="10"/>
  <c r="D462" i="10"/>
  <c r="Q462" i="10" s="1"/>
  <c r="O461" i="10"/>
  <c r="M461" i="10"/>
  <c r="L461" i="10"/>
  <c r="K461" i="10"/>
  <c r="J461" i="10"/>
  <c r="I461" i="10"/>
  <c r="H461" i="10"/>
  <c r="G461" i="10"/>
  <c r="F461" i="10"/>
  <c r="E461" i="10"/>
  <c r="D461" i="10"/>
  <c r="O460" i="10"/>
  <c r="M460" i="10"/>
  <c r="L460" i="10"/>
  <c r="K460" i="10"/>
  <c r="J460" i="10"/>
  <c r="I460" i="10"/>
  <c r="H460" i="10"/>
  <c r="G460" i="10"/>
  <c r="F460" i="10"/>
  <c r="E460" i="10"/>
  <c r="D460" i="10"/>
  <c r="O459" i="10"/>
  <c r="M459" i="10"/>
  <c r="L459" i="10"/>
  <c r="K459" i="10"/>
  <c r="J459" i="10"/>
  <c r="I459" i="10"/>
  <c r="H459" i="10"/>
  <c r="G459" i="10"/>
  <c r="F459" i="10"/>
  <c r="E459" i="10"/>
  <c r="D459" i="10"/>
  <c r="Q459" i="10" s="1"/>
  <c r="O458" i="10"/>
  <c r="M458" i="10"/>
  <c r="L458" i="10"/>
  <c r="K458" i="10"/>
  <c r="J458" i="10"/>
  <c r="I458" i="10"/>
  <c r="H458" i="10"/>
  <c r="G458" i="10"/>
  <c r="T458" i="10" s="1"/>
  <c r="F458" i="10"/>
  <c r="E458" i="10"/>
  <c r="D458" i="10"/>
  <c r="O457" i="10"/>
  <c r="M457" i="10"/>
  <c r="L457" i="10"/>
  <c r="K457" i="10"/>
  <c r="J457" i="10"/>
  <c r="I457" i="10"/>
  <c r="H457" i="10"/>
  <c r="G457" i="10"/>
  <c r="T457" i="10" s="1"/>
  <c r="F457" i="10"/>
  <c r="E457" i="10"/>
  <c r="D457" i="10"/>
  <c r="O456" i="10"/>
  <c r="M456" i="10"/>
  <c r="L456" i="10"/>
  <c r="K456" i="10"/>
  <c r="J456" i="10"/>
  <c r="W456" i="10" s="1"/>
  <c r="I456" i="10"/>
  <c r="H456" i="10"/>
  <c r="G456" i="10"/>
  <c r="F456" i="10"/>
  <c r="E456" i="10"/>
  <c r="D456" i="10"/>
  <c r="Q456" i="10" s="1"/>
  <c r="O455" i="10"/>
  <c r="M455" i="10"/>
  <c r="L455" i="10"/>
  <c r="K455" i="10"/>
  <c r="J455" i="10"/>
  <c r="I455" i="10"/>
  <c r="H455" i="10"/>
  <c r="G455" i="10"/>
  <c r="T455" i="10" s="1"/>
  <c r="F455" i="10"/>
  <c r="E455" i="10"/>
  <c r="D455" i="10"/>
  <c r="O454" i="10"/>
  <c r="M454" i="10"/>
  <c r="L454" i="10"/>
  <c r="K454" i="10"/>
  <c r="J454" i="10"/>
  <c r="I454" i="10"/>
  <c r="H454" i="10"/>
  <c r="G454" i="10"/>
  <c r="T454" i="10" s="1"/>
  <c r="F454" i="10"/>
  <c r="E454" i="10"/>
  <c r="D454" i="10"/>
  <c r="O453" i="10"/>
  <c r="M453" i="10"/>
  <c r="L453" i="10"/>
  <c r="K453" i="10"/>
  <c r="J453" i="10"/>
  <c r="W453" i="10" s="1"/>
  <c r="I453" i="10"/>
  <c r="H453" i="10"/>
  <c r="G453" i="10"/>
  <c r="F453" i="10"/>
  <c r="E453" i="10"/>
  <c r="D453" i="10"/>
  <c r="O452" i="10"/>
  <c r="M452" i="10"/>
  <c r="L452" i="10"/>
  <c r="K452" i="10"/>
  <c r="J452" i="10"/>
  <c r="I452" i="10"/>
  <c r="H452" i="10"/>
  <c r="G452" i="10"/>
  <c r="F452" i="10"/>
  <c r="E452" i="10"/>
  <c r="D452" i="10"/>
  <c r="O451" i="10"/>
  <c r="M451" i="10"/>
  <c r="L451" i="10"/>
  <c r="K451" i="10"/>
  <c r="J451" i="10"/>
  <c r="I451" i="10"/>
  <c r="H451" i="10"/>
  <c r="G451" i="10"/>
  <c r="F451" i="10"/>
  <c r="E451" i="10"/>
  <c r="D451" i="10"/>
  <c r="W450" i="10"/>
  <c r="O450" i="10"/>
  <c r="M450" i="10"/>
  <c r="L450" i="10"/>
  <c r="K450" i="10"/>
  <c r="J450" i="10"/>
  <c r="I450" i="10"/>
  <c r="H450" i="10"/>
  <c r="G450" i="10"/>
  <c r="T450" i="10" s="1"/>
  <c r="F450" i="10"/>
  <c r="E450" i="10"/>
  <c r="D450" i="10"/>
  <c r="O449" i="10"/>
  <c r="M449" i="10"/>
  <c r="L449" i="10"/>
  <c r="K449" i="10"/>
  <c r="J449" i="10"/>
  <c r="W449" i="10" s="1"/>
  <c r="I449" i="10"/>
  <c r="H449" i="10"/>
  <c r="U449" i="10" s="1"/>
  <c r="G449" i="10"/>
  <c r="T449" i="10" s="1"/>
  <c r="F449" i="10"/>
  <c r="E449" i="10"/>
  <c r="D449" i="10"/>
  <c r="O448" i="10"/>
  <c r="M448" i="10"/>
  <c r="L448" i="10"/>
  <c r="K448" i="10"/>
  <c r="J448" i="10"/>
  <c r="I448" i="10"/>
  <c r="H448" i="10"/>
  <c r="G448" i="10"/>
  <c r="T448" i="10" s="1"/>
  <c r="F448" i="10"/>
  <c r="E448" i="10"/>
  <c r="D448" i="10"/>
  <c r="R447" i="10"/>
  <c r="O447" i="10"/>
  <c r="M447" i="10"/>
  <c r="L447" i="10"/>
  <c r="K447" i="10"/>
  <c r="J447" i="10"/>
  <c r="I447" i="10"/>
  <c r="H447" i="10"/>
  <c r="G447" i="10"/>
  <c r="F447" i="10"/>
  <c r="E447" i="10"/>
  <c r="D447" i="10"/>
  <c r="Q447" i="10" s="1"/>
  <c r="W446" i="10"/>
  <c r="S446" i="10"/>
  <c r="O446" i="10"/>
  <c r="M446" i="10"/>
  <c r="L446" i="10"/>
  <c r="K446" i="10"/>
  <c r="J446" i="10"/>
  <c r="I446" i="10"/>
  <c r="H446" i="10"/>
  <c r="G446" i="10"/>
  <c r="T446" i="10" s="1"/>
  <c r="F446" i="10"/>
  <c r="E446" i="10"/>
  <c r="R446" i="10" s="1"/>
  <c r="D446" i="10"/>
  <c r="O445" i="10"/>
  <c r="M445" i="10"/>
  <c r="L445" i="10"/>
  <c r="K445" i="10"/>
  <c r="J445" i="10"/>
  <c r="I445" i="10"/>
  <c r="H445" i="10"/>
  <c r="G445" i="10"/>
  <c r="T445" i="10" s="1"/>
  <c r="F445" i="10"/>
  <c r="E445" i="10"/>
  <c r="D445" i="10"/>
  <c r="O444" i="10"/>
  <c r="M444" i="10"/>
  <c r="L444" i="10"/>
  <c r="K444" i="10"/>
  <c r="J444" i="10"/>
  <c r="W444" i="10" s="1"/>
  <c r="I444" i="10"/>
  <c r="H444" i="10"/>
  <c r="G444" i="10"/>
  <c r="F444" i="10"/>
  <c r="E444" i="10"/>
  <c r="D444" i="10"/>
  <c r="Q444" i="10" s="1"/>
  <c r="O443" i="10"/>
  <c r="M443" i="10"/>
  <c r="Z443" i="10" s="1"/>
  <c r="L443" i="10"/>
  <c r="K443" i="10"/>
  <c r="J443" i="10"/>
  <c r="I443" i="10"/>
  <c r="H443" i="10"/>
  <c r="G443" i="10"/>
  <c r="T436" i="10" s="1"/>
  <c r="Q40" i="11" s="1"/>
  <c r="F443" i="10"/>
  <c r="E443" i="10"/>
  <c r="D443" i="10"/>
  <c r="Z442" i="10"/>
  <c r="Y442" i="10"/>
  <c r="O442" i="10"/>
  <c r="M442" i="10"/>
  <c r="L442" i="10"/>
  <c r="K442" i="10"/>
  <c r="J442" i="10"/>
  <c r="I442" i="10"/>
  <c r="H442" i="10"/>
  <c r="G442" i="10"/>
  <c r="T442" i="10" s="1"/>
  <c r="F442" i="10"/>
  <c r="S459" i="10" s="1"/>
  <c r="E442" i="10"/>
  <c r="R442" i="10" s="1"/>
  <c r="D442" i="10"/>
  <c r="O441" i="10"/>
  <c r="M441" i="10"/>
  <c r="L441" i="10"/>
  <c r="Y441" i="10" s="1"/>
  <c r="K441" i="10"/>
  <c r="J441" i="10"/>
  <c r="W441" i="10" s="1"/>
  <c r="I441" i="10"/>
  <c r="H441" i="10"/>
  <c r="G441" i="10"/>
  <c r="F441" i="10"/>
  <c r="E441" i="10"/>
  <c r="R441" i="10" s="1"/>
  <c r="D441" i="10"/>
  <c r="O440" i="10"/>
  <c r="M440" i="10"/>
  <c r="Z440" i="10" s="1"/>
  <c r="L440" i="10"/>
  <c r="K440" i="10"/>
  <c r="J440" i="10"/>
  <c r="I440" i="10"/>
  <c r="H440" i="10"/>
  <c r="G440" i="10"/>
  <c r="F440" i="10"/>
  <c r="E440" i="10"/>
  <c r="D440" i="10"/>
  <c r="O439" i="10"/>
  <c r="M439" i="10"/>
  <c r="Z439" i="10" s="1"/>
  <c r="L439" i="10"/>
  <c r="K439" i="10"/>
  <c r="X463" i="10" s="1"/>
  <c r="J439" i="10"/>
  <c r="W439" i="10" s="1"/>
  <c r="I439" i="10"/>
  <c r="H439" i="10"/>
  <c r="G439" i="10"/>
  <c r="T439" i="10" s="1"/>
  <c r="F439" i="10"/>
  <c r="E439" i="10"/>
  <c r="D439" i="10"/>
  <c r="W438" i="10"/>
  <c r="V438" i="10"/>
  <c r="O438" i="10"/>
  <c r="M438" i="10"/>
  <c r="L438" i="10"/>
  <c r="K438" i="10"/>
  <c r="J438" i="10"/>
  <c r="W460" i="10" s="1"/>
  <c r="I438" i="10"/>
  <c r="N438" i="10" s="1"/>
  <c r="H438" i="10"/>
  <c r="G438" i="10"/>
  <c r="T438" i="10" s="1"/>
  <c r="F438" i="10"/>
  <c r="S438" i="10" s="1"/>
  <c r="E438" i="10"/>
  <c r="R438" i="10" s="1"/>
  <c r="D438" i="10"/>
  <c r="O437" i="10"/>
  <c r="M437" i="10"/>
  <c r="L437" i="10"/>
  <c r="K437" i="10"/>
  <c r="J437" i="10"/>
  <c r="W437" i="10" s="1"/>
  <c r="I437" i="10"/>
  <c r="H437" i="10"/>
  <c r="G437" i="10"/>
  <c r="T437" i="10" s="1"/>
  <c r="F437" i="10"/>
  <c r="E437" i="10"/>
  <c r="D437" i="10"/>
  <c r="O436" i="10"/>
  <c r="M436" i="10"/>
  <c r="Z436" i="10" s="1"/>
  <c r="Q46" i="11" s="1"/>
  <c r="L436" i="10"/>
  <c r="K436" i="10"/>
  <c r="X466" i="10" s="1"/>
  <c r="J436" i="10"/>
  <c r="I436" i="10"/>
  <c r="H436" i="10"/>
  <c r="G436" i="10"/>
  <c r="T459" i="10" s="1"/>
  <c r="F436" i="10"/>
  <c r="S461" i="10" s="1"/>
  <c r="E436" i="10"/>
  <c r="D436" i="10"/>
  <c r="O431" i="10"/>
  <c r="M431" i="10"/>
  <c r="L431" i="10"/>
  <c r="K431" i="10"/>
  <c r="J431" i="10"/>
  <c r="I431" i="10"/>
  <c r="H431" i="10"/>
  <c r="G431" i="10"/>
  <c r="T431" i="10" s="1"/>
  <c r="F431" i="10"/>
  <c r="E431" i="10"/>
  <c r="D431" i="10"/>
  <c r="O430" i="10"/>
  <c r="M430" i="10"/>
  <c r="L430" i="10"/>
  <c r="K430" i="10"/>
  <c r="J430" i="10"/>
  <c r="I430" i="10"/>
  <c r="H430" i="10"/>
  <c r="G430" i="10"/>
  <c r="T430" i="10" s="1"/>
  <c r="F430" i="10"/>
  <c r="E430" i="10"/>
  <c r="D430" i="10"/>
  <c r="O429" i="10"/>
  <c r="M429" i="10"/>
  <c r="L429" i="10"/>
  <c r="K429" i="10"/>
  <c r="J429" i="10"/>
  <c r="I429" i="10"/>
  <c r="H429" i="10"/>
  <c r="G429" i="10"/>
  <c r="T429" i="10" s="1"/>
  <c r="F429" i="10"/>
  <c r="E429" i="10"/>
  <c r="D429" i="10"/>
  <c r="O428" i="10"/>
  <c r="M428" i="10"/>
  <c r="L428" i="10"/>
  <c r="K428" i="10"/>
  <c r="J428" i="10"/>
  <c r="I428" i="10"/>
  <c r="H428" i="10"/>
  <c r="G428" i="10"/>
  <c r="F428" i="10"/>
  <c r="E428" i="10"/>
  <c r="D428" i="10"/>
  <c r="O427" i="10"/>
  <c r="M427" i="10"/>
  <c r="L427" i="10"/>
  <c r="K427" i="10"/>
  <c r="J427" i="10"/>
  <c r="I427" i="10"/>
  <c r="H427" i="10"/>
  <c r="G427" i="10"/>
  <c r="T427" i="10" s="1"/>
  <c r="F427" i="10"/>
  <c r="E427" i="10"/>
  <c r="D427" i="10"/>
  <c r="O426" i="10"/>
  <c r="M426" i="10"/>
  <c r="L426" i="10"/>
  <c r="K426" i="10"/>
  <c r="J426" i="10"/>
  <c r="I426" i="10"/>
  <c r="H426" i="10"/>
  <c r="G426" i="10"/>
  <c r="T426" i="10" s="1"/>
  <c r="F426" i="10"/>
  <c r="E426" i="10"/>
  <c r="D426" i="10"/>
  <c r="O425" i="10"/>
  <c r="M425" i="10"/>
  <c r="L425" i="10"/>
  <c r="K425" i="10"/>
  <c r="J425" i="10"/>
  <c r="I425" i="10"/>
  <c r="H425" i="10"/>
  <c r="G425" i="10"/>
  <c r="F425" i="10"/>
  <c r="E425" i="10"/>
  <c r="D425" i="10"/>
  <c r="O424" i="10"/>
  <c r="M424" i="10"/>
  <c r="L424" i="10"/>
  <c r="K424" i="10"/>
  <c r="N424" i="10" s="1"/>
  <c r="J424" i="10"/>
  <c r="I424" i="10"/>
  <c r="H424" i="10"/>
  <c r="G424" i="10"/>
  <c r="F424" i="10"/>
  <c r="E424" i="10"/>
  <c r="D424" i="10"/>
  <c r="O423" i="10"/>
  <c r="M423" i="10"/>
  <c r="L423" i="10"/>
  <c r="K423" i="10"/>
  <c r="J423" i="10"/>
  <c r="I423" i="10"/>
  <c r="H423" i="10"/>
  <c r="G423" i="10"/>
  <c r="F423" i="10"/>
  <c r="E423" i="10"/>
  <c r="D423" i="10"/>
  <c r="O422" i="10"/>
  <c r="M422" i="10"/>
  <c r="L422" i="10"/>
  <c r="K422" i="10"/>
  <c r="J422" i="10"/>
  <c r="I422" i="10"/>
  <c r="H422" i="10"/>
  <c r="N422" i="10" s="1"/>
  <c r="G422" i="10"/>
  <c r="F422" i="10"/>
  <c r="E422" i="10"/>
  <c r="D422" i="10"/>
  <c r="O421" i="10"/>
  <c r="M421" i="10"/>
  <c r="L421" i="10"/>
  <c r="K421" i="10"/>
  <c r="J421" i="10"/>
  <c r="W421" i="10" s="1"/>
  <c r="I421" i="10"/>
  <c r="V421" i="10" s="1"/>
  <c r="H421" i="10"/>
  <c r="G421" i="10"/>
  <c r="F421" i="10"/>
  <c r="E421" i="10"/>
  <c r="D421" i="10"/>
  <c r="O420" i="10"/>
  <c r="M420" i="10"/>
  <c r="L420" i="10"/>
  <c r="K420" i="10"/>
  <c r="J420" i="10"/>
  <c r="I420" i="10"/>
  <c r="H420" i="10"/>
  <c r="G420" i="10"/>
  <c r="F420" i="10"/>
  <c r="E420" i="10"/>
  <c r="D420" i="10"/>
  <c r="O419" i="10"/>
  <c r="M419" i="10"/>
  <c r="L419" i="10"/>
  <c r="K419" i="10"/>
  <c r="J419" i="10"/>
  <c r="I419" i="10"/>
  <c r="H419" i="10"/>
  <c r="U419" i="10" s="1"/>
  <c r="G419" i="10"/>
  <c r="F419" i="10"/>
  <c r="E419" i="10"/>
  <c r="D419" i="10"/>
  <c r="O418" i="10"/>
  <c r="M418" i="10"/>
  <c r="L418" i="10"/>
  <c r="K418" i="10"/>
  <c r="X418" i="10" s="1"/>
  <c r="J418" i="10"/>
  <c r="I418" i="10"/>
  <c r="H418" i="10"/>
  <c r="G418" i="10"/>
  <c r="F418" i="10"/>
  <c r="E418" i="10"/>
  <c r="D418" i="10"/>
  <c r="O417" i="10"/>
  <c r="M417" i="10"/>
  <c r="L417" i="10"/>
  <c r="K417" i="10"/>
  <c r="J417" i="10"/>
  <c r="I417" i="10"/>
  <c r="H417" i="10"/>
  <c r="G417" i="10"/>
  <c r="T417" i="10" s="1"/>
  <c r="F417" i="10"/>
  <c r="E417" i="10"/>
  <c r="R417" i="10" s="1"/>
  <c r="D417" i="10"/>
  <c r="O416" i="10"/>
  <c r="M416" i="10"/>
  <c r="L416" i="10"/>
  <c r="K416" i="10"/>
  <c r="X416" i="10" s="1"/>
  <c r="J416" i="10"/>
  <c r="I416" i="10"/>
  <c r="H416" i="10"/>
  <c r="G416" i="10"/>
  <c r="F416" i="10"/>
  <c r="E416" i="10"/>
  <c r="D416" i="10"/>
  <c r="O415" i="10"/>
  <c r="M415" i="10"/>
  <c r="L415" i="10"/>
  <c r="K415" i="10"/>
  <c r="J415" i="10"/>
  <c r="I415" i="10"/>
  <c r="H415" i="10"/>
  <c r="G415" i="10"/>
  <c r="F415" i="10"/>
  <c r="E415" i="10"/>
  <c r="D415" i="10"/>
  <c r="O414" i="10"/>
  <c r="M414" i="10"/>
  <c r="L414" i="10"/>
  <c r="K414" i="10"/>
  <c r="J414" i="10"/>
  <c r="I414" i="10"/>
  <c r="H414" i="10"/>
  <c r="G414" i="10"/>
  <c r="F414" i="10"/>
  <c r="E414" i="10"/>
  <c r="D414" i="10"/>
  <c r="S413" i="10"/>
  <c r="R413" i="10"/>
  <c r="O413" i="10"/>
  <c r="M413" i="10"/>
  <c r="L413" i="10"/>
  <c r="K413" i="10"/>
  <c r="J413" i="10"/>
  <c r="I413" i="10"/>
  <c r="H413" i="10"/>
  <c r="G413" i="10"/>
  <c r="F413" i="10"/>
  <c r="E413" i="10"/>
  <c r="N413" i="10" s="1"/>
  <c r="D413" i="10"/>
  <c r="S412" i="10"/>
  <c r="O412" i="10"/>
  <c r="M412" i="10"/>
  <c r="L412" i="10"/>
  <c r="K412" i="10"/>
  <c r="J412" i="10"/>
  <c r="I412" i="10"/>
  <c r="H412" i="10"/>
  <c r="G412" i="10"/>
  <c r="F412" i="10"/>
  <c r="E412" i="10"/>
  <c r="R412" i="10" s="1"/>
  <c r="D412" i="10"/>
  <c r="O411" i="10"/>
  <c r="M411" i="10"/>
  <c r="L411" i="10"/>
  <c r="K411" i="10"/>
  <c r="J411" i="10"/>
  <c r="I411" i="10"/>
  <c r="H411" i="10"/>
  <c r="G411" i="10"/>
  <c r="T411" i="10" s="1"/>
  <c r="F411" i="10"/>
  <c r="E411" i="10"/>
  <c r="D411" i="10"/>
  <c r="O410" i="10"/>
  <c r="M410" i="10"/>
  <c r="L410" i="10"/>
  <c r="K410" i="10"/>
  <c r="J410" i="10"/>
  <c r="I410" i="10"/>
  <c r="H410" i="10"/>
  <c r="G410" i="10"/>
  <c r="T410" i="10" s="1"/>
  <c r="F410" i="10"/>
  <c r="E410" i="10"/>
  <c r="D410" i="10"/>
  <c r="O409" i="10"/>
  <c r="N409" i="10"/>
  <c r="M409" i="10"/>
  <c r="L409" i="10"/>
  <c r="K409" i="10"/>
  <c r="X409" i="10" s="1"/>
  <c r="J409" i="10"/>
  <c r="I409" i="10"/>
  <c r="H409" i="10"/>
  <c r="G409" i="10"/>
  <c r="F409" i="10"/>
  <c r="E409" i="10"/>
  <c r="D409" i="10"/>
  <c r="O408" i="10"/>
  <c r="N408" i="10"/>
  <c r="M408" i="10"/>
  <c r="L408" i="10"/>
  <c r="Y408" i="10" s="1"/>
  <c r="K408" i="10"/>
  <c r="J408" i="10"/>
  <c r="I408" i="10"/>
  <c r="H408" i="10"/>
  <c r="G408" i="10"/>
  <c r="F408" i="10"/>
  <c r="E408" i="10"/>
  <c r="D408" i="10"/>
  <c r="Y407" i="10"/>
  <c r="X407" i="10"/>
  <c r="O407" i="10"/>
  <c r="M407" i="10"/>
  <c r="Z426" i="10" s="1"/>
  <c r="L407" i="10"/>
  <c r="K407" i="10"/>
  <c r="J407" i="10"/>
  <c r="I407" i="10"/>
  <c r="H407" i="10"/>
  <c r="G407" i="10"/>
  <c r="F407" i="10"/>
  <c r="E407" i="10"/>
  <c r="D407" i="10"/>
  <c r="Y406" i="10"/>
  <c r="X406" i="10"/>
  <c r="O406" i="10"/>
  <c r="M406" i="10"/>
  <c r="L406" i="10"/>
  <c r="Y424" i="10" s="1"/>
  <c r="K406" i="10"/>
  <c r="J406" i="10"/>
  <c r="I406" i="10"/>
  <c r="H406" i="10"/>
  <c r="G406" i="10"/>
  <c r="F406" i="10"/>
  <c r="S406" i="10" s="1"/>
  <c r="E406" i="10"/>
  <c r="R406" i="10" s="1"/>
  <c r="D406" i="10"/>
  <c r="Q406" i="10" s="1"/>
  <c r="O405" i="10"/>
  <c r="M405" i="10"/>
  <c r="L405" i="10"/>
  <c r="K405" i="10"/>
  <c r="X405" i="10" s="1"/>
  <c r="J405" i="10"/>
  <c r="I405" i="10"/>
  <c r="N405" i="10" s="1"/>
  <c r="H405" i="10"/>
  <c r="G405" i="10"/>
  <c r="T405" i="10" s="1"/>
  <c r="F405" i="10"/>
  <c r="E405" i="10"/>
  <c r="D405" i="10"/>
  <c r="O404" i="10"/>
  <c r="M404" i="10"/>
  <c r="L404" i="10"/>
  <c r="K404" i="10"/>
  <c r="J404" i="10"/>
  <c r="I404" i="10"/>
  <c r="H404" i="10"/>
  <c r="G404" i="10"/>
  <c r="F404" i="10"/>
  <c r="E404" i="10"/>
  <c r="D404" i="10"/>
  <c r="O403" i="10"/>
  <c r="M403" i="10"/>
  <c r="L403" i="10"/>
  <c r="Y403" i="10" s="1"/>
  <c r="K403" i="10"/>
  <c r="X403" i="10" s="1"/>
  <c r="J403" i="10"/>
  <c r="I403" i="10"/>
  <c r="H403" i="10"/>
  <c r="G403" i="10"/>
  <c r="T403" i="10" s="1"/>
  <c r="F403" i="10"/>
  <c r="E403" i="10"/>
  <c r="D403" i="10"/>
  <c r="O402" i="10"/>
  <c r="M402" i="10"/>
  <c r="Z402" i="10" s="1"/>
  <c r="L402" i="10"/>
  <c r="Y402" i="10" s="1"/>
  <c r="K402" i="10"/>
  <c r="J402" i="10"/>
  <c r="I402" i="10"/>
  <c r="H402" i="10"/>
  <c r="G402" i="10"/>
  <c r="T402" i="10" s="1"/>
  <c r="F402" i="10"/>
  <c r="E402" i="10"/>
  <c r="D402" i="10"/>
  <c r="T401" i="10"/>
  <c r="S401" i="10"/>
  <c r="R401" i="10"/>
  <c r="O401" i="10"/>
  <c r="M401" i="10"/>
  <c r="L401" i="10"/>
  <c r="K401" i="10"/>
  <c r="J401" i="10"/>
  <c r="I401" i="10"/>
  <c r="H401" i="10"/>
  <c r="G401" i="10"/>
  <c r="F401" i="10"/>
  <c r="E401" i="10"/>
  <c r="N401" i="10" s="1"/>
  <c r="D401" i="10"/>
  <c r="W400" i="10"/>
  <c r="P43" i="11" s="1"/>
  <c r="S400" i="10"/>
  <c r="P39" i="11" s="1"/>
  <c r="O400" i="10"/>
  <c r="M400" i="10"/>
  <c r="L400" i="10"/>
  <c r="K400" i="10"/>
  <c r="J400" i="10"/>
  <c r="I400" i="10"/>
  <c r="H400" i="10"/>
  <c r="G400" i="10"/>
  <c r="T400" i="10" s="1"/>
  <c r="P40" i="11" s="1"/>
  <c r="F400" i="10"/>
  <c r="E400" i="10"/>
  <c r="D400" i="10"/>
  <c r="O395" i="10"/>
  <c r="M395" i="10"/>
  <c r="L395" i="10"/>
  <c r="K395" i="10"/>
  <c r="J395" i="10"/>
  <c r="I395" i="10"/>
  <c r="H395" i="10"/>
  <c r="G395" i="10"/>
  <c r="F395" i="10"/>
  <c r="E395" i="10"/>
  <c r="D395" i="10"/>
  <c r="O394" i="10"/>
  <c r="M394" i="10"/>
  <c r="L394" i="10"/>
  <c r="K394" i="10"/>
  <c r="J394" i="10"/>
  <c r="I394" i="10"/>
  <c r="H394" i="10"/>
  <c r="G394" i="10"/>
  <c r="F394" i="10"/>
  <c r="E394" i="10"/>
  <c r="D394" i="10"/>
  <c r="O393" i="10"/>
  <c r="M393" i="10"/>
  <c r="L393" i="10"/>
  <c r="K393" i="10"/>
  <c r="J393" i="10"/>
  <c r="I393" i="10"/>
  <c r="H393" i="10"/>
  <c r="G393" i="10"/>
  <c r="F393" i="10"/>
  <c r="E393" i="10"/>
  <c r="D393" i="10"/>
  <c r="Y392" i="10"/>
  <c r="O392" i="10"/>
  <c r="M392" i="10"/>
  <c r="L392" i="10"/>
  <c r="K392" i="10"/>
  <c r="J392" i="10"/>
  <c r="I392" i="10"/>
  <c r="H392" i="10"/>
  <c r="G392" i="10"/>
  <c r="F392" i="10"/>
  <c r="E392" i="10"/>
  <c r="D392" i="10"/>
  <c r="O391" i="10"/>
  <c r="M391" i="10"/>
  <c r="L391" i="10"/>
  <c r="K391" i="10"/>
  <c r="J391" i="10"/>
  <c r="I391" i="10"/>
  <c r="H391" i="10"/>
  <c r="G391" i="10"/>
  <c r="F391" i="10"/>
  <c r="E391" i="10"/>
  <c r="D391" i="10"/>
  <c r="O390" i="10"/>
  <c r="M390" i="10"/>
  <c r="L390" i="10"/>
  <c r="K390" i="10"/>
  <c r="J390" i="10"/>
  <c r="I390" i="10"/>
  <c r="H390" i="10"/>
  <c r="G390" i="10"/>
  <c r="F390" i="10"/>
  <c r="E390" i="10"/>
  <c r="D390" i="10"/>
  <c r="V389" i="10"/>
  <c r="O389" i="10"/>
  <c r="M389" i="10"/>
  <c r="L389" i="10"/>
  <c r="K389" i="10"/>
  <c r="J389" i="10"/>
  <c r="I389" i="10"/>
  <c r="N389" i="10" s="1"/>
  <c r="H389" i="10"/>
  <c r="G389" i="10"/>
  <c r="F389" i="10"/>
  <c r="E389" i="10"/>
  <c r="D389" i="10"/>
  <c r="V388" i="10"/>
  <c r="O388" i="10"/>
  <c r="M388" i="10"/>
  <c r="L388" i="10"/>
  <c r="K388" i="10"/>
  <c r="J388" i="10"/>
  <c r="I388" i="10"/>
  <c r="H388" i="10"/>
  <c r="G388" i="10"/>
  <c r="F388" i="10"/>
  <c r="E388" i="10"/>
  <c r="D388" i="10"/>
  <c r="O387" i="10"/>
  <c r="M387" i="10"/>
  <c r="L387" i="10"/>
  <c r="K387" i="10"/>
  <c r="J387" i="10"/>
  <c r="I387" i="10"/>
  <c r="H387" i="10"/>
  <c r="G387" i="10"/>
  <c r="F387" i="10"/>
  <c r="E387" i="10"/>
  <c r="D387" i="10"/>
  <c r="O386" i="10"/>
  <c r="M386" i="10"/>
  <c r="L386" i="10"/>
  <c r="K386" i="10"/>
  <c r="J386" i="10"/>
  <c r="I386" i="10"/>
  <c r="H386" i="10"/>
  <c r="G386" i="10"/>
  <c r="F386" i="10"/>
  <c r="E386" i="10"/>
  <c r="D386" i="10"/>
  <c r="S385" i="10"/>
  <c r="O385" i="10"/>
  <c r="M385" i="10"/>
  <c r="L385" i="10"/>
  <c r="K385" i="10"/>
  <c r="J385" i="10"/>
  <c r="I385" i="10"/>
  <c r="H385" i="10"/>
  <c r="G385" i="10"/>
  <c r="F385" i="10"/>
  <c r="E385" i="10"/>
  <c r="N385" i="10" s="1"/>
  <c r="D385" i="10"/>
  <c r="S384" i="10"/>
  <c r="O384" i="10"/>
  <c r="M384" i="10"/>
  <c r="L384" i="10"/>
  <c r="K384" i="10"/>
  <c r="J384" i="10"/>
  <c r="I384" i="10"/>
  <c r="H384" i="10"/>
  <c r="G384" i="10"/>
  <c r="F384" i="10"/>
  <c r="E384" i="10"/>
  <c r="D384" i="10"/>
  <c r="O383" i="10"/>
  <c r="M383" i="10"/>
  <c r="L383" i="10"/>
  <c r="K383" i="10"/>
  <c r="J383" i="10"/>
  <c r="I383" i="10"/>
  <c r="H383" i="10"/>
  <c r="G383" i="10"/>
  <c r="F383" i="10"/>
  <c r="E383" i="10"/>
  <c r="D383" i="10"/>
  <c r="O382" i="10"/>
  <c r="M382" i="10"/>
  <c r="L382" i="10"/>
  <c r="K382" i="10"/>
  <c r="J382" i="10"/>
  <c r="I382" i="10"/>
  <c r="H382" i="10"/>
  <c r="G382" i="10"/>
  <c r="F382" i="10"/>
  <c r="E382" i="10"/>
  <c r="D382" i="10"/>
  <c r="O381" i="10"/>
  <c r="M381" i="10"/>
  <c r="L381" i="10"/>
  <c r="K381" i="10"/>
  <c r="J381" i="10"/>
  <c r="I381" i="10"/>
  <c r="H381" i="10"/>
  <c r="G381" i="10"/>
  <c r="F381" i="10"/>
  <c r="E381" i="10"/>
  <c r="D381" i="10"/>
  <c r="Y380" i="10"/>
  <c r="O380" i="10"/>
  <c r="M380" i="10"/>
  <c r="L380" i="10"/>
  <c r="K380" i="10"/>
  <c r="J380" i="10"/>
  <c r="I380" i="10"/>
  <c r="H380" i="10"/>
  <c r="G380" i="10"/>
  <c r="F380" i="10"/>
  <c r="E380" i="10"/>
  <c r="D380" i="10"/>
  <c r="O379" i="10"/>
  <c r="M379" i="10"/>
  <c r="L379" i="10"/>
  <c r="K379" i="10"/>
  <c r="J379" i="10"/>
  <c r="I379" i="10"/>
  <c r="H379" i="10"/>
  <c r="G379" i="10"/>
  <c r="F379" i="10"/>
  <c r="E379" i="10"/>
  <c r="D379" i="10"/>
  <c r="O378" i="10"/>
  <c r="N378" i="10"/>
  <c r="M378" i="10"/>
  <c r="L378" i="10"/>
  <c r="K378" i="10"/>
  <c r="J378" i="10"/>
  <c r="I378" i="10"/>
  <c r="H378" i="10"/>
  <c r="G378" i="10"/>
  <c r="F378" i="10"/>
  <c r="E378" i="10"/>
  <c r="D378" i="10"/>
  <c r="X377" i="10"/>
  <c r="O377" i="10"/>
  <c r="M377" i="10"/>
  <c r="L377" i="10"/>
  <c r="K377" i="10"/>
  <c r="J377" i="10"/>
  <c r="I377" i="10"/>
  <c r="H377" i="10"/>
  <c r="G377" i="10"/>
  <c r="F377" i="10"/>
  <c r="S377" i="10" s="1"/>
  <c r="E377" i="10"/>
  <c r="D377" i="10"/>
  <c r="O376" i="10"/>
  <c r="M376" i="10"/>
  <c r="L376" i="10"/>
  <c r="K376" i="10"/>
  <c r="J376" i="10"/>
  <c r="I376" i="10"/>
  <c r="H376" i="10"/>
  <c r="G376" i="10"/>
  <c r="F376" i="10"/>
  <c r="E376" i="10"/>
  <c r="N376" i="10" s="1"/>
  <c r="D376" i="10"/>
  <c r="O375" i="10"/>
  <c r="M375" i="10"/>
  <c r="L375" i="10"/>
  <c r="K375" i="10"/>
  <c r="J375" i="10"/>
  <c r="I375" i="10"/>
  <c r="H375" i="10"/>
  <c r="G375" i="10"/>
  <c r="F375" i="10"/>
  <c r="S375" i="10" s="1"/>
  <c r="E375" i="10"/>
  <c r="D375" i="10"/>
  <c r="O374" i="10"/>
  <c r="M374" i="10"/>
  <c r="L374" i="10"/>
  <c r="K374" i="10"/>
  <c r="J374" i="10"/>
  <c r="I374" i="10"/>
  <c r="H374" i="10"/>
  <c r="G374" i="10"/>
  <c r="F374" i="10"/>
  <c r="E374" i="10"/>
  <c r="D374" i="10"/>
  <c r="O373" i="10"/>
  <c r="M373" i="10"/>
  <c r="Z373" i="10" s="1"/>
  <c r="L373" i="10"/>
  <c r="K373" i="10"/>
  <c r="J373" i="10"/>
  <c r="I373" i="10"/>
  <c r="V373" i="10" s="1"/>
  <c r="H373" i="10"/>
  <c r="U373" i="10" s="1"/>
  <c r="G373" i="10"/>
  <c r="F373" i="10"/>
  <c r="E373" i="10"/>
  <c r="D373" i="10"/>
  <c r="O372" i="10"/>
  <c r="M372" i="10"/>
  <c r="L372" i="10"/>
  <c r="K372" i="10"/>
  <c r="X372" i="10" s="1"/>
  <c r="J372" i="10"/>
  <c r="I372" i="10"/>
  <c r="V372" i="10" s="1"/>
  <c r="H372" i="10"/>
  <c r="G372" i="10"/>
  <c r="F372" i="10"/>
  <c r="E372" i="10"/>
  <c r="D372" i="10"/>
  <c r="O371" i="10"/>
  <c r="M371" i="10"/>
  <c r="L371" i="10"/>
  <c r="Y371" i="10" s="1"/>
  <c r="K371" i="10"/>
  <c r="J371" i="10"/>
  <c r="W371" i="10" s="1"/>
  <c r="I371" i="10"/>
  <c r="V371" i="10" s="1"/>
  <c r="H371" i="10"/>
  <c r="G371" i="10"/>
  <c r="F371" i="10"/>
  <c r="E371" i="10"/>
  <c r="D371" i="10"/>
  <c r="V370" i="10"/>
  <c r="O370" i="10"/>
  <c r="M370" i="10"/>
  <c r="L370" i="10"/>
  <c r="K370" i="10"/>
  <c r="J370" i="10"/>
  <c r="I370" i="10"/>
  <c r="N370" i="10" s="1"/>
  <c r="H370" i="10"/>
  <c r="G370" i="10"/>
  <c r="F370" i="10"/>
  <c r="E370" i="10"/>
  <c r="D370" i="10"/>
  <c r="O369" i="10"/>
  <c r="M369" i="10"/>
  <c r="L369" i="10"/>
  <c r="Y369" i="10" s="1"/>
  <c r="K369" i="10"/>
  <c r="J369" i="10"/>
  <c r="I369" i="10"/>
  <c r="V369" i="10" s="1"/>
  <c r="H369" i="10"/>
  <c r="G369" i="10"/>
  <c r="T369" i="10" s="1"/>
  <c r="F369" i="10"/>
  <c r="S369" i="10" s="1"/>
  <c r="E369" i="10"/>
  <c r="D369" i="10"/>
  <c r="O368" i="10"/>
  <c r="M368" i="10"/>
  <c r="L368" i="10"/>
  <c r="Y378" i="10" s="1"/>
  <c r="K368" i="10"/>
  <c r="J368" i="10"/>
  <c r="W368" i="10" s="1"/>
  <c r="I368" i="10"/>
  <c r="V368" i="10" s="1"/>
  <c r="H368" i="10"/>
  <c r="G368" i="10"/>
  <c r="F368" i="10"/>
  <c r="E368" i="10"/>
  <c r="D368" i="10"/>
  <c r="O367" i="10"/>
  <c r="M367" i="10"/>
  <c r="L367" i="10"/>
  <c r="Y367" i="10" s="1"/>
  <c r="K367" i="10"/>
  <c r="J367" i="10"/>
  <c r="I367" i="10"/>
  <c r="H367" i="10"/>
  <c r="G367" i="10"/>
  <c r="F367" i="10"/>
  <c r="S368" i="10" s="1"/>
  <c r="E367" i="10"/>
  <c r="D367" i="10"/>
  <c r="S366" i="10"/>
  <c r="R366" i="10"/>
  <c r="O366" i="10"/>
  <c r="M366" i="10"/>
  <c r="L366" i="10"/>
  <c r="K366" i="10"/>
  <c r="J366" i="10"/>
  <c r="W377" i="10" s="1"/>
  <c r="I366" i="10"/>
  <c r="V366" i="10" s="1"/>
  <c r="H366" i="10"/>
  <c r="G366" i="10"/>
  <c r="F366" i="10"/>
  <c r="E366" i="10"/>
  <c r="D366" i="10"/>
  <c r="Q366" i="10" s="1"/>
  <c r="V365" i="10"/>
  <c r="O365" i="10"/>
  <c r="M365" i="10"/>
  <c r="L365" i="10"/>
  <c r="K365" i="10"/>
  <c r="J365" i="10"/>
  <c r="I365" i="10"/>
  <c r="H365" i="10"/>
  <c r="G365" i="10"/>
  <c r="F365" i="10"/>
  <c r="S374" i="10" s="1"/>
  <c r="E365" i="10"/>
  <c r="D365" i="10"/>
  <c r="O364" i="10"/>
  <c r="M364" i="10"/>
  <c r="L364" i="10"/>
  <c r="Y364" i="10" s="1"/>
  <c r="O45" i="11" s="1"/>
  <c r="K364" i="10"/>
  <c r="J364" i="10"/>
  <c r="I364" i="10"/>
  <c r="V364" i="10" s="1"/>
  <c r="O42" i="11" s="1"/>
  <c r="H364" i="10"/>
  <c r="U370" i="10" s="1"/>
  <c r="G364" i="10"/>
  <c r="F364" i="10"/>
  <c r="E364" i="10"/>
  <c r="D364" i="10"/>
  <c r="O359" i="10"/>
  <c r="M359" i="10"/>
  <c r="L359" i="10"/>
  <c r="K359" i="10"/>
  <c r="J359" i="10"/>
  <c r="I359" i="10"/>
  <c r="H359" i="10"/>
  <c r="G359" i="10"/>
  <c r="F359" i="10"/>
  <c r="E359" i="10"/>
  <c r="D359" i="10"/>
  <c r="O358" i="10"/>
  <c r="M358" i="10"/>
  <c r="L358" i="10"/>
  <c r="K358" i="10"/>
  <c r="J358" i="10"/>
  <c r="I358" i="10"/>
  <c r="H358" i="10"/>
  <c r="G358" i="10"/>
  <c r="F358" i="10"/>
  <c r="N358" i="10" s="1"/>
  <c r="E358" i="10"/>
  <c r="D358" i="10"/>
  <c r="O357" i="10"/>
  <c r="M357" i="10"/>
  <c r="L357" i="10"/>
  <c r="K357" i="10"/>
  <c r="J357" i="10"/>
  <c r="I357" i="10"/>
  <c r="H357" i="10"/>
  <c r="G357" i="10"/>
  <c r="F357" i="10"/>
  <c r="E357" i="10"/>
  <c r="D357" i="10"/>
  <c r="O356" i="10"/>
  <c r="M356" i="10"/>
  <c r="L356" i="10"/>
  <c r="K356" i="10"/>
  <c r="J356" i="10"/>
  <c r="I356" i="10"/>
  <c r="H356" i="10"/>
  <c r="G356" i="10"/>
  <c r="F356" i="10"/>
  <c r="E356" i="10"/>
  <c r="D356" i="10"/>
  <c r="O355" i="10"/>
  <c r="M355" i="10"/>
  <c r="L355" i="10"/>
  <c r="K355" i="10"/>
  <c r="J355" i="10"/>
  <c r="I355" i="10"/>
  <c r="H355" i="10"/>
  <c r="G355" i="10"/>
  <c r="F355" i="10"/>
  <c r="E355" i="10"/>
  <c r="D355" i="10"/>
  <c r="O354" i="10"/>
  <c r="M354" i="10"/>
  <c r="L354" i="10"/>
  <c r="K354" i="10"/>
  <c r="J354" i="10"/>
  <c r="I354" i="10"/>
  <c r="H354" i="10"/>
  <c r="N354" i="10" s="1"/>
  <c r="G354" i="10"/>
  <c r="F354" i="10"/>
  <c r="E354" i="10"/>
  <c r="D354" i="10"/>
  <c r="O353" i="10"/>
  <c r="M353" i="10"/>
  <c r="L353" i="10"/>
  <c r="K353" i="10"/>
  <c r="J353" i="10"/>
  <c r="I353" i="10"/>
  <c r="H353" i="10"/>
  <c r="G353" i="10"/>
  <c r="F353" i="10"/>
  <c r="E353" i="10"/>
  <c r="D353" i="10"/>
  <c r="O352" i="10"/>
  <c r="M352" i="10"/>
  <c r="L352" i="10"/>
  <c r="Y352" i="10" s="1"/>
  <c r="K352" i="10"/>
  <c r="J352" i="10"/>
  <c r="I352" i="10"/>
  <c r="H352" i="10"/>
  <c r="G352" i="10"/>
  <c r="F352" i="10"/>
  <c r="E352" i="10"/>
  <c r="D352" i="10"/>
  <c r="O351" i="10"/>
  <c r="M351" i="10"/>
  <c r="L351" i="10"/>
  <c r="K351" i="10"/>
  <c r="J351" i="10"/>
  <c r="I351" i="10"/>
  <c r="H351" i="10"/>
  <c r="G351" i="10"/>
  <c r="F351" i="10"/>
  <c r="E351" i="10"/>
  <c r="D351" i="10"/>
  <c r="O350" i="10"/>
  <c r="M350" i="10"/>
  <c r="L350" i="10"/>
  <c r="K350" i="10"/>
  <c r="J350" i="10"/>
  <c r="W350" i="10" s="1"/>
  <c r="I350" i="10"/>
  <c r="H350" i="10"/>
  <c r="U350" i="10" s="1"/>
  <c r="G350" i="10"/>
  <c r="F350" i="10"/>
  <c r="E350" i="10"/>
  <c r="D350" i="10"/>
  <c r="O349" i="10"/>
  <c r="M349" i="10"/>
  <c r="L349" i="10"/>
  <c r="Y349" i="10" s="1"/>
  <c r="K349" i="10"/>
  <c r="J349" i="10"/>
  <c r="I349" i="10"/>
  <c r="H349" i="10"/>
  <c r="G349" i="10"/>
  <c r="F349" i="10"/>
  <c r="E349" i="10"/>
  <c r="D349" i="10"/>
  <c r="O348" i="10"/>
  <c r="M348" i="10"/>
  <c r="L348" i="10"/>
  <c r="K348" i="10"/>
  <c r="J348" i="10"/>
  <c r="I348" i="10"/>
  <c r="H348" i="10"/>
  <c r="G348" i="10"/>
  <c r="F348" i="10"/>
  <c r="E348" i="10"/>
  <c r="D348" i="10"/>
  <c r="N348" i="10" s="1"/>
  <c r="O347" i="10"/>
  <c r="M347" i="10"/>
  <c r="L347" i="10"/>
  <c r="K347" i="10"/>
  <c r="J347" i="10"/>
  <c r="I347" i="10"/>
  <c r="H347" i="10"/>
  <c r="U347" i="10" s="1"/>
  <c r="G347" i="10"/>
  <c r="F347" i="10"/>
  <c r="E347" i="10"/>
  <c r="D347" i="10"/>
  <c r="O346" i="10"/>
  <c r="M346" i="10"/>
  <c r="Z346" i="10" s="1"/>
  <c r="L346" i="10"/>
  <c r="K346" i="10"/>
  <c r="J346" i="10"/>
  <c r="I346" i="10"/>
  <c r="H346" i="10"/>
  <c r="G346" i="10"/>
  <c r="F346" i="10"/>
  <c r="E346" i="10"/>
  <c r="D346" i="10"/>
  <c r="R345" i="10"/>
  <c r="O345" i="10"/>
  <c r="M345" i="10"/>
  <c r="L345" i="10"/>
  <c r="K345" i="10"/>
  <c r="J345" i="10"/>
  <c r="I345" i="10"/>
  <c r="H345" i="10"/>
  <c r="G345" i="10"/>
  <c r="F345" i="10"/>
  <c r="E345" i="10"/>
  <c r="D345" i="10"/>
  <c r="O344" i="10"/>
  <c r="M344" i="10"/>
  <c r="L344" i="10"/>
  <c r="K344" i="10"/>
  <c r="J344" i="10"/>
  <c r="W344" i="10" s="1"/>
  <c r="I344" i="10"/>
  <c r="H344" i="10"/>
  <c r="G344" i="10"/>
  <c r="F344" i="10"/>
  <c r="E344" i="10"/>
  <c r="D344" i="10"/>
  <c r="O343" i="10"/>
  <c r="M343" i="10"/>
  <c r="Z343" i="10" s="1"/>
  <c r="L343" i="10"/>
  <c r="K343" i="10"/>
  <c r="J343" i="10"/>
  <c r="I343" i="10"/>
  <c r="H343" i="10"/>
  <c r="G343" i="10"/>
  <c r="F343" i="10"/>
  <c r="E343" i="10"/>
  <c r="D343" i="10"/>
  <c r="O342" i="10"/>
  <c r="M342" i="10"/>
  <c r="L342" i="10"/>
  <c r="K342" i="10"/>
  <c r="J342" i="10"/>
  <c r="I342" i="10"/>
  <c r="H342" i="10"/>
  <c r="N342" i="10" s="1"/>
  <c r="G342" i="10"/>
  <c r="F342" i="10"/>
  <c r="E342" i="10"/>
  <c r="D342" i="10"/>
  <c r="O341" i="10"/>
  <c r="M341" i="10"/>
  <c r="L341" i="10"/>
  <c r="K341" i="10"/>
  <c r="J341" i="10"/>
  <c r="W341" i="10" s="1"/>
  <c r="I341" i="10"/>
  <c r="H341" i="10"/>
  <c r="G341" i="10"/>
  <c r="F341" i="10"/>
  <c r="E341" i="10"/>
  <c r="D341" i="10"/>
  <c r="O340" i="10"/>
  <c r="M340" i="10"/>
  <c r="Z340" i="10" s="1"/>
  <c r="L340" i="10"/>
  <c r="K340" i="10"/>
  <c r="J340" i="10"/>
  <c r="I340" i="10"/>
  <c r="H340" i="10"/>
  <c r="U340" i="10" s="1"/>
  <c r="G340" i="10"/>
  <c r="F340" i="10"/>
  <c r="E340" i="10"/>
  <c r="D340" i="10"/>
  <c r="T339" i="10"/>
  <c r="O339" i="10"/>
  <c r="M339" i="10"/>
  <c r="L339" i="10"/>
  <c r="K339" i="10"/>
  <c r="J339" i="10"/>
  <c r="I339" i="10"/>
  <c r="H339" i="10"/>
  <c r="G339" i="10"/>
  <c r="F339" i="10"/>
  <c r="E339" i="10"/>
  <c r="D339" i="10"/>
  <c r="O338" i="10"/>
  <c r="M338" i="10"/>
  <c r="L338" i="10"/>
  <c r="K338" i="10"/>
  <c r="J338" i="10"/>
  <c r="W338" i="10" s="1"/>
  <c r="I338" i="10"/>
  <c r="H338" i="10"/>
  <c r="G338" i="10"/>
  <c r="F338" i="10"/>
  <c r="E338" i="10"/>
  <c r="D338" i="10"/>
  <c r="O337" i="10"/>
  <c r="M337" i="10"/>
  <c r="L337" i="10"/>
  <c r="Y337" i="10" s="1"/>
  <c r="K337" i="10"/>
  <c r="J337" i="10"/>
  <c r="I337" i="10"/>
  <c r="H337" i="10"/>
  <c r="G337" i="10"/>
  <c r="F337" i="10"/>
  <c r="E337" i="10"/>
  <c r="D337" i="10"/>
  <c r="O336" i="10"/>
  <c r="N336" i="10"/>
  <c r="M336" i="10"/>
  <c r="L336" i="10"/>
  <c r="K336" i="10"/>
  <c r="X336" i="10" s="1"/>
  <c r="J336" i="10"/>
  <c r="I336" i="10"/>
  <c r="H336" i="10"/>
  <c r="G336" i="10"/>
  <c r="F336" i="10"/>
  <c r="E336" i="10"/>
  <c r="D336" i="10"/>
  <c r="W335" i="10"/>
  <c r="O335" i="10"/>
  <c r="M335" i="10"/>
  <c r="L335" i="10"/>
  <c r="K335" i="10"/>
  <c r="J335" i="10"/>
  <c r="W342" i="10" s="1"/>
  <c r="I335" i="10"/>
  <c r="V354" i="10" s="1"/>
  <c r="H335" i="10"/>
  <c r="G335" i="10"/>
  <c r="F335" i="10"/>
  <c r="E335" i="10"/>
  <c r="D335" i="10"/>
  <c r="R334" i="10"/>
  <c r="O334" i="10"/>
  <c r="M334" i="10"/>
  <c r="L334" i="10"/>
  <c r="K334" i="10"/>
  <c r="J334" i="10"/>
  <c r="I334" i="10"/>
  <c r="H334" i="10"/>
  <c r="G334" i="10"/>
  <c r="F334" i="10"/>
  <c r="E334" i="10"/>
  <c r="N334" i="10" s="1"/>
  <c r="D334" i="10"/>
  <c r="O333" i="10"/>
  <c r="N333" i="10"/>
  <c r="M333" i="10"/>
  <c r="L333" i="10"/>
  <c r="K333" i="10"/>
  <c r="J333" i="10"/>
  <c r="I333" i="10"/>
  <c r="H333" i="10"/>
  <c r="G333" i="10"/>
  <c r="F333" i="10"/>
  <c r="E333" i="10"/>
  <c r="R333" i="10" s="1"/>
  <c r="D333" i="10"/>
  <c r="Y332" i="10"/>
  <c r="O332" i="10"/>
  <c r="M332" i="10"/>
  <c r="L332" i="10"/>
  <c r="K332" i="10"/>
  <c r="J332" i="10"/>
  <c r="I332" i="10"/>
  <c r="H332" i="10"/>
  <c r="G332" i="10"/>
  <c r="T332" i="10" s="1"/>
  <c r="F332" i="10"/>
  <c r="E332" i="10"/>
  <c r="D332" i="10"/>
  <c r="R331" i="10"/>
  <c r="O331" i="10"/>
  <c r="N331" i="10"/>
  <c r="M331" i="10"/>
  <c r="L331" i="10"/>
  <c r="K331" i="10"/>
  <c r="J331" i="10"/>
  <c r="I331" i="10"/>
  <c r="H331" i="10"/>
  <c r="G331" i="10"/>
  <c r="F331" i="10"/>
  <c r="E331" i="10"/>
  <c r="D331" i="10"/>
  <c r="O330" i="10"/>
  <c r="M330" i="10"/>
  <c r="Z330" i="10" s="1"/>
  <c r="L330" i="10"/>
  <c r="Y330" i="10" s="1"/>
  <c r="K330" i="10"/>
  <c r="X330" i="10" s="1"/>
  <c r="J330" i="10"/>
  <c r="I330" i="10"/>
  <c r="H330" i="10"/>
  <c r="G330" i="10"/>
  <c r="F330" i="10"/>
  <c r="E330" i="10"/>
  <c r="D330" i="10"/>
  <c r="N330" i="10" s="1"/>
  <c r="Y329" i="10"/>
  <c r="O329" i="10"/>
  <c r="N329" i="10"/>
  <c r="M329" i="10"/>
  <c r="Z329" i="10" s="1"/>
  <c r="L329" i="10"/>
  <c r="K329" i="10"/>
  <c r="J329" i="10"/>
  <c r="I329" i="10"/>
  <c r="H329" i="10"/>
  <c r="G329" i="10"/>
  <c r="T329" i="10" s="1"/>
  <c r="F329" i="10"/>
  <c r="E329" i="10"/>
  <c r="D329" i="10"/>
  <c r="Z328" i="10"/>
  <c r="N46" i="11" s="1"/>
  <c r="O328" i="10"/>
  <c r="M328" i="10"/>
  <c r="Z357" i="10" s="1"/>
  <c r="L328" i="10"/>
  <c r="K328" i="10"/>
  <c r="J328" i="10"/>
  <c r="I328" i="10"/>
  <c r="H328" i="10"/>
  <c r="G328" i="10"/>
  <c r="T328" i="10" s="1"/>
  <c r="N40" i="11" s="1"/>
  <c r="AD40" i="11" s="1"/>
  <c r="F328" i="10"/>
  <c r="E328" i="10"/>
  <c r="R350" i="10" s="1"/>
  <c r="D328" i="10"/>
  <c r="O323" i="10"/>
  <c r="M323" i="10"/>
  <c r="Z323" i="10" s="1"/>
  <c r="L323" i="10"/>
  <c r="K323" i="10"/>
  <c r="X323" i="10" s="1"/>
  <c r="J323" i="10"/>
  <c r="W323" i="10" s="1"/>
  <c r="I323" i="10"/>
  <c r="V323" i="10" s="1"/>
  <c r="H323" i="10"/>
  <c r="G323" i="10"/>
  <c r="F323" i="10"/>
  <c r="E323" i="10"/>
  <c r="D323" i="10"/>
  <c r="O322" i="10"/>
  <c r="M322" i="10"/>
  <c r="L322" i="10"/>
  <c r="K322" i="10"/>
  <c r="J322" i="10"/>
  <c r="I322" i="10"/>
  <c r="H322" i="10"/>
  <c r="G322" i="10"/>
  <c r="F322" i="10"/>
  <c r="E322" i="10"/>
  <c r="D322" i="10"/>
  <c r="O321" i="10"/>
  <c r="M321" i="10"/>
  <c r="L321" i="10"/>
  <c r="K321" i="10"/>
  <c r="X321" i="10" s="1"/>
  <c r="J321" i="10"/>
  <c r="I321" i="10"/>
  <c r="H321" i="10"/>
  <c r="N321" i="10" s="1"/>
  <c r="G321" i="10"/>
  <c r="F321" i="10"/>
  <c r="E321" i="10"/>
  <c r="D321" i="10"/>
  <c r="W320" i="10"/>
  <c r="O320" i="10"/>
  <c r="M320" i="10"/>
  <c r="L320" i="10"/>
  <c r="K320" i="10"/>
  <c r="J320" i="10"/>
  <c r="I320" i="10"/>
  <c r="H320" i="10"/>
  <c r="U320" i="10" s="1"/>
  <c r="G320" i="10"/>
  <c r="T320" i="10" s="1"/>
  <c r="F320" i="10"/>
  <c r="S320" i="10" s="1"/>
  <c r="E320" i="10"/>
  <c r="D320" i="10"/>
  <c r="O319" i="10"/>
  <c r="M319" i="10"/>
  <c r="L319" i="10"/>
  <c r="K319" i="10"/>
  <c r="J319" i="10"/>
  <c r="I319" i="10"/>
  <c r="V319" i="10" s="1"/>
  <c r="H319" i="10"/>
  <c r="G319" i="10"/>
  <c r="F319" i="10"/>
  <c r="E319" i="10"/>
  <c r="D319" i="10"/>
  <c r="O318" i="10"/>
  <c r="M318" i="10"/>
  <c r="L318" i="10"/>
  <c r="K318" i="10"/>
  <c r="J318" i="10"/>
  <c r="I318" i="10"/>
  <c r="H318" i="10"/>
  <c r="U318" i="10" s="1"/>
  <c r="G318" i="10"/>
  <c r="F318" i="10"/>
  <c r="S318" i="10" s="1"/>
  <c r="E318" i="10"/>
  <c r="D318" i="10"/>
  <c r="Q317" i="10"/>
  <c r="O317" i="10"/>
  <c r="M317" i="10"/>
  <c r="L317" i="10"/>
  <c r="K317" i="10"/>
  <c r="J317" i="10"/>
  <c r="I317" i="10"/>
  <c r="H317" i="10"/>
  <c r="G317" i="10"/>
  <c r="T317" i="10" s="1"/>
  <c r="F317" i="10"/>
  <c r="E317" i="10"/>
  <c r="D317" i="10"/>
  <c r="N317" i="10" s="1"/>
  <c r="S316" i="10"/>
  <c r="O316" i="10"/>
  <c r="M316" i="10"/>
  <c r="L316" i="10"/>
  <c r="K316" i="10"/>
  <c r="J316" i="10"/>
  <c r="I316" i="10"/>
  <c r="H316" i="10"/>
  <c r="G316" i="10"/>
  <c r="F316" i="10"/>
  <c r="S293" i="10" s="1"/>
  <c r="E316" i="10"/>
  <c r="D316" i="10"/>
  <c r="Q316" i="10" s="1"/>
  <c r="O315" i="10"/>
  <c r="M315" i="10"/>
  <c r="L315" i="10"/>
  <c r="K315" i="10"/>
  <c r="J315" i="10"/>
  <c r="I315" i="10"/>
  <c r="H315" i="10"/>
  <c r="G315" i="10"/>
  <c r="F315" i="10"/>
  <c r="E315" i="10"/>
  <c r="R315" i="10" s="1"/>
  <c r="D315" i="10"/>
  <c r="Q315" i="10" s="1"/>
  <c r="O314" i="10"/>
  <c r="M314" i="10"/>
  <c r="Z314" i="10" s="1"/>
  <c r="L314" i="10"/>
  <c r="K314" i="10"/>
  <c r="X314" i="10" s="1"/>
  <c r="J314" i="10"/>
  <c r="I314" i="10"/>
  <c r="H314" i="10"/>
  <c r="G314" i="10"/>
  <c r="F314" i="10"/>
  <c r="E314" i="10"/>
  <c r="D314" i="10"/>
  <c r="Q314" i="10" s="1"/>
  <c r="O313" i="10"/>
  <c r="N313" i="10"/>
  <c r="M313" i="10"/>
  <c r="Z313" i="10" s="1"/>
  <c r="L313" i="10"/>
  <c r="K313" i="10"/>
  <c r="J313" i="10"/>
  <c r="I313" i="10"/>
  <c r="H313" i="10"/>
  <c r="G313" i="10"/>
  <c r="F313" i="10"/>
  <c r="E313" i="10"/>
  <c r="D313" i="10"/>
  <c r="Z312" i="10"/>
  <c r="O312" i="10"/>
  <c r="M312" i="10"/>
  <c r="L312" i="10"/>
  <c r="K312" i="10"/>
  <c r="X312" i="10" s="1"/>
  <c r="J312" i="10"/>
  <c r="I312" i="10"/>
  <c r="H312" i="10"/>
  <c r="G312" i="10"/>
  <c r="F312" i="10"/>
  <c r="S312" i="10" s="1"/>
  <c r="E312" i="10"/>
  <c r="D312" i="10"/>
  <c r="O311" i="10"/>
  <c r="M311" i="10"/>
  <c r="Z311" i="10" s="1"/>
  <c r="L311" i="10"/>
  <c r="K311" i="10"/>
  <c r="X311" i="10" s="1"/>
  <c r="J311" i="10"/>
  <c r="W311" i="10" s="1"/>
  <c r="I311" i="10"/>
  <c r="H311" i="10"/>
  <c r="G311" i="10"/>
  <c r="F311" i="10"/>
  <c r="E311" i="10"/>
  <c r="D311" i="10"/>
  <c r="X310" i="10"/>
  <c r="O310" i="10"/>
  <c r="M310" i="10"/>
  <c r="L310" i="10"/>
  <c r="K310" i="10"/>
  <c r="J310" i="10"/>
  <c r="I310" i="10"/>
  <c r="H310" i="10"/>
  <c r="G310" i="10"/>
  <c r="F310" i="10"/>
  <c r="E310" i="10"/>
  <c r="D310" i="10"/>
  <c r="U309" i="10"/>
  <c r="O309" i="10"/>
  <c r="M309" i="10"/>
  <c r="L309" i="10"/>
  <c r="K309" i="10"/>
  <c r="X309" i="10" s="1"/>
  <c r="J309" i="10"/>
  <c r="I309" i="10"/>
  <c r="H309" i="10"/>
  <c r="N309" i="10" s="1"/>
  <c r="G309" i="10"/>
  <c r="F309" i="10"/>
  <c r="E309" i="10"/>
  <c r="D309" i="10"/>
  <c r="W308" i="10"/>
  <c r="O308" i="10"/>
  <c r="M308" i="10"/>
  <c r="L308" i="10"/>
  <c r="K308" i="10"/>
  <c r="X308" i="10" s="1"/>
  <c r="J308" i="10"/>
  <c r="I308" i="10"/>
  <c r="H308" i="10"/>
  <c r="G308" i="10"/>
  <c r="T308" i="10" s="1"/>
  <c r="F308" i="10"/>
  <c r="S308" i="10" s="1"/>
  <c r="E308" i="10"/>
  <c r="D308" i="10"/>
  <c r="O307" i="10"/>
  <c r="M307" i="10"/>
  <c r="L307" i="10"/>
  <c r="K307" i="10"/>
  <c r="J307" i="10"/>
  <c r="W307" i="10" s="1"/>
  <c r="I307" i="10"/>
  <c r="H307" i="10"/>
  <c r="G307" i="10"/>
  <c r="F307" i="10"/>
  <c r="E307" i="10"/>
  <c r="D307" i="10"/>
  <c r="O306" i="10"/>
  <c r="M306" i="10"/>
  <c r="L306" i="10"/>
  <c r="K306" i="10"/>
  <c r="J306" i="10"/>
  <c r="I306" i="10"/>
  <c r="H306" i="10"/>
  <c r="U306" i="10" s="1"/>
  <c r="G306" i="10"/>
  <c r="F306" i="10"/>
  <c r="S306" i="10" s="1"/>
  <c r="E306" i="10"/>
  <c r="R306" i="10" s="1"/>
  <c r="D306" i="10"/>
  <c r="Q305" i="10"/>
  <c r="O305" i="10"/>
  <c r="M305" i="10"/>
  <c r="L305" i="10"/>
  <c r="K305" i="10"/>
  <c r="J305" i="10"/>
  <c r="I305" i="10"/>
  <c r="H305" i="10"/>
  <c r="G305" i="10"/>
  <c r="T305" i="10" s="1"/>
  <c r="F305" i="10"/>
  <c r="E305" i="10"/>
  <c r="D305" i="10"/>
  <c r="N305" i="10" s="1"/>
  <c r="O304" i="10"/>
  <c r="M304" i="10"/>
  <c r="L304" i="10"/>
  <c r="K304" i="10"/>
  <c r="J304" i="10"/>
  <c r="I304" i="10"/>
  <c r="H304" i="10"/>
  <c r="G304" i="10"/>
  <c r="T304" i="10" s="1"/>
  <c r="F304" i="10"/>
  <c r="S304" i="10" s="1"/>
  <c r="E304" i="10"/>
  <c r="R304" i="10" s="1"/>
  <c r="D304" i="10"/>
  <c r="Q304" i="10" s="1"/>
  <c r="O303" i="10"/>
  <c r="M303" i="10"/>
  <c r="Z303" i="10" s="1"/>
  <c r="L303" i="10"/>
  <c r="K303" i="10"/>
  <c r="X303" i="10" s="1"/>
  <c r="J303" i="10"/>
  <c r="I303" i="10"/>
  <c r="H303" i="10"/>
  <c r="G303" i="10"/>
  <c r="F303" i="10"/>
  <c r="E303" i="10"/>
  <c r="R303" i="10" s="1"/>
  <c r="D303" i="10"/>
  <c r="Q303" i="10" s="1"/>
  <c r="O302" i="10"/>
  <c r="M302" i="10"/>
  <c r="L302" i="10"/>
  <c r="K302" i="10"/>
  <c r="J302" i="10"/>
  <c r="I302" i="10"/>
  <c r="H302" i="10"/>
  <c r="G302" i="10"/>
  <c r="F302" i="10"/>
  <c r="E302" i="10"/>
  <c r="D302" i="10"/>
  <c r="N302" i="10" s="1"/>
  <c r="O301" i="10"/>
  <c r="M301" i="10"/>
  <c r="L301" i="10"/>
  <c r="K301" i="10"/>
  <c r="X301" i="10" s="1"/>
  <c r="J301" i="10"/>
  <c r="I301" i="10"/>
  <c r="H301" i="10"/>
  <c r="G301" i="10"/>
  <c r="T301" i="10" s="1"/>
  <c r="F301" i="10"/>
  <c r="E301" i="10"/>
  <c r="D301" i="10"/>
  <c r="X300" i="10"/>
  <c r="O300" i="10"/>
  <c r="M300" i="10"/>
  <c r="Z301" i="10" s="1"/>
  <c r="L300" i="10"/>
  <c r="K300" i="10"/>
  <c r="J300" i="10"/>
  <c r="I300" i="10"/>
  <c r="H300" i="10"/>
  <c r="G300" i="10"/>
  <c r="F300" i="10"/>
  <c r="E300" i="10"/>
  <c r="D300" i="10"/>
  <c r="X299" i="10"/>
  <c r="W299" i="10"/>
  <c r="O299" i="10"/>
  <c r="M299" i="10"/>
  <c r="Z302" i="10" s="1"/>
  <c r="L299" i="10"/>
  <c r="Y312" i="10" s="1"/>
  <c r="K299" i="10"/>
  <c r="J299" i="10"/>
  <c r="I299" i="10"/>
  <c r="H299" i="10"/>
  <c r="G299" i="10"/>
  <c r="F299" i="10"/>
  <c r="E299" i="10"/>
  <c r="D299" i="10"/>
  <c r="Q299" i="10" s="1"/>
  <c r="O298" i="10"/>
  <c r="M298" i="10"/>
  <c r="L298" i="10"/>
  <c r="K298" i="10"/>
  <c r="X298" i="10" s="1"/>
  <c r="J298" i="10"/>
  <c r="W298" i="10" s="1"/>
  <c r="I298" i="10"/>
  <c r="H298" i="10"/>
  <c r="U298" i="10" s="1"/>
  <c r="G298" i="10"/>
  <c r="F298" i="10"/>
  <c r="E298" i="10"/>
  <c r="D298" i="10"/>
  <c r="O297" i="10"/>
  <c r="M297" i="10"/>
  <c r="Z297" i="10" s="1"/>
  <c r="L297" i="10"/>
  <c r="Y297" i="10" s="1"/>
  <c r="K297" i="10"/>
  <c r="X297" i="10" s="1"/>
  <c r="J297" i="10"/>
  <c r="I297" i="10"/>
  <c r="H297" i="10"/>
  <c r="U297" i="10" s="1"/>
  <c r="G297" i="10"/>
  <c r="T297" i="10" s="1"/>
  <c r="F297" i="10"/>
  <c r="E297" i="10"/>
  <c r="D297" i="10"/>
  <c r="T296" i="10"/>
  <c r="O296" i="10"/>
  <c r="M296" i="10"/>
  <c r="L296" i="10"/>
  <c r="K296" i="10"/>
  <c r="J296" i="10"/>
  <c r="W297" i="10" s="1"/>
  <c r="I296" i="10"/>
  <c r="H296" i="10"/>
  <c r="G296" i="10"/>
  <c r="F296" i="10"/>
  <c r="E296" i="10"/>
  <c r="D296" i="10"/>
  <c r="Q296" i="10" s="1"/>
  <c r="O295" i="10"/>
  <c r="M295" i="10"/>
  <c r="L295" i="10"/>
  <c r="K295" i="10"/>
  <c r="J295" i="10"/>
  <c r="I295" i="10"/>
  <c r="V320" i="10" s="1"/>
  <c r="H295" i="10"/>
  <c r="U321" i="10" s="1"/>
  <c r="G295" i="10"/>
  <c r="T295" i="10" s="1"/>
  <c r="F295" i="10"/>
  <c r="E295" i="10"/>
  <c r="D295" i="10"/>
  <c r="S294" i="10"/>
  <c r="O294" i="10"/>
  <c r="M294" i="10"/>
  <c r="Z294" i="10" s="1"/>
  <c r="L294" i="10"/>
  <c r="K294" i="10"/>
  <c r="J294" i="10"/>
  <c r="I294" i="10"/>
  <c r="H294" i="10"/>
  <c r="G294" i="10"/>
  <c r="T294" i="10" s="1"/>
  <c r="F294" i="10"/>
  <c r="E294" i="10"/>
  <c r="R294" i="10" s="1"/>
  <c r="D294" i="10"/>
  <c r="Q294" i="10" s="1"/>
  <c r="Q293" i="10"/>
  <c r="O293" i="10"/>
  <c r="M293" i="10"/>
  <c r="L293" i="10"/>
  <c r="K293" i="10"/>
  <c r="J293" i="10"/>
  <c r="I293" i="10"/>
  <c r="H293" i="10"/>
  <c r="G293" i="10"/>
  <c r="T319" i="10" s="1"/>
  <c r="F293" i="10"/>
  <c r="E293" i="10"/>
  <c r="R295" i="10" s="1"/>
  <c r="D293" i="10"/>
  <c r="N293" i="10" s="1"/>
  <c r="O292" i="10"/>
  <c r="M292" i="10"/>
  <c r="L292" i="10"/>
  <c r="K292" i="10"/>
  <c r="J292" i="10"/>
  <c r="I292" i="10"/>
  <c r="H292" i="10"/>
  <c r="G292" i="10"/>
  <c r="T292" i="10" s="1"/>
  <c r="M40" i="11" s="1"/>
  <c r="F292" i="10"/>
  <c r="S292" i="10" s="1"/>
  <c r="M39" i="11" s="1"/>
  <c r="E292" i="10"/>
  <c r="R292" i="10" s="1"/>
  <c r="M38" i="11" s="1"/>
  <c r="D292" i="10"/>
  <c r="Q292" i="10" s="1"/>
  <c r="M37" i="11" s="1"/>
  <c r="O287" i="10"/>
  <c r="M287" i="10"/>
  <c r="L287" i="10"/>
  <c r="K287" i="10"/>
  <c r="J287" i="10"/>
  <c r="I287" i="10"/>
  <c r="H287" i="10"/>
  <c r="G287" i="10"/>
  <c r="F287" i="10"/>
  <c r="E287" i="10"/>
  <c r="D287" i="10"/>
  <c r="O286" i="10"/>
  <c r="M286" i="10"/>
  <c r="L286" i="10"/>
  <c r="K286" i="10"/>
  <c r="J286" i="10"/>
  <c r="I286" i="10"/>
  <c r="H286" i="10"/>
  <c r="G286" i="10"/>
  <c r="F286" i="10"/>
  <c r="E286" i="10"/>
  <c r="D286" i="10"/>
  <c r="N286" i="10" s="1"/>
  <c r="O285" i="10"/>
  <c r="M285" i="10"/>
  <c r="L285" i="10"/>
  <c r="K285" i="10"/>
  <c r="J285" i="10"/>
  <c r="I285" i="10"/>
  <c r="H285" i="10"/>
  <c r="G285" i="10"/>
  <c r="F285" i="10"/>
  <c r="E285" i="10"/>
  <c r="D285" i="10"/>
  <c r="O284" i="10"/>
  <c r="M284" i="10"/>
  <c r="L284" i="10"/>
  <c r="K284" i="10"/>
  <c r="J284" i="10"/>
  <c r="I284" i="10"/>
  <c r="H284" i="10"/>
  <c r="G284" i="10"/>
  <c r="F284" i="10"/>
  <c r="E284" i="10"/>
  <c r="N284" i="10" s="1"/>
  <c r="D284" i="10"/>
  <c r="W283" i="10"/>
  <c r="O283" i="10"/>
  <c r="M283" i="10"/>
  <c r="L283" i="10"/>
  <c r="K283" i="10"/>
  <c r="J283" i="10"/>
  <c r="I283" i="10"/>
  <c r="H283" i="10"/>
  <c r="G283" i="10"/>
  <c r="F283" i="10"/>
  <c r="E283" i="10"/>
  <c r="D283" i="10"/>
  <c r="O282" i="10"/>
  <c r="M282" i="10"/>
  <c r="L282" i="10"/>
  <c r="K282" i="10"/>
  <c r="J282" i="10"/>
  <c r="I282" i="10"/>
  <c r="V282" i="10" s="1"/>
  <c r="H282" i="10"/>
  <c r="G282" i="10"/>
  <c r="F282" i="10"/>
  <c r="E282" i="10"/>
  <c r="D282" i="10"/>
  <c r="O281" i="10"/>
  <c r="M281" i="10"/>
  <c r="L281" i="10"/>
  <c r="K281" i="10"/>
  <c r="J281" i="10"/>
  <c r="I281" i="10"/>
  <c r="H281" i="10"/>
  <c r="N281" i="10" s="1"/>
  <c r="G281" i="10"/>
  <c r="F281" i="10"/>
  <c r="E281" i="10"/>
  <c r="D281" i="10"/>
  <c r="O280" i="10"/>
  <c r="M280" i="10"/>
  <c r="L280" i="10"/>
  <c r="K280" i="10"/>
  <c r="J280" i="10"/>
  <c r="I280" i="10"/>
  <c r="H280" i="10"/>
  <c r="G280" i="10"/>
  <c r="T280" i="10" s="1"/>
  <c r="F280" i="10"/>
  <c r="E280" i="10"/>
  <c r="D280" i="10"/>
  <c r="O279" i="10"/>
  <c r="M279" i="10"/>
  <c r="L279" i="10"/>
  <c r="K279" i="10"/>
  <c r="J279" i="10"/>
  <c r="I279" i="10"/>
  <c r="H279" i="10"/>
  <c r="G279" i="10"/>
  <c r="F279" i="10"/>
  <c r="E279" i="10"/>
  <c r="D279" i="10"/>
  <c r="O278" i="10"/>
  <c r="M278" i="10"/>
  <c r="L278" i="10"/>
  <c r="K278" i="10"/>
  <c r="J278" i="10"/>
  <c r="I278" i="10"/>
  <c r="H278" i="10"/>
  <c r="G278" i="10"/>
  <c r="T278" i="10" s="1"/>
  <c r="F278" i="10"/>
  <c r="E278" i="10"/>
  <c r="D278" i="10"/>
  <c r="O277" i="10"/>
  <c r="M277" i="10"/>
  <c r="L277" i="10"/>
  <c r="K277" i="10"/>
  <c r="J277" i="10"/>
  <c r="I277" i="10"/>
  <c r="H277" i="10"/>
  <c r="G277" i="10"/>
  <c r="F277" i="10"/>
  <c r="E277" i="10"/>
  <c r="D277" i="10"/>
  <c r="O276" i="10"/>
  <c r="M276" i="10"/>
  <c r="L276" i="10"/>
  <c r="K276" i="10"/>
  <c r="J276" i="10"/>
  <c r="I276" i="10"/>
  <c r="H276" i="10"/>
  <c r="G276" i="10"/>
  <c r="F276" i="10"/>
  <c r="E276" i="10"/>
  <c r="D276" i="10"/>
  <c r="N276" i="10" s="1"/>
  <c r="O275" i="10"/>
  <c r="M275" i="10"/>
  <c r="L275" i="10"/>
  <c r="K275" i="10"/>
  <c r="J275" i="10"/>
  <c r="I275" i="10"/>
  <c r="H275" i="10"/>
  <c r="U275" i="10" s="1"/>
  <c r="G275" i="10"/>
  <c r="F275" i="10"/>
  <c r="E275" i="10"/>
  <c r="D275" i="10"/>
  <c r="Q275" i="10" s="1"/>
  <c r="O274" i="10"/>
  <c r="M274" i="10"/>
  <c r="L274" i="10"/>
  <c r="K274" i="10"/>
  <c r="J274" i="10"/>
  <c r="I274" i="10"/>
  <c r="H274" i="10"/>
  <c r="G274" i="10"/>
  <c r="F274" i="10"/>
  <c r="E274" i="10"/>
  <c r="D274" i="10"/>
  <c r="Q274" i="10" s="1"/>
  <c r="O273" i="10"/>
  <c r="M273" i="10"/>
  <c r="L273" i="10"/>
  <c r="K273" i="10"/>
  <c r="J273" i="10"/>
  <c r="I273" i="10"/>
  <c r="H273" i="10"/>
  <c r="G273" i="10"/>
  <c r="T273" i="10" s="1"/>
  <c r="F273" i="10"/>
  <c r="E273" i="10"/>
  <c r="D273" i="10"/>
  <c r="O272" i="10"/>
  <c r="M272" i="10"/>
  <c r="L272" i="10"/>
  <c r="K272" i="10"/>
  <c r="J272" i="10"/>
  <c r="I272" i="10"/>
  <c r="H272" i="10"/>
  <c r="G272" i="10"/>
  <c r="F272" i="10"/>
  <c r="E272" i="10"/>
  <c r="D272" i="10"/>
  <c r="O271" i="10"/>
  <c r="M271" i="10"/>
  <c r="L271" i="10"/>
  <c r="K271" i="10"/>
  <c r="J271" i="10"/>
  <c r="I271" i="10"/>
  <c r="H271" i="10"/>
  <c r="G271" i="10"/>
  <c r="F271" i="10"/>
  <c r="E271" i="10"/>
  <c r="D271" i="10"/>
  <c r="O270" i="10"/>
  <c r="M270" i="10"/>
  <c r="L270" i="10"/>
  <c r="K270" i="10"/>
  <c r="J270" i="10"/>
  <c r="I270" i="10"/>
  <c r="H270" i="10"/>
  <c r="G270" i="10"/>
  <c r="F270" i="10"/>
  <c r="E270" i="10"/>
  <c r="D270" i="10"/>
  <c r="O269" i="10"/>
  <c r="M269" i="10"/>
  <c r="L269" i="10"/>
  <c r="K269" i="10"/>
  <c r="J269" i="10"/>
  <c r="I269" i="10"/>
  <c r="H269" i="10"/>
  <c r="N269" i="10" s="1"/>
  <c r="G269" i="10"/>
  <c r="F269" i="10"/>
  <c r="E269" i="10"/>
  <c r="D269" i="10"/>
  <c r="Q269" i="10" s="1"/>
  <c r="O268" i="10"/>
  <c r="M268" i="10"/>
  <c r="L268" i="10"/>
  <c r="K268" i="10"/>
  <c r="J268" i="10"/>
  <c r="W268" i="10" s="1"/>
  <c r="I268" i="10"/>
  <c r="H268" i="10"/>
  <c r="G268" i="10"/>
  <c r="F268" i="10"/>
  <c r="E268" i="10"/>
  <c r="D268" i="10"/>
  <c r="O267" i="10"/>
  <c r="M267" i="10"/>
  <c r="L267" i="10"/>
  <c r="Y267" i="10" s="1"/>
  <c r="K267" i="10"/>
  <c r="J267" i="10"/>
  <c r="I267" i="10"/>
  <c r="H267" i="10"/>
  <c r="G267" i="10"/>
  <c r="F267" i="10"/>
  <c r="E267" i="10"/>
  <c r="D267" i="10"/>
  <c r="O266" i="10"/>
  <c r="M266" i="10"/>
  <c r="L266" i="10"/>
  <c r="K266" i="10"/>
  <c r="J266" i="10"/>
  <c r="I266" i="10"/>
  <c r="H266" i="10"/>
  <c r="G266" i="10"/>
  <c r="F266" i="10"/>
  <c r="E266" i="10"/>
  <c r="D266" i="10"/>
  <c r="O265" i="10"/>
  <c r="M265" i="10"/>
  <c r="L265" i="10"/>
  <c r="K265" i="10"/>
  <c r="J265" i="10"/>
  <c r="I265" i="10"/>
  <c r="H265" i="10"/>
  <c r="G265" i="10"/>
  <c r="F265" i="10"/>
  <c r="E265" i="10"/>
  <c r="R265" i="10" s="1"/>
  <c r="D265" i="10"/>
  <c r="Q264" i="10"/>
  <c r="O264" i="10"/>
  <c r="M264" i="10"/>
  <c r="L264" i="10"/>
  <c r="K264" i="10"/>
  <c r="J264" i="10"/>
  <c r="I264" i="10"/>
  <c r="H264" i="10"/>
  <c r="G264" i="10"/>
  <c r="F264" i="10"/>
  <c r="E264" i="10"/>
  <c r="R264" i="10" s="1"/>
  <c r="D264" i="10"/>
  <c r="O263" i="10"/>
  <c r="M263" i="10"/>
  <c r="L263" i="10"/>
  <c r="K263" i="10"/>
  <c r="J263" i="10"/>
  <c r="I263" i="10"/>
  <c r="H263" i="10"/>
  <c r="G263" i="10"/>
  <c r="F263" i="10"/>
  <c r="E263" i="10"/>
  <c r="R263" i="10" s="1"/>
  <c r="D263" i="10"/>
  <c r="O262" i="10"/>
  <c r="N262" i="10"/>
  <c r="M262" i="10"/>
  <c r="L262" i="10"/>
  <c r="K262" i="10"/>
  <c r="J262" i="10"/>
  <c r="I262" i="10"/>
  <c r="H262" i="10"/>
  <c r="G262" i="10"/>
  <c r="T262" i="10" s="1"/>
  <c r="F262" i="10"/>
  <c r="E262" i="10"/>
  <c r="D262" i="10"/>
  <c r="Z261" i="10"/>
  <c r="Y261" i="10"/>
  <c r="O261" i="10"/>
  <c r="M261" i="10"/>
  <c r="L261" i="10"/>
  <c r="K261" i="10"/>
  <c r="J261" i="10"/>
  <c r="I261" i="10"/>
  <c r="H261" i="10"/>
  <c r="G261" i="10"/>
  <c r="F261" i="10"/>
  <c r="E261" i="10"/>
  <c r="D261" i="10"/>
  <c r="W260" i="10"/>
  <c r="O260" i="10"/>
  <c r="M260" i="10"/>
  <c r="Z260" i="10" s="1"/>
  <c r="L260" i="10"/>
  <c r="Y260" i="10" s="1"/>
  <c r="K260" i="10"/>
  <c r="J260" i="10"/>
  <c r="I260" i="10"/>
  <c r="H260" i="10"/>
  <c r="G260" i="10"/>
  <c r="F260" i="10"/>
  <c r="E260" i="10"/>
  <c r="D260" i="10"/>
  <c r="X259" i="10"/>
  <c r="W259" i="10"/>
  <c r="O259" i="10"/>
  <c r="M259" i="10"/>
  <c r="L259" i="10"/>
  <c r="K259" i="10"/>
  <c r="J259" i="10"/>
  <c r="I259" i="10"/>
  <c r="H259" i="10"/>
  <c r="G259" i="10"/>
  <c r="T259" i="10" s="1"/>
  <c r="F259" i="10"/>
  <c r="E259" i="10"/>
  <c r="D259" i="10"/>
  <c r="Q259" i="10" s="1"/>
  <c r="O258" i="10"/>
  <c r="M258" i="10"/>
  <c r="L258" i="10"/>
  <c r="K258" i="10"/>
  <c r="X258" i="10" s="1"/>
  <c r="J258" i="10"/>
  <c r="I258" i="10"/>
  <c r="H258" i="10"/>
  <c r="G258" i="10"/>
  <c r="F258" i="10"/>
  <c r="E258" i="10"/>
  <c r="D258" i="10"/>
  <c r="Q258" i="10" s="1"/>
  <c r="W257" i="10"/>
  <c r="O257" i="10"/>
  <c r="M257" i="10"/>
  <c r="L257" i="10"/>
  <c r="Y257" i="10" s="1"/>
  <c r="K257" i="10"/>
  <c r="J257" i="10"/>
  <c r="I257" i="10"/>
  <c r="H257" i="10"/>
  <c r="G257" i="10"/>
  <c r="F257" i="10"/>
  <c r="E257" i="10"/>
  <c r="D257" i="10"/>
  <c r="O256" i="10"/>
  <c r="M256" i="10"/>
  <c r="L256" i="10"/>
  <c r="K256" i="10"/>
  <c r="J256" i="10"/>
  <c r="W258" i="10" s="1"/>
  <c r="I256" i="10"/>
  <c r="V283" i="10" s="1"/>
  <c r="H256" i="10"/>
  <c r="G256" i="10"/>
  <c r="T269" i="10" s="1"/>
  <c r="F256" i="10"/>
  <c r="E256" i="10"/>
  <c r="D256" i="10"/>
  <c r="O251" i="10"/>
  <c r="M251" i="10"/>
  <c r="L251" i="10"/>
  <c r="K251" i="10"/>
  <c r="J251" i="10"/>
  <c r="I251" i="10"/>
  <c r="H251" i="10"/>
  <c r="G251" i="10"/>
  <c r="F251" i="10"/>
  <c r="E251" i="10"/>
  <c r="D251" i="10"/>
  <c r="O250" i="10"/>
  <c r="M250" i="10"/>
  <c r="L250" i="10"/>
  <c r="K250" i="10"/>
  <c r="J250" i="10"/>
  <c r="I250" i="10"/>
  <c r="H250" i="10"/>
  <c r="G250" i="10"/>
  <c r="F250" i="10"/>
  <c r="S250" i="10" s="1"/>
  <c r="E250" i="10"/>
  <c r="D250" i="10"/>
  <c r="O249" i="10"/>
  <c r="M249" i="10"/>
  <c r="L249" i="10"/>
  <c r="K249" i="10"/>
  <c r="J249" i="10"/>
  <c r="I249" i="10"/>
  <c r="H249" i="10"/>
  <c r="G249" i="10"/>
  <c r="F249" i="10"/>
  <c r="E249" i="10"/>
  <c r="D249" i="10"/>
  <c r="O248" i="10"/>
  <c r="M248" i="10"/>
  <c r="L248" i="10"/>
  <c r="K248" i="10"/>
  <c r="J248" i="10"/>
  <c r="I248" i="10"/>
  <c r="H248" i="10"/>
  <c r="G248" i="10"/>
  <c r="F248" i="10"/>
  <c r="E248" i="10"/>
  <c r="D248" i="10"/>
  <c r="V247" i="10"/>
  <c r="O247" i="10"/>
  <c r="N247" i="10"/>
  <c r="M247" i="10"/>
  <c r="L247" i="10"/>
  <c r="K247" i="10"/>
  <c r="J247" i="10"/>
  <c r="I247" i="10"/>
  <c r="H247" i="10"/>
  <c r="G247" i="10"/>
  <c r="F247" i="10"/>
  <c r="S247" i="10" s="1"/>
  <c r="E247" i="10"/>
  <c r="D247" i="10"/>
  <c r="O246" i="10"/>
  <c r="M246" i="10"/>
  <c r="L246" i="10"/>
  <c r="K246" i="10"/>
  <c r="J246" i="10"/>
  <c r="I246" i="10"/>
  <c r="H246" i="10"/>
  <c r="G246" i="10"/>
  <c r="F246" i="10"/>
  <c r="S246" i="10" s="1"/>
  <c r="E246" i="10"/>
  <c r="D246" i="10"/>
  <c r="O245" i="10"/>
  <c r="M245" i="10"/>
  <c r="L245" i="10"/>
  <c r="K245" i="10"/>
  <c r="J245" i="10"/>
  <c r="I245" i="10"/>
  <c r="H245" i="10"/>
  <c r="G245" i="10"/>
  <c r="F245" i="10"/>
  <c r="E245" i="10"/>
  <c r="D245" i="10"/>
  <c r="O244" i="10"/>
  <c r="M244" i="10"/>
  <c r="L244" i="10"/>
  <c r="K244" i="10"/>
  <c r="J244" i="10"/>
  <c r="I244" i="10"/>
  <c r="H244" i="10"/>
  <c r="G244" i="10"/>
  <c r="F244" i="10"/>
  <c r="E244" i="10"/>
  <c r="D244" i="10"/>
  <c r="O243" i="10"/>
  <c r="M243" i="10"/>
  <c r="L243" i="10"/>
  <c r="K243" i="10"/>
  <c r="J243" i="10"/>
  <c r="I243" i="10"/>
  <c r="H243" i="10"/>
  <c r="G243" i="10"/>
  <c r="F243" i="10"/>
  <c r="E243" i="10"/>
  <c r="R243" i="10" s="1"/>
  <c r="D243" i="10"/>
  <c r="R242" i="10"/>
  <c r="O242" i="10"/>
  <c r="M242" i="10"/>
  <c r="L242" i="10"/>
  <c r="K242" i="10"/>
  <c r="J242" i="10"/>
  <c r="I242" i="10"/>
  <c r="V242" i="10" s="1"/>
  <c r="H242" i="10"/>
  <c r="G242" i="10"/>
  <c r="F242" i="10"/>
  <c r="E242" i="10"/>
  <c r="D242" i="10"/>
  <c r="O241" i="10"/>
  <c r="M241" i="10"/>
  <c r="L241" i="10"/>
  <c r="K241" i="10"/>
  <c r="J241" i="10"/>
  <c r="I241" i="10"/>
  <c r="H241" i="10"/>
  <c r="G241" i="10"/>
  <c r="F241" i="10"/>
  <c r="E241" i="10"/>
  <c r="R241" i="10" s="1"/>
  <c r="D241" i="10"/>
  <c r="N241" i="10" s="1"/>
  <c r="O240" i="10"/>
  <c r="M240" i="10"/>
  <c r="L240" i="10"/>
  <c r="K240" i="10"/>
  <c r="J240" i="10"/>
  <c r="I240" i="10"/>
  <c r="H240" i="10"/>
  <c r="G240" i="10"/>
  <c r="F240" i="10"/>
  <c r="E240" i="10"/>
  <c r="R240" i="10" s="1"/>
  <c r="D240" i="10"/>
  <c r="O239" i="10"/>
  <c r="M239" i="10"/>
  <c r="L239" i="10"/>
  <c r="K239" i="10"/>
  <c r="J239" i="10"/>
  <c r="I239" i="10"/>
  <c r="H239" i="10"/>
  <c r="G239" i="10"/>
  <c r="F239" i="10"/>
  <c r="E239" i="10"/>
  <c r="D239" i="10"/>
  <c r="O238" i="10"/>
  <c r="M238" i="10"/>
  <c r="L238" i="10"/>
  <c r="Y238" i="10" s="1"/>
  <c r="K238" i="10"/>
  <c r="J238" i="10"/>
  <c r="I238" i="10"/>
  <c r="H238" i="10"/>
  <c r="G238" i="10"/>
  <c r="F238" i="10"/>
  <c r="E238" i="10"/>
  <c r="D238" i="10"/>
  <c r="O237" i="10"/>
  <c r="M237" i="10"/>
  <c r="L237" i="10"/>
  <c r="K237" i="10"/>
  <c r="J237" i="10"/>
  <c r="I237" i="10"/>
  <c r="H237" i="10"/>
  <c r="G237" i="10"/>
  <c r="F237" i="10"/>
  <c r="E237" i="10"/>
  <c r="D237" i="10"/>
  <c r="O236" i="10"/>
  <c r="M236" i="10"/>
  <c r="Z236" i="10" s="1"/>
  <c r="L236" i="10"/>
  <c r="K236" i="10"/>
  <c r="J236" i="10"/>
  <c r="I236" i="10"/>
  <c r="H236" i="10"/>
  <c r="G236" i="10"/>
  <c r="F236" i="10"/>
  <c r="E236" i="10"/>
  <c r="D236" i="10"/>
  <c r="O235" i="10"/>
  <c r="M235" i="10"/>
  <c r="L235" i="10"/>
  <c r="K235" i="10"/>
  <c r="N235" i="10" s="1"/>
  <c r="J235" i="10"/>
  <c r="I235" i="10"/>
  <c r="V235" i="10" s="1"/>
  <c r="H235" i="10"/>
  <c r="G235" i="10"/>
  <c r="F235" i="10"/>
  <c r="E235" i="10"/>
  <c r="D235" i="10"/>
  <c r="O234" i="10"/>
  <c r="M234" i="10"/>
  <c r="L234" i="10"/>
  <c r="K234" i="10"/>
  <c r="J234" i="10"/>
  <c r="I234" i="10"/>
  <c r="V234" i="10" s="1"/>
  <c r="H234" i="10"/>
  <c r="G234" i="10"/>
  <c r="F234" i="10"/>
  <c r="E234" i="10"/>
  <c r="D234" i="10"/>
  <c r="O233" i="10"/>
  <c r="M233" i="10"/>
  <c r="L233" i="10"/>
  <c r="K233" i="10"/>
  <c r="J233" i="10"/>
  <c r="I233" i="10"/>
  <c r="V246" i="10" s="1"/>
  <c r="H233" i="10"/>
  <c r="G233" i="10"/>
  <c r="F233" i="10"/>
  <c r="E233" i="10"/>
  <c r="D233" i="10"/>
  <c r="O232" i="10"/>
  <c r="M232" i="10"/>
  <c r="L232" i="10"/>
  <c r="K232" i="10"/>
  <c r="J232" i="10"/>
  <c r="I232" i="10"/>
  <c r="H232" i="10"/>
  <c r="G232" i="10"/>
  <c r="F232" i="10"/>
  <c r="E232" i="10"/>
  <c r="D232" i="10"/>
  <c r="O231" i="10"/>
  <c r="M231" i="10"/>
  <c r="L231" i="10"/>
  <c r="K231" i="10"/>
  <c r="J231" i="10"/>
  <c r="I231" i="10"/>
  <c r="H231" i="10"/>
  <c r="G231" i="10"/>
  <c r="F231" i="10"/>
  <c r="S231" i="10" s="1"/>
  <c r="E231" i="10"/>
  <c r="R231" i="10" s="1"/>
  <c r="D231" i="10"/>
  <c r="V230" i="10"/>
  <c r="O230" i="10"/>
  <c r="M230" i="10"/>
  <c r="L230" i="10"/>
  <c r="K230" i="10"/>
  <c r="J230" i="10"/>
  <c r="I230" i="10"/>
  <c r="H230" i="10"/>
  <c r="G230" i="10"/>
  <c r="F230" i="10"/>
  <c r="S230" i="10" s="1"/>
  <c r="E230" i="10"/>
  <c r="R230" i="10" s="1"/>
  <c r="D230" i="10"/>
  <c r="O229" i="10"/>
  <c r="M229" i="10"/>
  <c r="L229" i="10"/>
  <c r="K229" i="10"/>
  <c r="J229" i="10"/>
  <c r="I229" i="10"/>
  <c r="H229" i="10"/>
  <c r="G229" i="10"/>
  <c r="F229" i="10"/>
  <c r="E229" i="10"/>
  <c r="D229" i="10"/>
  <c r="O228" i="10"/>
  <c r="M228" i="10"/>
  <c r="L228" i="10"/>
  <c r="K228" i="10"/>
  <c r="J228" i="10"/>
  <c r="I228" i="10"/>
  <c r="H228" i="10"/>
  <c r="G228" i="10"/>
  <c r="F228" i="10"/>
  <c r="E228" i="10"/>
  <c r="D228" i="10"/>
  <c r="S227" i="10"/>
  <c r="O227" i="10"/>
  <c r="M227" i="10"/>
  <c r="L227" i="10"/>
  <c r="K227" i="10"/>
  <c r="J227" i="10"/>
  <c r="I227" i="10"/>
  <c r="H227" i="10"/>
  <c r="G227" i="10"/>
  <c r="F227" i="10"/>
  <c r="E227" i="10"/>
  <c r="D227" i="10"/>
  <c r="O226" i="10"/>
  <c r="N226" i="10"/>
  <c r="M226" i="10"/>
  <c r="L226" i="10"/>
  <c r="K226" i="10"/>
  <c r="J226" i="10"/>
  <c r="I226" i="10"/>
  <c r="H226" i="10"/>
  <c r="G226" i="10"/>
  <c r="F226" i="10"/>
  <c r="E226" i="10"/>
  <c r="R226" i="10" s="1"/>
  <c r="D226" i="10"/>
  <c r="O225" i="10"/>
  <c r="M225" i="10"/>
  <c r="L225" i="10"/>
  <c r="K225" i="10"/>
  <c r="J225" i="10"/>
  <c r="I225" i="10"/>
  <c r="H225" i="10"/>
  <c r="G225" i="10"/>
  <c r="F225" i="10"/>
  <c r="E225" i="10"/>
  <c r="D225" i="10"/>
  <c r="V224" i="10"/>
  <c r="O224" i="10"/>
  <c r="M224" i="10"/>
  <c r="L224" i="10"/>
  <c r="K224" i="10"/>
  <c r="J224" i="10"/>
  <c r="I224" i="10"/>
  <c r="V221" i="10" s="1"/>
  <c r="H224" i="10"/>
  <c r="G224" i="10"/>
  <c r="F224" i="10"/>
  <c r="E224" i="10"/>
  <c r="R224" i="10" s="1"/>
  <c r="D224" i="10"/>
  <c r="V223" i="10"/>
  <c r="O223" i="10"/>
  <c r="M223" i="10"/>
  <c r="L223" i="10"/>
  <c r="K223" i="10"/>
  <c r="J223" i="10"/>
  <c r="I223" i="10"/>
  <c r="H223" i="10"/>
  <c r="U221" i="10" s="1"/>
  <c r="G223" i="10"/>
  <c r="F223" i="10"/>
  <c r="E223" i="10"/>
  <c r="R223" i="10" s="1"/>
  <c r="D223" i="10"/>
  <c r="O222" i="10"/>
  <c r="M222" i="10"/>
  <c r="L222" i="10"/>
  <c r="K222" i="10"/>
  <c r="J222" i="10"/>
  <c r="I222" i="10"/>
  <c r="H222" i="10"/>
  <c r="U222" i="10" s="1"/>
  <c r="G222" i="10"/>
  <c r="F222" i="10"/>
  <c r="E222" i="10"/>
  <c r="D222" i="10"/>
  <c r="O221" i="10"/>
  <c r="M221" i="10"/>
  <c r="L221" i="10"/>
  <c r="K221" i="10"/>
  <c r="J221" i="10"/>
  <c r="I221" i="10"/>
  <c r="V222" i="10" s="1"/>
  <c r="H221" i="10"/>
  <c r="G221" i="10"/>
  <c r="T232" i="10" s="1"/>
  <c r="F221" i="10"/>
  <c r="E221" i="10"/>
  <c r="R221" i="10" s="1"/>
  <c r="D221" i="10"/>
  <c r="O220" i="10"/>
  <c r="M220" i="10"/>
  <c r="Z220" i="10" s="1"/>
  <c r="K46" i="11" s="1"/>
  <c r="L220" i="10"/>
  <c r="K220" i="10"/>
  <c r="J220" i="10"/>
  <c r="I220" i="10"/>
  <c r="V220" i="10" s="1"/>
  <c r="K42" i="11" s="1"/>
  <c r="H220" i="10"/>
  <c r="G220" i="10"/>
  <c r="T245" i="10" s="1"/>
  <c r="F220" i="10"/>
  <c r="S244" i="10" s="1"/>
  <c r="E220" i="10"/>
  <c r="R229" i="10" s="1"/>
  <c r="D220" i="10"/>
  <c r="O215" i="10"/>
  <c r="M215" i="10"/>
  <c r="L215" i="10"/>
  <c r="K215" i="10"/>
  <c r="J215" i="10"/>
  <c r="I215" i="10"/>
  <c r="H215" i="10"/>
  <c r="G215" i="10"/>
  <c r="F215" i="10"/>
  <c r="E215" i="10"/>
  <c r="D215" i="10"/>
  <c r="O214" i="10"/>
  <c r="M214" i="10"/>
  <c r="L214" i="10"/>
  <c r="K214" i="10"/>
  <c r="J214" i="10"/>
  <c r="I214" i="10"/>
  <c r="H214" i="10"/>
  <c r="G214" i="10"/>
  <c r="F214" i="10"/>
  <c r="E214" i="10"/>
  <c r="D214" i="10"/>
  <c r="O213" i="10"/>
  <c r="M213" i="10"/>
  <c r="Z213" i="10" s="1"/>
  <c r="L213" i="10"/>
  <c r="K213" i="10"/>
  <c r="X213" i="10" s="1"/>
  <c r="J213" i="10"/>
  <c r="I213" i="10"/>
  <c r="H213" i="10"/>
  <c r="G213" i="10"/>
  <c r="F213" i="10"/>
  <c r="E213" i="10"/>
  <c r="D213" i="10"/>
  <c r="O212" i="10"/>
  <c r="M212" i="10"/>
  <c r="L212" i="10"/>
  <c r="K212" i="10"/>
  <c r="J212" i="10"/>
  <c r="I212" i="10"/>
  <c r="H212" i="10"/>
  <c r="G212" i="10"/>
  <c r="F212" i="10"/>
  <c r="E212" i="10"/>
  <c r="D212" i="10"/>
  <c r="O211" i="10"/>
  <c r="M211" i="10"/>
  <c r="L211" i="10"/>
  <c r="K211" i="10"/>
  <c r="J211" i="10"/>
  <c r="I211" i="10"/>
  <c r="H211" i="10"/>
  <c r="G211" i="10"/>
  <c r="F211" i="10"/>
  <c r="E211" i="10"/>
  <c r="D211" i="10"/>
  <c r="U210" i="10"/>
  <c r="O210" i="10"/>
  <c r="N210" i="10"/>
  <c r="M210" i="10"/>
  <c r="L210" i="10"/>
  <c r="K210" i="10"/>
  <c r="J210" i="10"/>
  <c r="I210" i="10"/>
  <c r="H210" i="10"/>
  <c r="G210" i="10"/>
  <c r="F210" i="10"/>
  <c r="E210" i="10"/>
  <c r="D210" i="10"/>
  <c r="O209" i="10"/>
  <c r="M209" i="10"/>
  <c r="L209" i="10"/>
  <c r="K209" i="10"/>
  <c r="J209" i="10"/>
  <c r="I209" i="10"/>
  <c r="H209" i="10"/>
  <c r="G209" i="10"/>
  <c r="F209" i="10"/>
  <c r="E209" i="10"/>
  <c r="D209" i="10"/>
  <c r="O208" i="10"/>
  <c r="M208" i="10"/>
  <c r="L208" i="10"/>
  <c r="K208" i="10"/>
  <c r="J208" i="10"/>
  <c r="I208" i="10"/>
  <c r="H208" i="10"/>
  <c r="G208" i="10"/>
  <c r="F208" i="10"/>
  <c r="E208" i="10"/>
  <c r="D208" i="10"/>
  <c r="O207" i="10"/>
  <c r="M207" i="10"/>
  <c r="L207" i="10"/>
  <c r="K207" i="10"/>
  <c r="J207" i="10"/>
  <c r="I207" i="10"/>
  <c r="H207" i="10"/>
  <c r="G207" i="10"/>
  <c r="F207" i="10"/>
  <c r="E207" i="10"/>
  <c r="D207" i="10"/>
  <c r="O206" i="10"/>
  <c r="M206" i="10"/>
  <c r="L206" i="10"/>
  <c r="K206" i="10"/>
  <c r="J206" i="10"/>
  <c r="I206" i="10"/>
  <c r="H206" i="10"/>
  <c r="G206" i="10"/>
  <c r="F206" i="10"/>
  <c r="E206" i="10"/>
  <c r="D206" i="10"/>
  <c r="Y205" i="10"/>
  <c r="O205" i="10"/>
  <c r="M205" i="10"/>
  <c r="L205" i="10"/>
  <c r="K205" i="10"/>
  <c r="J205" i="10"/>
  <c r="I205" i="10"/>
  <c r="H205" i="10"/>
  <c r="G205" i="10"/>
  <c r="F205" i="10"/>
  <c r="E205" i="10"/>
  <c r="D205" i="10"/>
  <c r="O204" i="10"/>
  <c r="M204" i="10"/>
  <c r="L204" i="10"/>
  <c r="K204" i="10"/>
  <c r="X204" i="10" s="1"/>
  <c r="J204" i="10"/>
  <c r="I204" i="10"/>
  <c r="H204" i="10"/>
  <c r="G204" i="10"/>
  <c r="F204" i="10"/>
  <c r="E204" i="10"/>
  <c r="D204" i="10"/>
  <c r="O203" i="10"/>
  <c r="M203" i="10"/>
  <c r="L203" i="10"/>
  <c r="K203" i="10"/>
  <c r="J203" i="10"/>
  <c r="I203" i="10"/>
  <c r="H203" i="10"/>
  <c r="G203" i="10"/>
  <c r="F203" i="10"/>
  <c r="E203" i="10"/>
  <c r="D203" i="10"/>
  <c r="O202" i="10"/>
  <c r="M202" i="10"/>
  <c r="L202" i="10"/>
  <c r="K202" i="10"/>
  <c r="J202" i="10"/>
  <c r="I202" i="10"/>
  <c r="H202" i="10"/>
  <c r="G202" i="10"/>
  <c r="F202" i="10"/>
  <c r="E202" i="10"/>
  <c r="D202" i="10"/>
  <c r="O201" i="10"/>
  <c r="M201" i="10"/>
  <c r="L201" i="10"/>
  <c r="K201" i="10"/>
  <c r="J201" i="10"/>
  <c r="I201" i="10"/>
  <c r="H201" i="10"/>
  <c r="G201" i="10"/>
  <c r="F201" i="10"/>
  <c r="E201" i="10"/>
  <c r="D201" i="10"/>
  <c r="O200" i="10"/>
  <c r="M200" i="10"/>
  <c r="L200" i="10"/>
  <c r="K200" i="10"/>
  <c r="J200" i="10"/>
  <c r="I200" i="10"/>
  <c r="V200" i="10" s="1"/>
  <c r="H200" i="10"/>
  <c r="G200" i="10"/>
  <c r="F200" i="10"/>
  <c r="S200" i="10" s="1"/>
  <c r="E200" i="10"/>
  <c r="D200" i="10"/>
  <c r="O199" i="10"/>
  <c r="M199" i="10"/>
  <c r="L199" i="10"/>
  <c r="K199" i="10"/>
  <c r="J199" i="10"/>
  <c r="I199" i="10"/>
  <c r="H199" i="10"/>
  <c r="G199" i="10"/>
  <c r="F199" i="10"/>
  <c r="N199" i="10" s="1"/>
  <c r="E199" i="10"/>
  <c r="D199" i="10"/>
  <c r="O198" i="10"/>
  <c r="M198" i="10"/>
  <c r="L198" i="10"/>
  <c r="K198" i="10"/>
  <c r="J198" i="10"/>
  <c r="I198" i="10"/>
  <c r="H198" i="10"/>
  <c r="G198" i="10"/>
  <c r="T198" i="10" s="1"/>
  <c r="F198" i="10"/>
  <c r="E198" i="10"/>
  <c r="D198" i="10"/>
  <c r="O197" i="10"/>
  <c r="M197" i="10"/>
  <c r="L197" i="10"/>
  <c r="K197" i="10"/>
  <c r="J197" i="10"/>
  <c r="I197" i="10"/>
  <c r="H197" i="10"/>
  <c r="G197" i="10"/>
  <c r="F197" i="10"/>
  <c r="E197" i="10"/>
  <c r="D197" i="10"/>
  <c r="O196" i="10"/>
  <c r="M196" i="10"/>
  <c r="L196" i="10"/>
  <c r="K196" i="10"/>
  <c r="X196" i="10" s="1"/>
  <c r="J196" i="10"/>
  <c r="I196" i="10"/>
  <c r="V196" i="10" s="1"/>
  <c r="H196" i="10"/>
  <c r="G196" i="10"/>
  <c r="F196" i="10"/>
  <c r="E196" i="10"/>
  <c r="D196" i="10"/>
  <c r="O195" i="10"/>
  <c r="M195" i="10"/>
  <c r="L195" i="10"/>
  <c r="K195" i="10"/>
  <c r="J195" i="10"/>
  <c r="I195" i="10"/>
  <c r="H195" i="10"/>
  <c r="G195" i="10"/>
  <c r="F195" i="10"/>
  <c r="E195" i="10"/>
  <c r="R195" i="10" s="1"/>
  <c r="D195" i="10"/>
  <c r="O194" i="10"/>
  <c r="N194" i="10"/>
  <c r="M194" i="10"/>
  <c r="L194" i="10"/>
  <c r="K194" i="10"/>
  <c r="J194" i="10"/>
  <c r="I194" i="10"/>
  <c r="H194" i="10"/>
  <c r="G194" i="10"/>
  <c r="F194" i="10"/>
  <c r="E194" i="10"/>
  <c r="R194" i="10" s="1"/>
  <c r="D194" i="10"/>
  <c r="Z193" i="10"/>
  <c r="O193" i="10"/>
  <c r="M193" i="10"/>
  <c r="L193" i="10"/>
  <c r="K193" i="10"/>
  <c r="J193" i="10"/>
  <c r="I193" i="10"/>
  <c r="H193" i="10"/>
  <c r="G193" i="10"/>
  <c r="F193" i="10"/>
  <c r="E193" i="10"/>
  <c r="D193" i="10"/>
  <c r="N193" i="10" s="1"/>
  <c r="Z192" i="10"/>
  <c r="O192" i="10"/>
  <c r="M192" i="10"/>
  <c r="L192" i="10"/>
  <c r="K192" i="10"/>
  <c r="X192" i="10" s="1"/>
  <c r="J192" i="10"/>
  <c r="I192" i="10"/>
  <c r="V192" i="10" s="1"/>
  <c r="H192" i="10"/>
  <c r="G192" i="10"/>
  <c r="F192" i="10"/>
  <c r="E192" i="10"/>
  <c r="R192" i="10" s="1"/>
  <c r="D192" i="10"/>
  <c r="O191" i="10"/>
  <c r="N191" i="10"/>
  <c r="M191" i="10"/>
  <c r="Z191" i="10" s="1"/>
  <c r="L191" i="10"/>
  <c r="K191" i="10"/>
  <c r="J191" i="10"/>
  <c r="I191" i="10"/>
  <c r="V191" i="10" s="1"/>
  <c r="H191" i="10"/>
  <c r="G191" i="10"/>
  <c r="F191" i="10"/>
  <c r="S191" i="10" s="1"/>
  <c r="E191" i="10"/>
  <c r="D191" i="10"/>
  <c r="X190" i="10"/>
  <c r="O190" i="10"/>
  <c r="M190" i="10"/>
  <c r="L190" i="10"/>
  <c r="K190" i="10"/>
  <c r="X198" i="10" s="1"/>
  <c r="J190" i="10"/>
  <c r="I190" i="10"/>
  <c r="V190" i="10" s="1"/>
  <c r="H190" i="10"/>
  <c r="U190" i="10" s="1"/>
  <c r="G190" i="10"/>
  <c r="F190" i="10"/>
  <c r="E190" i="10"/>
  <c r="D190" i="10"/>
  <c r="O189" i="10"/>
  <c r="M189" i="10"/>
  <c r="Z189" i="10" s="1"/>
  <c r="L189" i="10"/>
  <c r="K189" i="10"/>
  <c r="X189" i="10" s="1"/>
  <c r="J189" i="10"/>
  <c r="W189" i="10" s="1"/>
  <c r="I189" i="10"/>
  <c r="H189" i="10"/>
  <c r="G189" i="10"/>
  <c r="F189" i="10"/>
  <c r="E189" i="10"/>
  <c r="D189" i="10"/>
  <c r="O188" i="10"/>
  <c r="M188" i="10"/>
  <c r="Z188" i="10" s="1"/>
  <c r="L188" i="10"/>
  <c r="K188" i="10"/>
  <c r="J188" i="10"/>
  <c r="I188" i="10"/>
  <c r="H188" i="10"/>
  <c r="G188" i="10"/>
  <c r="F188" i="10"/>
  <c r="S188" i="10" s="1"/>
  <c r="E188" i="10"/>
  <c r="D188" i="10"/>
  <c r="O187" i="10"/>
  <c r="M187" i="10"/>
  <c r="L187" i="10"/>
  <c r="K187" i="10"/>
  <c r="J187" i="10"/>
  <c r="I187" i="10"/>
  <c r="V187" i="10" s="1"/>
  <c r="H187" i="10"/>
  <c r="G187" i="10"/>
  <c r="F187" i="10"/>
  <c r="E187" i="10"/>
  <c r="D187" i="10"/>
  <c r="Q187" i="10" s="1"/>
  <c r="V186" i="10"/>
  <c r="O186" i="10"/>
  <c r="M186" i="10"/>
  <c r="L186" i="10"/>
  <c r="K186" i="10"/>
  <c r="X186" i="10" s="1"/>
  <c r="J186" i="10"/>
  <c r="I186" i="10"/>
  <c r="V188" i="10" s="1"/>
  <c r="H186" i="10"/>
  <c r="G186" i="10"/>
  <c r="T184" i="10" s="1"/>
  <c r="J40" i="11" s="1"/>
  <c r="F186" i="10"/>
  <c r="S186" i="10" s="1"/>
  <c r="E186" i="10"/>
  <c r="D186" i="10"/>
  <c r="O185" i="10"/>
  <c r="M185" i="10"/>
  <c r="Z185" i="10" s="1"/>
  <c r="L185" i="10"/>
  <c r="K185" i="10"/>
  <c r="X185" i="10" s="1"/>
  <c r="J185" i="10"/>
  <c r="I185" i="10"/>
  <c r="H185" i="10"/>
  <c r="G185" i="10"/>
  <c r="F185" i="10"/>
  <c r="E185" i="10"/>
  <c r="R185" i="10" s="1"/>
  <c r="D185" i="10"/>
  <c r="O184" i="10"/>
  <c r="N184" i="10"/>
  <c r="M184" i="10"/>
  <c r="L184" i="10"/>
  <c r="K184" i="10"/>
  <c r="X184" i="10" s="1"/>
  <c r="J44" i="11" s="1"/>
  <c r="J184" i="10"/>
  <c r="I184" i="10"/>
  <c r="V184" i="10" s="1"/>
  <c r="J42" i="11" s="1"/>
  <c r="H184" i="10"/>
  <c r="G184" i="10"/>
  <c r="F184" i="10"/>
  <c r="E184" i="10"/>
  <c r="R215" i="10" s="1"/>
  <c r="D184" i="10"/>
  <c r="O179" i="10"/>
  <c r="M179" i="10"/>
  <c r="L179" i="10"/>
  <c r="K179" i="10"/>
  <c r="J179" i="10"/>
  <c r="I179" i="10"/>
  <c r="H179" i="10"/>
  <c r="G179" i="10"/>
  <c r="F179" i="10"/>
  <c r="S179" i="10" s="1"/>
  <c r="E179" i="10"/>
  <c r="D179" i="10"/>
  <c r="O178" i="10"/>
  <c r="M178" i="10"/>
  <c r="L178" i="10"/>
  <c r="K178" i="10"/>
  <c r="X178" i="10" s="1"/>
  <c r="J178" i="10"/>
  <c r="I178" i="10"/>
  <c r="H178" i="10"/>
  <c r="G178" i="10"/>
  <c r="F178" i="10"/>
  <c r="E178" i="10"/>
  <c r="R178" i="10" s="1"/>
  <c r="D178" i="10"/>
  <c r="O177" i="10"/>
  <c r="M177" i="10"/>
  <c r="L177" i="10"/>
  <c r="K177" i="10"/>
  <c r="J177" i="10"/>
  <c r="I177" i="10"/>
  <c r="H177" i="10"/>
  <c r="G177" i="10"/>
  <c r="F177" i="10"/>
  <c r="E177" i="10"/>
  <c r="D177" i="10"/>
  <c r="N177" i="10" s="1"/>
  <c r="W176" i="10"/>
  <c r="O176" i="10"/>
  <c r="M176" i="10"/>
  <c r="L176" i="10"/>
  <c r="K176" i="10"/>
  <c r="J176" i="10"/>
  <c r="I176" i="10"/>
  <c r="H176" i="10"/>
  <c r="G176" i="10"/>
  <c r="F176" i="10"/>
  <c r="E176" i="10"/>
  <c r="R176" i="10" s="1"/>
  <c r="D176" i="10"/>
  <c r="O175" i="10"/>
  <c r="N175" i="10"/>
  <c r="M175" i="10"/>
  <c r="L175" i="10"/>
  <c r="K175" i="10"/>
  <c r="J175" i="10"/>
  <c r="I175" i="10"/>
  <c r="H175" i="10"/>
  <c r="G175" i="10"/>
  <c r="F175" i="10"/>
  <c r="S175" i="10" s="1"/>
  <c r="E175" i="10"/>
  <c r="D175" i="10"/>
  <c r="X174" i="10"/>
  <c r="O174" i="10"/>
  <c r="M174" i="10"/>
  <c r="L174" i="10"/>
  <c r="K174" i="10"/>
  <c r="J174" i="10"/>
  <c r="I174" i="10"/>
  <c r="H174" i="10"/>
  <c r="U174" i="10" s="1"/>
  <c r="G174" i="10"/>
  <c r="F174" i="10"/>
  <c r="E174" i="10"/>
  <c r="D174" i="10"/>
  <c r="O173" i="10"/>
  <c r="M173" i="10"/>
  <c r="L173" i="10"/>
  <c r="K173" i="10"/>
  <c r="J173" i="10"/>
  <c r="I173" i="10"/>
  <c r="H173" i="10"/>
  <c r="G173" i="10"/>
  <c r="F173" i="10"/>
  <c r="E173" i="10"/>
  <c r="D173" i="10"/>
  <c r="O172" i="10"/>
  <c r="M172" i="10"/>
  <c r="L172" i="10"/>
  <c r="K172" i="10"/>
  <c r="J172" i="10"/>
  <c r="I172" i="10"/>
  <c r="H172" i="10"/>
  <c r="G172" i="10"/>
  <c r="F172" i="10"/>
  <c r="S172" i="10" s="1"/>
  <c r="E172" i="10"/>
  <c r="D172" i="10"/>
  <c r="U171" i="10"/>
  <c r="R171" i="10"/>
  <c r="O171" i="10"/>
  <c r="M171" i="10"/>
  <c r="L171" i="10"/>
  <c r="K171" i="10"/>
  <c r="J171" i="10"/>
  <c r="I171" i="10"/>
  <c r="H171" i="10"/>
  <c r="G171" i="10"/>
  <c r="F171" i="10"/>
  <c r="E171" i="10"/>
  <c r="D171" i="10"/>
  <c r="T170" i="10"/>
  <c r="O170" i="10"/>
  <c r="M170" i="10"/>
  <c r="L170" i="10"/>
  <c r="K170" i="10"/>
  <c r="J170" i="10"/>
  <c r="I170" i="10"/>
  <c r="H170" i="10"/>
  <c r="G170" i="10"/>
  <c r="F170" i="10"/>
  <c r="S170" i="10" s="1"/>
  <c r="E170" i="10"/>
  <c r="R170" i="10" s="1"/>
  <c r="D170" i="10"/>
  <c r="O169" i="10"/>
  <c r="M169" i="10"/>
  <c r="L169" i="10"/>
  <c r="K169" i="10"/>
  <c r="J169" i="10"/>
  <c r="I169" i="10"/>
  <c r="H169" i="10"/>
  <c r="G169" i="10"/>
  <c r="F169" i="10"/>
  <c r="S169" i="10" s="1"/>
  <c r="E169" i="10"/>
  <c r="R169" i="10" s="1"/>
  <c r="D169" i="10"/>
  <c r="R168" i="10"/>
  <c r="O168" i="10"/>
  <c r="N168" i="10"/>
  <c r="M168" i="10"/>
  <c r="L168" i="10"/>
  <c r="K168" i="10"/>
  <c r="J168" i="10"/>
  <c r="I168" i="10"/>
  <c r="H168" i="10"/>
  <c r="U168" i="10" s="1"/>
  <c r="G168" i="10"/>
  <c r="F168" i="10"/>
  <c r="E168" i="10"/>
  <c r="D168" i="10"/>
  <c r="O167" i="10"/>
  <c r="M167" i="10"/>
  <c r="L167" i="10"/>
  <c r="K167" i="10"/>
  <c r="X167" i="10" s="1"/>
  <c r="J167" i="10"/>
  <c r="I167" i="10"/>
  <c r="H167" i="10"/>
  <c r="G167" i="10"/>
  <c r="F167" i="10"/>
  <c r="S167" i="10" s="1"/>
  <c r="E167" i="10"/>
  <c r="D167" i="10"/>
  <c r="Q167" i="10" s="1"/>
  <c r="R166" i="10"/>
  <c r="O166" i="10"/>
  <c r="M166" i="10"/>
  <c r="L166" i="10"/>
  <c r="K166" i="10"/>
  <c r="J166" i="10"/>
  <c r="I166" i="10"/>
  <c r="H166" i="10"/>
  <c r="G166" i="10"/>
  <c r="F166" i="10"/>
  <c r="E166" i="10"/>
  <c r="D166" i="10"/>
  <c r="Y165" i="10"/>
  <c r="X165" i="10"/>
  <c r="O165" i="10"/>
  <c r="M165" i="10"/>
  <c r="L165" i="10"/>
  <c r="K165" i="10"/>
  <c r="J165" i="10"/>
  <c r="I165" i="10"/>
  <c r="H165" i="10"/>
  <c r="G165" i="10"/>
  <c r="F165" i="10"/>
  <c r="S165" i="10" s="1"/>
  <c r="E165" i="10"/>
  <c r="R165" i="10" s="1"/>
  <c r="D165" i="10"/>
  <c r="N165" i="10" s="1"/>
  <c r="O164" i="10"/>
  <c r="M164" i="10"/>
  <c r="L164" i="10"/>
  <c r="K164" i="10"/>
  <c r="J164" i="10"/>
  <c r="I164" i="10"/>
  <c r="H164" i="10"/>
  <c r="U164" i="10" s="1"/>
  <c r="G164" i="10"/>
  <c r="F164" i="10"/>
  <c r="S164" i="10" s="1"/>
  <c r="E164" i="10"/>
  <c r="D164" i="10"/>
  <c r="O163" i="10"/>
  <c r="M163" i="10"/>
  <c r="L163" i="10"/>
  <c r="K163" i="10"/>
  <c r="X163" i="10" s="1"/>
  <c r="J163" i="10"/>
  <c r="I163" i="10"/>
  <c r="H163" i="10"/>
  <c r="G163" i="10"/>
  <c r="F163" i="10"/>
  <c r="E163" i="10"/>
  <c r="D163" i="10"/>
  <c r="U162" i="10"/>
  <c r="O162" i="10"/>
  <c r="M162" i="10"/>
  <c r="L162" i="10"/>
  <c r="K162" i="10"/>
  <c r="X162" i="10" s="1"/>
  <c r="J162" i="10"/>
  <c r="I162" i="10"/>
  <c r="H162" i="10"/>
  <c r="G162" i="10"/>
  <c r="F162" i="10"/>
  <c r="E162" i="10"/>
  <c r="D162" i="10"/>
  <c r="Y161" i="10"/>
  <c r="U161" i="10"/>
  <c r="O161" i="10"/>
  <c r="M161" i="10"/>
  <c r="L161" i="10"/>
  <c r="K161" i="10"/>
  <c r="J161" i="10"/>
  <c r="I161" i="10"/>
  <c r="H161" i="10"/>
  <c r="G161" i="10"/>
  <c r="F161" i="10"/>
  <c r="S161" i="10" s="1"/>
  <c r="E161" i="10"/>
  <c r="R161" i="10" s="1"/>
  <c r="D161" i="10"/>
  <c r="O160" i="10"/>
  <c r="M160" i="10"/>
  <c r="L160" i="10"/>
  <c r="K160" i="10"/>
  <c r="X160" i="10" s="1"/>
  <c r="J160" i="10"/>
  <c r="I160" i="10"/>
  <c r="H160" i="10"/>
  <c r="G160" i="10"/>
  <c r="F160" i="10"/>
  <c r="E160" i="10"/>
  <c r="D160" i="10"/>
  <c r="O159" i="10"/>
  <c r="M159" i="10"/>
  <c r="L159" i="10"/>
  <c r="K159" i="10"/>
  <c r="X159" i="10" s="1"/>
  <c r="J159" i="10"/>
  <c r="I159" i="10"/>
  <c r="H159" i="10"/>
  <c r="G159" i="10"/>
  <c r="F159" i="10"/>
  <c r="S159" i="10" s="1"/>
  <c r="E159" i="10"/>
  <c r="R159" i="10" s="1"/>
  <c r="D159" i="10"/>
  <c r="R158" i="10"/>
  <c r="O158" i="10"/>
  <c r="M158" i="10"/>
  <c r="L158" i="10"/>
  <c r="K158" i="10"/>
  <c r="J158" i="10"/>
  <c r="I158" i="10"/>
  <c r="V158" i="10" s="1"/>
  <c r="H158" i="10"/>
  <c r="G158" i="10"/>
  <c r="F158" i="10"/>
  <c r="E158" i="10"/>
  <c r="D158" i="10"/>
  <c r="U157" i="10"/>
  <c r="Q157" i="10"/>
  <c r="O157" i="10"/>
  <c r="M157" i="10"/>
  <c r="L157" i="10"/>
  <c r="K157" i="10"/>
  <c r="X157" i="10" s="1"/>
  <c r="J157" i="10"/>
  <c r="I157" i="10"/>
  <c r="H157" i="10"/>
  <c r="G157" i="10"/>
  <c r="F157" i="10"/>
  <c r="E157" i="10"/>
  <c r="R157" i="10" s="1"/>
  <c r="D157" i="10"/>
  <c r="N157" i="10" s="1"/>
  <c r="O156" i="10"/>
  <c r="N156" i="10"/>
  <c r="M156" i="10"/>
  <c r="L156" i="10"/>
  <c r="K156" i="10"/>
  <c r="J156" i="10"/>
  <c r="I156" i="10"/>
  <c r="H156" i="10"/>
  <c r="U156" i="10" s="1"/>
  <c r="G156" i="10"/>
  <c r="F156" i="10"/>
  <c r="S156" i="10" s="1"/>
  <c r="E156" i="10"/>
  <c r="D156" i="10"/>
  <c r="O155" i="10"/>
  <c r="M155" i="10"/>
  <c r="L155" i="10"/>
  <c r="K155" i="10"/>
  <c r="X155" i="10" s="1"/>
  <c r="J155" i="10"/>
  <c r="I155" i="10"/>
  <c r="H155" i="10"/>
  <c r="G155" i="10"/>
  <c r="F155" i="10"/>
  <c r="S160" i="10" s="1"/>
  <c r="E155" i="10"/>
  <c r="R155" i="10" s="1"/>
  <c r="D155" i="10"/>
  <c r="R154" i="10"/>
  <c r="O154" i="10"/>
  <c r="M154" i="10"/>
  <c r="L154" i="10"/>
  <c r="K154" i="10"/>
  <c r="J154" i="10"/>
  <c r="I154" i="10"/>
  <c r="H154" i="10"/>
  <c r="G154" i="10"/>
  <c r="F154" i="10"/>
  <c r="E154" i="10"/>
  <c r="D154" i="10"/>
  <c r="Y153" i="10"/>
  <c r="X153" i="10"/>
  <c r="O153" i="10"/>
  <c r="M153" i="10"/>
  <c r="L153" i="10"/>
  <c r="K153" i="10"/>
  <c r="J153" i="10"/>
  <c r="I153" i="10"/>
  <c r="H153" i="10"/>
  <c r="G153" i="10"/>
  <c r="F153" i="10"/>
  <c r="S153" i="10" s="1"/>
  <c r="E153" i="10"/>
  <c r="R153" i="10" s="1"/>
  <c r="D153" i="10"/>
  <c r="N153" i="10" s="1"/>
  <c r="O152" i="10"/>
  <c r="M152" i="10"/>
  <c r="L152" i="10"/>
  <c r="K152" i="10"/>
  <c r="J152" i="10"/>
  <c r="I152" i="10"/>
  <c r="H152" i="10"/>
  <c r="U152" i="10" s="1"/>
  <c r="G152" i="10"/>
  <c r="F152" i="10"/>
  <c r="S152" i="10" s="1"/>
  <c r="E152" i="10"/>
  <c r="D152" i="10"/>
  <c r="O151" i="10"/>
  <c r="M151" i="10"/>
  <c r="L151" i="10"/>
  <c r="Y151" i="10" s="1"/>
  <c r="K151" i="10"/>
  <c r="X151" i="10" s="1"/>
  <c r="J151" i="10"/>
  <c r="I151" i="10"/>
  <c r="H151" i="10"/>
  <c r="G151" i="10"/>
  <c r="F151" i="10"/>
  <c r="S151" i="10" s="1"/>
  <c r="E151" i="10"/>
  <c r="R151" i="10" s="1"/>
  <c r="D151" i="10"/>
  <c r="U150" i="10"/>
  <c r="O150" i="10"/>
  <c r="M150" i="10"/>
  <c r="L150" i="10"/>
  <c r="K150" i="10"/>
  <c r="X152" i="10" s="1"/>
  <c r="J150" i="10"/>
  <c r="I150" i="10"/>
  <c r="H150" i="10"/>
  <c r="G150" i="10"/>
  <c r="F150" i="10"/>
  <c r="E150" i="10"/>
  <c r="D150" i="10"/>
  <c r="Y149" i="10"/>
  <c r="U149" i="10"/>
  <c r="O149" i="10"/>
  <c r="M149" i="10"/>
  <c r="L149" i="10"/>
  <c r="K149" i="10"/>
  <c r="X149" i="10" s="1"/>
  <c r="J149" i="10"/>
  <c r="I149" i="10"/>
  <c r="H149" i="10"/>
  <c r="U159" i="10" s="1"/>
  <c r="G149" i="10"/>
  <c r="F149" i="10"/>
  <c r="S149" i="10" s="1"/>
  <c r="E149" i="10"/>
  <c r="R149" i="10" s="1"/>
  <c r="D149" i="10"/>
  <c r="Q149" i="10" s="1"/>
  <c r="S148" i="10"/>
  <c r="I39" i="11" s="1"/>
  <c r="O148" i="10"/>
  <c r="M148" i="10"/>
  <c r="L148" i="10"/>
  <c r="K148" i="10"/>
  <c r="X148" i="10" s="1"/>
  <c r="I44" i="11" s="1"/>
  <c r="J148" i="10"/>
  <c r="I148" i="10"/>
  <c r="H148" i="10"/>
  <c r="G148" i="10"/>
  <c r="F148" i="10"/>
  <c r="E148" i="10"/>
  <c r="R148" i="10" s="1"/>
  <c r="I38" i="11" s="1"/>
  <c r="D148" i="10"/>
  <c r="O143" i="10"/>
  <c r="M143" i="10"/>
  <c r="L143" i="10"/>
  <c r="K143" i="10"/>
  <c r="J143" i="10"/>
  <c r="W143" i="10" s="1"/>
  <c r="I143" i="10"/>
  <c r="H143" i="10"/>
  <c r="U143" i="10" s="1"/>
  <c r="G143" i="10"/>
  <c r="F143" i="10"/>
  <c r="E143" i="10"/>
  <c r="R143" i="10" s="1"/>
  <c r="D143" i="10"/>
  <c r="O142" i="10"/>
  <c r="M142" i="10"/>
  <c r="L142" i="10"/>
  <c r="K142" i="10"/>
  <c r="J142" i="10"/>
  <c r="I142" i="10"/>
  <c r="H142" i="10"/>
  <c r="G142" i="10"/>
  <c r="F142" i="10"/>
  <c r="E142" i="10"/>
  <c r="D142" i="10"/>
  <c r="U141" i="10"/>
  <c r="O141" i="10"/>
  <c r="M141" i="10"/>
  <c r="L141" i="10"/>
  <c r="K141" i="10"/>
  <c r="J141" i="10"/>
  <c r="I141" i="10"/>
  <c r="H141" i="10"/>
  <c r="G141" i="10"/>
  <c r="F141" i="10"/>
  <c r="E141" i="10"/>
  <c r="D141" i="10"/>
  <c r="N141" i="10" s="1"/>
  <c r="O140" i="10"/>
  <c r="N140" i="10"/>
  <c r="M140" i="10"/>
  <c r="L140" i="10"/>
  <c r="K140" i="10"/>
  <c r="J140" i="10"/>
  <c r="I140" i="10"/>
  <c r="H140" i="10"/>
  <c r="U140" i="10" s="1"/>
  <c r="G140" i="10"/>
  <c r="T140" i="10" s="1"/>
  <c r="F140" i="10"/>
  <c r="S140" i="10" s="1"/>
  <c r="E140" i="10"/>
  <c r="D140" i="10"/>
  <c r="O139" i="10"/>
  <c r="M139" i="10"/>
  <c r="L139" i="10"/>
  <c r="K139" i="10"/>
  <c r="J139" i="10"/>
  <c r="I139" i="10"/>
  <c r="H139" i="10"/>
  <c r="G139" i="10"/>
  <c r="F139" i="10"/>
  <c r="S139" i="10" s="1"/>
  <c r="E139" i="10"/>
  <c r="D139" i="10"/>
  <c r="O138" i="10"/>
  <c r="M138" i="10"/>
  <c r="L138" i="10"/>
  <c r="K138" i="10"/>
  <c r="J138" i="10"/>
  <c r="I138" i="10"/>
  <c r="H138" i="10"/>
  <c r="G138" i="10"/>
  <c r="F138" i="10"/>
  <c r="E138" i="10"/>
  <c r="D138" i="10"/>
  <c r="O137" i="10"/>
  <c r="M137" i="10"/>
  <c r="L137" i="10"/>
  <c r="K137" i="10"/>
  <c r="J137" i="10"/>
  <c r="I137" i="10"/>
  <c r="H137" i="10"/>
  <c r="G137" i="10"/>
  <c r="F137" i="10"/>
  <c r="S137" i="10" s="1"/>
  <c r="E137" i="10"/>
  <c r="D137" i="10"/>
  <c r="N137" i="10" s="1"/>
  <c r="O136" i="10"/>
  <c r="M136" i="10"/>
  <c r="L136" i="10"/>
  <c r="K136" i="10"/>
  <c r="J136" i="10"/>
  <c r="W136" i="10" s="1"/>
  <c r="I136" i="10"/>
  <c r="H136" i="10"/>
  <c r="U136" i="10" s="1"/>
  <c r="G136" i="10"/>
  <c r="F136" i="10"/>
  <c r="S136" i="10" s="1"/>
  <c r="E136" i="10"/>
  <c r="D136" i="10"/>
  <c r="O135" i="10"/>
  <c r="M135" i="10"/>
  <c r="L135" i="10"/>
  <c r="K135" i="10"/>
  <c r="J135" i="10"/>
  <c r="I135" i="10"/>
  <c r="H135" i="10"/>
  <c r="G135" i="10"/>
  <c r="F135" i="10"/>
  <c r="E135" i="10"/>
  <c r="D135" i="10"/>
  <c r="U134" i="10"/>
  <c r="O134" i="10"/>
  <c r="M134" i="10"/>
  <c r="L134" i="10"/>
  <c r="K134" i="10"/>
  <c r="J134" i="10"/>
  <c r="I134" i="10"/>
  <c r="H134" i="10"/>
  <c r="G134" i="10"/>
  <c r="F134" i="10"/>
  <c r="E134" i="10"/>
  <c r="D134" i="10"/>
  <c r="U133" i="10"/>
  <c r="O133" i="10"/>
  <c r="M133" i="10"/>
  <c r="L133" i="10"/>
  <c r="K133" i="10"/>
  <c r="J133" i="10"/>
  <c r="W133" i="10" s="1"/>
  <c r="I133" i="10"/>
  <c r="H133" i="10"/>
  <c r="G133" i="10"/>
  <c r="F133" i="10"/>
  <c r="S133" i="10" s="1"/>
  <c r="E133" i="10"/>
  <c r="D133" i="10"/>
  <c r="O132" i="10"/>
  <c r="M132" i="10"/>
  <c r="L132" i="10"/>
  <c r="K132" i="10"/>
  <c r="J132" i="10"/>
  <c r="I132" i="10"/>
  <c r="V132" i="10" s="1"/>
  <c r="H132" i="10"/>
  <c r="G132" i="10"/>
  <c r="F132" i="10"/>
  <c r="E132" i="10"/>
  <c r="D132" i="10"/>
  <c r="O131" i="10"/>
  <c r="M131" i="10"/>
  <c r="L131" i="10"/>
  <c r="K131" i="10"/>
  <c r="J131" i="10"/>
  <c r="I131" i="10"/>
  <c r="H131" i="10"/>
  <c r="U131" i="10" s="1"/>
  <c r="G131" i="10"/>
  <c r="F131" i="10"/>
  <c r="E131" i="10"/>
  <c r="D131" i="10"/>
  <c r="O130" i="10"/>
  <c r="M130" i="10"/>
  <c r="L130" i="10"/>
  <c r="K130" i="10"/>
  <c r="J130" i="10"/>
  <c r="I130" i="10"/>
  <c r="H130" i="10"/>
  <c r="G130" i="10"/>
  <c r="F130" i="10"/>
  <c r="E130" i="10"/>
  <c r="D130" i="10"/>
  <c r="U129" i="10"/>
  <c r="O129" i="10"/>
  <c r="M129" i="10"/>
  <c r="L129" i="10"/>
  <c r="K129" i="10"/>
  <c r="J129" i="10"/>
  <c r="I129" i="10"/>
  <c r="H129" i="10"/>
  <c r="G129" i="10"/>
  <c r="F129" i="10"/>
  <c r="E129" i="10"/>
  <c r="R129" i="10" s="1"/>
  <c r="D129" i="10"/>
  <c r="N129" i="10" s="1"/>
  <c r="O128" i="10"/>
  <c r="N128" i="10"/>
  <c r="M128" i="10"/>
  <c r="L128" i="10"/>
  <c r="K128" i="10"/>
  <c r="J128" i="10"/>
  <c r="I128" i="10"/>
  <c r="H128" i="10"/>
  <c r="U128" i="10" s="1"/>
  <c r="G128" i="10"/>
  <c r="F128" i="10"/>
  <c r="S128" i="10" s="1"/>
  <c r="E128" i="10"/>
  <c r="D128" i="10"/>
  <c r="O127" i="10"/>
  <c r="M127" i="10"/>
  <c r="L127" i="10"/>
  <c r="K127" i="10"/>
  <c r="J127" i="10"/>
  <c r="I127" i="10"/>
  <c r="H127" i="10"/>
  <c r="G127" i="10"/>
  <c r="F127" i="10"/>
  <c r="S127" i="10" s="1"/>
  <c r="E127" i="10"/>
  <c r="D127" i="10"/>
  <c r="O126" i="10"/>
  <c r="M126" i="10"/>
  <c r="L126" i="10"/>
  <c r="K126" i="10"/>
  <c r="J126" i="10"/>
  <c r="I126" i="10"/>
  <c r="H126" i="10"/>
  <c r="G126" i="10"/>
  <c r="F126" i="10"/>
  <c r="E126" i="10"/>
  <c r="D126" i="10"/>
  <c r="Y125" i="10"/>
  <c r="O125" i="10"/>
  <c r="M125" i="10"/>
  <c r="L125" i="10"/>
  <c r="K125" i="10"/>
  <c r="J125" i="10"/>
  <c r="I125" i="10"/>
  <c r="H125" i="10"/>
  <c r="G125" i="10"/>
  <c r="F125" i="10"/>
  <c r="S125" i="10" s="1"/>
  <c r="E125" i="10"/>
  <c r="D125" i="10"/>
  <c r="N125" i="10" s="1"/>
  <c r="O124" i="10"/>
  <c r="M124" i="10"/>
  <c r="L124" i="10"/>
  <c r="K124" i="10"/>
  <c r="J124" i="10"/>
  <c r="I124" i="10"/>
  <c r="H124" i="10"/>
  <c r="U124" i="10" s="1"/>
  <c r="G124" i="10"/>
  <c r="F124" i="10"/>
  <c r="S124" i="10" s="1"/>
  <c r="E124" i="10"/>
  <c r="D124" i="10"/>
  <c r="O123" i="10"/>
  <c r="M123" i="10"/>
  <c r="L123" i="10"/>
  <c r="Y123" i="10" s="1"/>
  <c r="K123" i="10"/>
  <c r="J123" i="10"/>
  <c r="I123" i="10"/>
  <c r="H123" i="10"/>
  <c r="G123" i="10"/>
  <c r="F123" i="10"/>
  <c r="E123" i="10"/>
  <c r="D123" i="10"/>
  <c r="U122" i="10"/>
  <c r="O122" i="10"/>
  <c r="M122" i="10"/>
  <c r="L122" i="10"/>
  <c r="K122" i="10"/>
  <c r="J122" i="10"/>
  <c r="I122" i="10"/>
  <c r="H122" i="10"/>
  <c r="G122" i="10"/>
  <c r="F122" i="10"/>
  <c r="E122" i="10"/>
  <c r="D122" i="10"/>
  <c r="U121" i="10"/>
  <c r="O121" i="10"/>
  <c r="M121" i="10"/>
  <c r="L121" i="10"/>
  <c r="K121" i="10"/>
  <c r="J121" i="10"/>
  <c r="I121" i="10"/>
  <c r="H121" i="10"/>
  <c r="G121" i="10"/>
  <c r="F121" i="10"/>
  <c r="E121" i="10"/>
  <c r="D121" i="10"/>
  <c r="O120" i="10"/>
  <c r="M120" i="10"/>
  <c r="L120" i="10"/>
  <c r="Y120" i="10" s="1"/>
  <c r="K120" i="10"/>
  <c r="X120" i="10" s="1"/>
  <c r="J120" i="10"/>
  <c r="I120" i="10"/>
  <c r="H120" i="10"/>
  <c r="G120" i="10"/>
  <c r="F120" i="10"/>
  <c r="E120" i="10"/>
  <c r="D120" i="10"/>
  <c r="S119" i="10"/>
  <c r="O119" i="10"/>
  <c r="M119" i="10"/>
  <c r="L119" i="10"/>
  <c r="K119" i="10"/>
  <c r="X119" i="10" s="1"/>
  <c r="J119" i="10"/>
  <c r="I119" i="10"/>
  <c r="H119" i="10"/>
  <c r="G119" i="10"/>
  <c r="F119" i="10"/>
  <c r="E119" i="10"/>
  <c r="D119" i="10"/>
  <c r="O118" i="10"/>
  <c r="M118" i="10"/>
  <c r="L118" i="10"/>
  <c r="K118" i="10"/>
  <c r="J118" i="10"/>
  <c r="I118" i="10"/>
  <c r="H118" i="10"/>
  <c r="U118" i="10" s="1"/>
  <c r="G118" i="10"/>
  <c r="F118" i="10"/>
  <c r="E118" i="10"/>
  <c r="D118" i="10"/>
  <c r="O117" i="10"/>
  <c r="M117" i="10"/>
  <c r="L117" i="10"/>
  <c r="K117" i="10"/>
  <c r="J117" i="10"/>
  <c r="I117" i="10"/>
  <c r="H117" i="10"/>
  <c r="U117" i="10" s="1"/>
  <c r="G117" i="10"/>
  <c r="F117" i="10"/>
  <c r="S132" i="10" s="1"/>
  <c r="E117" i="10"/>
  <c r="D117" i="10"/>
  <c r="X116" i="10"/>
  <c r="T116" i="10"/>
  <c r="O116" i="10"/>
  <c r="M116" i="10"/>
  <c r="L116" i="10"/>
  <c r="K116" i="10"/>
  <c r="J116" i="10"/>
  <c r="I116" i="10"/>
  <c r="H116" i="10"/>
  <c r="U113" i="10" s="1"/>
  <c r="G116" i="10"/>
  <c r="F116" i="10"/>
  <c r="E116" i="10"/>
  <c r="D116" i="10"/>
  <c r="S115" i="10"/>
  <c r="O115" i="10"/>
  <c r="M115" i="10"/>
  <c r="L115" i="10"/>
  <c r="K115" i="10"/>
  <c r="X115" i="10" s="1"/>
  <c r="J115" i="10"/>
  <c r="I115" i="10"/>
  <c r="H115" i="10"/>
  <c r="G115" i="10"/>
  <c r="T115" i="10" s="1"/>
  <c r="F115" i="10"/>
  <c r="E115" i="10"/>
  <c r="D115" i="10"/>
  <c r="V114" i="10"/>
  <c r="R114" i="10"/>
  <c r="O114" i="10"/>
  <c r="M114" i="10"/>
  <c r="L114" i="10"/>
  <c r="K114" i="10"/>
  <c r="J114" i="10"/>
  <c r="I114" i="10"/>
  <c r="H114" i="10"/>
  <c r="G114" i="10"/>
  <c r="F114" i="10"/>
  <c r="S141" i="10" s="1"/>
  <c r="E114" i="10"/>
  <c r="D114" i="10"/>
  <c r="O113" i="10"/>
  <c r="M113" i="10"/>
  <c r="L113" i="10"/>
  <c r="K113" i="10"/>
  <c r="J113" i="10"/>
  <c r="I113" i="10"/>
  <c r="H113" i="10"/>
  <c r="G113" i="10"/>
  <c r="F113" i="10"/>
  <c r="E113" i="10"/>
  <c r="R140" i="10" s="1"/>
  <c r="D113" i="10"/>
  <c r="Q112" i="10"/>
  <c r="H37" i="11" s="1"/>
  <c r="O112" i="10"/>
  <c r="M112" i="10"/>
  <c r="L112" i="10"/>
  <c r="K112" i="10"/>
  <c r="J112" i="10"/>
  <c r="I112" i="10"/>
  <c r="H112" i="10"/>
  <c r="G112" i="10"/>
  <c r="F112" i="10"/>
  <c r="E112" i="10"/>
  <c r="D112" i="10"/>
  <c r="O107" i="10"/>
  <c r="M107" i="10"/>
  <c r="L107" i="10"/>
  <c r="K107" i="10"/>
  <c r="J107" i="10"/>
  <c r="I107" i="10"/>
  <c r="H107" i="10"/>
  <c r="G107" i="10"/>
  <c r="F107" i="10"/>
  <c r="E107" i="10"/>
  <c r="D107" i="10"/>
  <c r="O106" i="10"/>
  <c r="N106" i="10"/>
  <c r="M106" i="10"/>
  <c r="L106" i="10"/>
  <c r="K106" i="10"/>
  <c r="J106" i="10"/>
  <c r="I106" i="10"/>
  <c r="H106" i="10"/>
  <c r="G106" i="10"/>
  <c r="F106" i="10"/>
  <c r="E106" i="10"/>
  <c r="D106" i="10"/>
  <c r="O105" i="10"/>
  <c r="M105" i="10"/>
  <c r="L105" i="10"/>
  <c r="K105" i="10"/>
  <c r="J105" i="10"/>
  <c r="I105" i="10"/>
  <c r="H105" i="10"/>
  <c r="G105" i="10"/>
  <c r="F105" i="10"/>
  <c r="E105" i="10"/>
  <c r="R105" i="10" s="1"/>
  <c r="D105" i="10"/>
  <c r="O104" i="10"/>
  <c r="M104" i="10"/>
  <c r="L104" i="10"/>
  <c r="K104" i="10"/>
  <c r="J104" i="10"/>
  <c r="I104" i="10"/>
  <c r="H104" i="10"/>
  <c r="G104" i="10"/>
  <c r="F104" i="10"/>
  <c r="E104" i="10"/>
  <c r="D104" i="10"/>
  <c r="O103" i="10"/>
  <c r="M103" i="10"/>
  <c r="L103" i="10"/>
  <c r="K103" i="10"/>
  <c r="J103" i="10"/>
  <c r="I103" i="10"/>
  <c r="H103" i="10"/>
  <c r="G103" i="10"/>
  <c r="F103" i="10"/>
  <c r="E103" i="10"/>
  <c r="D103" i="10"/>
  <c r="O102" i="10"/>
  <c r="M102" i="10"/>
  <c r="L102" i="10"/>
  <c r="K102" i="10"/>
  <c r="J102" i="10"/>
  <c r="I102" i="10"/>
  <c r="H102" i="10"/>
  <c r="G102" i="10"/>
  <c r="F102" i="10"/>
  <c r="E102" i="10"/>
  <c r="D102" i="10"/>
  <c r="Q102" i="10" s="1"/>
  <c r="O101" i="10"/>
  <c r="M101" i="10"/>
  <c r="L101" i="10"/>
  <c r="K101" i="10"/>
  <c r="J101" i="10"/>
  <c r="I101" i="10"/>
  <c r="H101" i="10"/>
  <c r="G101" i="10"/>
  <c r="F101" i="10"/>
  <c r="E101" i="10"/>
  <c r="D101" i="10"/>
  <c r="X100" i="10"/>
  <c r="O100" i="10"/>
  <c r="M100" i="10"/>
  <c r="L100" i="10"/>
  <c r="K100" i="10"/>
  <c r="J100" i="10"/>
  <c r="I100" i="10"/>
  <c r="H100" i="10"/>
  <c r="G100" i="10"/>
  <c r="F100" i="10"/>
  <c r="E100" i="10"/>
  <c r="D100" i="10"/>
  <c r="O99" i="10"/>
  <c r="N99" i="10"/>
  <c r="M99" i="10"/>
  <c r="L99" i="10"/>
  <c r="K99" i="10"/>
  <c r="J99" i="10"/>
  <c r="I99" i="10"/>
  <c r="H99" i="10"/>
  <c r="G99" i="10"/>
  <c r="F99" i="10"/>
  <c r="E99" i="10"/>
  <c r="D99" i="10"/>
  <c r="Q99" i="10" s="1"/>
  <c r="O98" i="10"/>
  <c r="M98" i="10"/>
  <c r="L98" i="10"/>
  <c r="K98" i="10"/>
  <c r="J98" i="10"/>
  <c r="I98" i="10"/>
  <c r="H98" i="10"/>
  <c r="G98" i="10"/>
  <c r="F98" i="10"/>
  <c r="S98" i="10" s="1"/>
  <c r="E98" i="10"/>
  <c r="R98" i="10" s="1"/>
  <c r="D98" i="10"/>
  <c r="O97" i="10"/>
  <c r="M97" i="10"/>
  <c r="L97" i="10"/>
  <c r="K97" i="10"/>
  <c r="J97" i="10"/>
  <c r="I97" i="10"/>
  <c r="H97" i="10"/>
  <c r="G97" i="10"/>
  <c r="F97" i="10"/>
  <c r="E97" i="10"/>
  <c r="R97" i="10" s="1"/>
  <c r="D97" i="10"/>
  <c r="O96" i="10"/>
  <c r="M96" i="10"/>
  <c r="L96" i="10"/>
  <c r="K96" i="10"/>
  <c r="J96" i="10"/>
  <c r="I96" i="10"/>
  <c r="H96" i="10"/>
  <c r="G96" i="10"/>
  <c r="F96" i="10"/>
  <c r="E96" i="10"/>
  <c r="D96" i="10"/>
  <c r="O95" i="10"/>
  <c r="M95" i="10"/>
  <c r="L95" i="10"/>
  <c r="K95" i="10"/>
  <c r="J95" i="10"/>
  <c r="I95" i="10"/>
  <c r="H95" i="10"/>
  <c r="G95" i="10"/>
  <c r="F95" i="10"/>
  <c r="N95" i="10" s="1"/>
  <c r="E95" i="10"/>
  <c r="D95" i="10"/>
  <c r="O94" i="10"/>
  <c r="N94" i="10"/>
  <c r="M94" i="10"/>
  <c r="L94" i="10"/>
  <c r="K94" i="10"/>
  <c r="J94" i="10"/>
  <c r="I94" i="10"/>
  <c r="H94" i="10"/>
  <c r="G94" i="10"/>
  <c r="F94" i="10"/>
  <c r="E94" i="10"/>
  <c r="D94" i="10"/>
  <c r="O93" i="10"/>
  <c r="M93" i="10"/>
  <c r="Z93" i="10" s="1"/>
  <c r="L93" i="10"/>
  <c r="K93" i="10"/>
  <c r="J93" i="10"/>
  <c r="I93" i="10"/>
  <c r="H93" i="10"/>
  <c r="G93" i="10"/>
  <c r="F93" i="10"/>
  <c r="E93" i="10"/>
  <c r="D93" i="10"/>
  <c r="O92" i="10"/>
  <c r="M92" i="10"/>
  <c r="L92" i="10"/>
  <c r="K92" i="10"/>
  <c r="J92" i="10"/>
  <c r="I92" i="10"/>
  <c r="H92" i="10"/>
  <c r="G92" i="10"/>
  <c r="F92" i="10"/>
  <c r="E92" i="10"/>
  <c r="D92" i="10"/>
  <c r="O91" i="10"/>
  <c r="M91" i="10"/>
  <c r="L91" i="10"/>
  <c r="K91" i="10"/>
  <c r="J91" i="10"/>
  <c r="I91" i="10"/>
  <c r="H91" i="10"/>
  <c r="U91" i="10" s="1"/>
  <c r="G91" i="10"/>
  <c r="F91" i="10"/>
  <c r="E91" i="10"/>
  <c r="D91" i="10"/>
  <c r="Q91" i="10" s="1"/>
  <c r="O90" i="10"/>
  <c r="M90" i="10"/>
  <c r="Z90" i="10" s="1"/>
  <c r="L90" i="10"/>
  <c r="K90" i="10"/>
  <c r="X90" i="10" s="1"/>
  <c r="J90" i="10"/>
  <c r="W90" i="10" s="1"/>
  <c r="I90" i="10"/>
  <c r="V90" i="10" s="1"/>
  <c r="H90" i="10"/>
  <c r="G90" i="10"/>
  <c r="T90" i="10" s="1"/>
  <c r="F90" i="10"/>
  <c r="E90" i="10"/>
  <c r="D90" i="10"/>
  <c r="O89" i="10"/>
  <c r="N89" i="10"/>
  <c r="M89" i="10"/>
  <c r="L89" i="10"/>
  <c r="Y89" i="10" s="1"/>
  <c r="K89" i="10"/>
  <c r="J89" i="10"/>
  <c r="I89" i="10"/>
  <c r="V89" i="10" s="1"/>
  <c r="H89" i="10"/>
  <c r="G89" i="10"/>
  <c r="F89" i="10"/>
  <c r="E89" i="10"/>
  <c r="D89" i="10"/>
  <c r="Q89" i="10" s="1"/>
  <c r="X88" i="10"/>
  <c r="O88" i="10"/>
  <c r="M88" i="10"/>
  <c r="Z88" i="10" s="1"/>
  <c r="L88" i="10"/>
  <c r="K88" i="10"/>
  <c r="J88" i="10"/>
  <c r="I88" i="10"/>
  <c r="H88" i="10"/>
  <c r="U88" i="10" s="1"/>
  <c r="G88" i="10"/>
  <c r="T88" i="10" s="1"/>
  <c r="F88" i="10"/>
  <c r="E88" i="10"/>
  <c r="R88" i="10" s="1"/>
  <c r="D88" i="10"/>
  <c r="O87" i="10"/>
  <c r="M87" i="10"/>
  <c r="L87" i="10"/>
  <c r="Y87" i="10" s="1"/>
  <c r="K87" i="10"/>
  <c r="X87" i="10" s="1"/>
  <c r="J87" i="10"/>
  <c r="W87" i="10" s="1"/>
  <c r="I87" i="10"/>
  <c r="H87" i="10"/>
  <c r="G87" i="10"/>
  <c r="F87" i="10"/>
  <c r="S87" i="10" s="1"/>
  <c r="E87" i="10"/>
  <c r="D87" i="10"/>
  <c r="R86" i="10"/>
  <c r="O86" i="10"/>
  <c r="M86" i="10"/>
  <c r="Z86" i="10" s="1"/>
  <c r="L86" i="10"/>
  <c r="K86" i="10"/>
  <c r="X86" i="10" s="1"/>
  <c r="J86" i="10"/>
  <c r="I86" i="10"/>
  <c r="H86" i="10"/>
  <c r="G86" i="10"/>
  <c r="F86" i="10"/>
  <c r="E86" i="10"/>
  <c r="D86" i="10"/>
  <c r="N86" i="10" s="1"/>
  <c r="O85" i="10"/>
  <c r="M85" i="10"/>
  <c r="L85" i="10"/>
  <c r="K85" i="10"/>
  <c r="J85" i="10"/>
  <c r="I85" i="10"/>
  <c r="H85" i="10"/>
  <c r="U85" i="10" s="1"/>
  <c r="G85" i="10"/>
  <c r="F85" i="10"/>
  <c r="E85" i="10"/>
  <c r="R85" i="10" s="1"/>
  <c r="D85" i="10"/>
  <c r="Q85" i="10" s="1"/>
  <c r="O84" i="10"/>
  <c r="M84" i="10"/>
  <c r="Z84" i="10" s="1"/>
  <c r="L84" i="10"/>
  <c r="K84" i="10"/>
  <c r="X84" i="10" s="1"/>
  <c r="J84" i="10"/>
  <c r="I84" i="10"/>
  <c r="V84" i="10" s="1"/>
  <c r="H84" i="10"/>
  <c r="G84" i="10"/>
  <c r="F84" i="10"/>
  <c r="E84" i="10"/>
  <c r="D84" i="10"/>
  <c r="Q84" i="10" s="1"/>
  <c r="O83" i="10"/>
  <c r="M83" i="10"/>
  <c r="Z83" i="10" s="1"/>
  <c r="L83" i="10"/>
  <c r="Y83" i="10" s="1"/>
  <c r="K83" i="10"/>
  <c r="J83" i="10"/>
  <c r="I83" i="10"/>
  <c r="H83" i="10"/>
  <c r="U83" i="10" s="1"/>
  <c r="G83" i="10"/>
  <c r="F83" i="10"/>
  <c r="E83" i="10"/>
  <c r="D83" i="10"/>
  <c r="Q83" i="10" s="1"/>
  <c r="X82" i="10"/>
  <c r="O82" i="10"/>
  <c r="M82" i="10"/>
  <c r="Z82" i="10" s="1"/>
  <c r="L82" i="10"/>
  <c r="K82" i="10"/>
  <c r="J82" i="10"/>
  <c r="I82" i="10"/>
  <c r="H82" i="10"/>
  <c r="G82" i="10"/>
  <c r="T82" i="10" s="1"/>
  <c r="F82" i="10"/>
  <c r="E82" i="10"/>
  <c r="D82" i="10"/>
  <c r="O81" i="10"/>
  <c r="M81" i="10"/>
  <c r="Z81" i="10" s="1"/>
  <c r="L81" i="10"/>
  <c r="Y81" i="10" s="1"/>
  <c r="K81" i="10"/>
  <c r="X81" i="10" s="1"/>
  <c r="J81" i="10"/>
  <c r="W81" i="10" s="1"/>
  <c r="I81" i="10"/>
  <c r="H81" i="10"/>
  <c r="G81" i="10"/>
  <c r="F81" i="10"/>
  <c r="S81" i="10" s="1"/>
  <c r="E81" i="10"/>
  <c r="D81" i="10"/>
  <c r="X80" i="10"/>
  <c r="R80" i="10"/>
  <c r="O80" i="10"/>
  <c r="M80" i="10"/>
  <c r="Z80" i="10" s="1"/>
  <c r="L80" i="10"/>
  <c r="Y80" i="10" s="1"/>
  <c r="K80" i="10"/>
  <c r="J80" i="10"/>
  <c r="I80" i="10"/>
  <c r="H80" i="10"/>
  <c r="G80" i="10"/>
  <c r="F80" i="10"/>
  <c r="E80" i="10"/>
  <c r="D80" i="10"/>
  <c r="Q80" i="10" s="1"/>
  <c r="X79" i="10"/>
  <c r="W79" i="10"/>
  <c r="O79" i="10"/>
  <c r="M79" i="10"/>
  <c r="L79" i="10"/>
  <c r="K79" i="10"/>
  <c r="J79" i="10"/>
  <c r="I79" i="10"/>
  <c r="H79" i="10"/>
  <c r="U79" i="10" s="1"/>
  <c r="G79" i="10"/>
  <c r="F79" i="10"/>
  <c r="E79" i="10"/>
  <c r="D79" i="10"/>
  <c r="Q96" i="10" s="1"/>
  <c r="O78" i="10"/>
  <c r="M78" i="10"/>
  <c r="Z78" i="10" s="1"/>
  <c r="L78" i="10"/>
  <c r="K78" i="10"/>
  <c r="X78" i="10" s="1"/>
  <c r="J78" i="10"/>
  <c r="I78" i="10"/>
  <c r="V78" i="10" s="1"/>
  <c r="H78" i="10"/>
  <c r="G78" i="10"/>
  <c r="T78" i="10" s="1"/>
  <c r="F78" i="10"/>
  <c r="E78" i="10"/>
  <c r="D78" i="10"/>
  <c r="Q78" i="10" s="1"/>
  <c r="S77" i="10"/>
  <c r="O77" i="10"/>
  <c r="N77" i="10"/>
  <c r="M77" i="10"/>
  <c r="L77" i="10"/>
  <c r="Y77" i="10" s="1"/>
  <c r="K77" i="10"/>
  <c r="J77" i="10"/>
  <c r="I77" i="10"/>
  <c r="V94" i="10" s="1"/>
  <c r="H77" i="10"/>
  <c r="G77" i="10"/>
  <c r="F77" i="10"/>
  <c r="S103" i="10" s="1"/>
  <c r="E77" i="10"/>
  <c r="D77" i="10"/>
  <c r="Q93" i="10" s="1"/>
  <c r="X76" i="10"/>
  <c r="G44" i="11" s="1"/>
  <c r="O76" i="10"/>
  <c r="M76" i="10"/>
  <c r="Z102" i="10" s="1"/>
  <c r="L76" i="10"/>
  <c r="K76" i="10"/>
  <c r="X91" i="10" s="1"/>
  <c r="J76" i="10"/>
  <c r="I76" i="10"/>
  <c r="H76" i="10"/>
  <c r="U103" i="10" s="1"/>
  <c r="G76" i="10"/>
  <c r="F76" i="10"/>
  <c r="E76" i="10"/>
  <c r="R82" i="10" s="1"/>
  <c r="D76" i="10"/>
  <c r="O71" i="10"/>
  <c r="M71" i="10"/>
  <c r="L71" i="10"/>
  <c r="Y71" i="10" s="1"/>
  <c r="K71" i="10"/>
  <c r="J71" i="10"/>
  <c r="W71" i="10" s="1"/>
  <c r="I71" i="10"/>
  <c r="H71" i="10"/>
  <c r="G71" i="10"/>
  <c r="F71" i="10"/>
  <c r="S71" i="10" s="1"/>
  <c r="E71" i="10"/>
  <c r="D71" i="10"/>
  <c r="R70" i="10"/>
  <c r="O70" i="10"/>
  <c r="M70" i="10"/>
  <c r="L70" i="10"/>
  <c r="K70" i="10"/>
  <c r="X70" i="10" s="1"/>
  <c r="J70" i="10"/>
  <c r="I70" i="10"/>
  <c r="V70" i="10" s="1"/>
  <c r="H70" i="10"/>
  <c r="G70" i="10"/>
  <c r="F70" i="10"/>
  <c r="E70" i="10"/>
  <c r="D70" i="10"/>
  <c r="N70" i="10" s="1"/>
  <c r="O69" i="10"/>
  <c r="M69" i="10"/>
  <c r="L69" i="10"/>
  <c r="K69" i="10"/>
  <c r="J69" i="10"/>
  <c r="I69" i="10"/>
  <c r="H69" i="10"/>
  <c r="N69" i="10" s="1"/>
  <c r="G69" i="10"/>
  <c r="F69" i="10"/>
  <c r="E69" i="10"/>
  <c r="R69" i="10" s="1"/>
  <c r="D69" i="10"/>
  <c r="Q69" i="10" s="1"/>
  <c r="O68" i="10"/>
  <c r="M68" i="10"/>
  <c r="Z68" i="10" s="1"/>
  <c r="L68" i="10"/>
  <c r="K68" i="10"/>
  <c r="X68" i="10" s="1"/>
  <c r="J68" i="10"/>
  <c r="I68" i="10"/>
  <c r="V68" i="10" s="1"/>
  <c r="H68" i="10"/>
  <c r="G68" i="10"/>
  <c r="F68" i="10"/>
  <c r="E68" i="10"/>
  <c r="D68" i="10"/>
  <c r="Q68" i="10" s="1"/>
  <c r="O67" i="10"/>
  <c r="M67" i="10"/>
  <c r="L67" i="10"/>
  <c r="Y67" i="10" s="1"/>
  <c r="K67" i="10"/>
  <c r="J67" i="10"/>
  <c r="I67" i="10"/>
  <c r="H67" i="10"/>
  <c r="U67" i="10" s="1"/>
  <c r="G67" i="10"/>
  <c r="F67" i="10"/>
  <c r="E67" i="10"/>
  <c r="D67" i="10"/>
  <c r="X66" i="10"/>
  <c r="O66" i="10"/>
  <c r="M66" i="10"/>
  <c r="Z66" i="10" s="1"/>
  <c r="L66" i="10"/>
  <c r="K66" i="10"/>
  <c r="J66" i="10"/>
  <c r="I66" i="10"/>
  <c r="H66" i="10"/>
  <c r="G66" i="10"/>
  <c r="T66" i="10" s="1"/>
  <c r="F66" i="10"/>
  <c r="E66" i="10"/>
  <c r="D66" i="10"/>
  <c r="O65" i="10"/>
  <c r="M65" i="10"/>
  <c r="Z65" i="10" s="1"/>
  <c r="L65" i="10"/>
  <c r="Y65" i="10" s="1"/>
  <c r="K65" i="10"/>
  <c r="J65" i="10"/>
  <c r="W65" i="10" s="1"/>
  <c r="I65" i="10"/>
  <c r="H65" i="10"/>
  <c r="G65" i="10"/>
  <c r="F65" i="10"/>
  <c r="S65" i="10" s="1"/>
  <c r="E65" i="10"/>
  <c r="D65" i="10"/>
  <c r="Q65" i="10" s="1"/>
  <c r="R64" i="10"/>
  <c r="O64" i="10"/>
  <c r="M64" i="10"/>
  <c r="L64" i="10"/>
  <c r="Y64" i="10" s="1"/>
  <c r="K64" i="10"/>
  <c r="X64" i="10" s="1"/>
  <c r="J64" i="10"/>
  <c r="I64" i="10"/>
  <c r="H64" i="10"/>
  <c r="G64" i="10"/>
  <c r="F64" i="10"/>
  <c r="E64" i="10"/>
  <c r="D64" i="10"/>
  <c r="O63" i="10"/>
  <c r="M63" i="10"/>
  <c r="L63" i="10"/>
  <c r="K63" i="10"/>
  <c r="J63" i="10"/>
  <c r="I63" i="10"/>
  <c r="H63" i="10"/>
  <c r="U63" i="10" s="1"/>
  <c r="G63" i="10"/>
  <c r="F63" i="10"/>
  <c r="E63" i="10"/>
  <c r="D63" i="10"/>
  <c r="Q63" i="10" s="1"/>
  <c r="O62" i="10"/>
  <c r="M62" i="10"/>
  <c r="Z62" i="10" s="1"/>
  <c r="L62" i="10"/>
  <c r="K62" i="10"/>
  <c r="X62" i="10" s="1"/>
  <c r="J62" i="10"/>
  <c r="W62" i="10" s="1"/>
  <c r="I62" i="10"/>
  <c r="V62" i="10" s="1"/>
  <c r="H62" i="10"/>
  <c r="G62" i="10"/>
  <c r="T62" i="10" s="1"/>
  <c r="F62" i="10"/>
  <c r="E62" i="10"/>
  <c r="D62" i="10"/>
  <c r="S61" i="10"/>
  <c r="O61" i="10"/>
  <c r="N61" i="10"/>
  <c r="M61" i="10"/>
  <c r="L61" i="10"/>
  <c r="Y61" i="10" s="1"/>
  <c r="K61" i="10"/>
  <c r="J61" i="10"/>
  <c r="I61" i="10"/>
  <c r="V61" i="10" s="1"/>
  <c r="H61" i="10"/>
  <c r="G61" i="10"/>
  <c r="F61" i="10"/>
  <c r="E61" i="10"/>
  <c r="R61" i="10" s="1"/>
  <c r="D61" i="10"/>
  <c r="X60" i="10"/>
  <c r="O60" i="10"/>
  <c r="M60" i="10"/>
  <c r="Z60" i="10" s="1"/>
  <c r="L60" i="10"/>
  <c r="K60" i="10"/>
  <c r="J60" i="10"/>
  <c r="I60" i="10"/>
  <c r="H60" i="10"/>
  <c r="U60" i="10" s="1"/>
  <c r="G60" i="10"/>
  <c r="T60" i="10" s="1"/>
  <c r="F60" i="10"/>
  <c r="E60" i="10"/>
  <c r="R60" i="10" s="1"/>
  <c r="D60" i="10"/>
  <c r="O59" i="10"/>
  <c r="M59" i="10"/>
  <c r="L59" i="10"/>
  <c r="Y59" i="10" s="1"/>
  <c r="K59" i="10"/>
  <c r="J59" i="10"/>
  <c r="W59" i="10" s="1"/>
  <c r="I59" i="10"/>
  <c r="H59" i="10"/>
  <c r="G59" i="10"/>
  <c r="F59" i="10"/>
  <c r="S59" i="10" s="1"/>
  <c r="E59" i="10"/>
  <c r="D59" i="10"/>
  <c r="Q59" i="10" s="1"/>
  <c r="R58" i="10"/>
  <c r="O58" i="10"/>
  <c r="M58" i="10"/>
  <c r="L58" i="10"/>
  <c r="K58" i="10"/>
  <c r="X58" i="10" s="1"/>
  <c r="J58" i="10"/>
  <c r="I58" i="10"/>
  <c r="V58" i="10" s="1"/>
  <c r="H58" i="10"/>
  <c r="G58" i="10"/>
  <c r="F58" i="10"/>
  <c r="E58" i="10"/>
  <c r="D58" i="10"/>
  <c r="N58" i="10" s="1"/>
  <c r="O57" i="10"/>
  <c r="M57" i="10"/>
  <c r="L57" i="10"/>
  <c r="K57" i="10"/>
  <c r="J57" i="10"/>
  <c r="I57" i="10"/>
  <c r="H57" i="10"/>
  <c r="N57" i="10" s="1"/>
  <c r="G57" i="10"/>
  <c r="F57" i="10"/>
  <c r="E57" i="10"/>
  <c r="R57" i="10" s="1"/>
  <c r="D57" i="10"/>
  <c r="Q57" i="10" s="1"/>
  <c r="O56" i="10"/>
  <c r="M56" i="10"/>
  <c r="Z56" i="10" s="1"/>
  <c r="L56" i="10"/>
  <c r="K56" i="10"/>
  <c r="X56" i="10" s="1"/>
  <c r="J56" i="10"/>
  <c r="I56" i="10"/>
  <c r="V56" i="10" s="1"/>
  <c r="H56" i="10"/>
  <c r="G56" i="10"/>
  <c r="F56" i="10"/>
  <c r="E56" i="10"/>
  <c r="D56" i="10"/>
  <c r="Q56" i="10" s="1"/>
  <c r="O55" i="10"/>
  <c r="M55" i="10"/>
  <c r="L55" i="10"/>
  <c r="Y55" i="10" s="1"/>
  <c r="K55" i="10"/>
  <c r="J55" i="10"/>
  <c r="I55" i="10"/>
  <c r="H55" i="10"/>
  <c r="U55" i="10" s="1"/>
  <c r="G55" i="10"/>
  <c r="F55" i="10"/>
  <c r="E55" i="10"/>
  <c r="D55" i="10"/>
  <c r="X54" i="10"/>
  <c r="O54" i="10"/>
  <c r="M54" i="10"/>
  <c r="N54" i="10" s="1"/>
  <c r="L54" i="10"/>
  <c r="K54" i="10"/>
  <c r="J54" i="10"/>
  <c r="I54" i="10"/>
  <c r="H54" i="10"/>
  <c r="U54" i="10" s="1"/>
  <c r="G54" i="10"/>
  <c r="T54" i="10" s="1"/>
  <c r="F54" i="10"/>
  <c r="E54" i="10"/>
  <c r="D54" i="10"/>
  <c r="O53" i="10"/>
  <c r="M53" i="10"/>
  <c r="Z53" i="10" s="1"/>
  <c r="L53" i="10"/>
  <c r="Y53" i="10" s="1"/>
  <c r="K53" i="10"/>
  <c r="J53" i="10"/>
  <c r="W53" i="10" s="1"/>
  <c r="I53" i="10"/>
  <c r="H53" i="10"/>
  <c r="G53" i="10"/>
  <c r="F53" i="10"/>
  <c r="S53" i="10" s="1"/>
  <c r="E53" i="10"/>
  <c r="D53" i="10"/>
  <c r="Q53" i="10" s="1"/>
  <c r="R52" i="10"/>
  <c r="O52" i="10"/>
  <c r="M52" i="10"/>
  <c r="L52" i="10"/>
  <c r="Y52" i="10" s="1"/>
  <c r="K52" i="10"/>
  <c r="X52" i="10" s="1"/>
  <c r="J52" i="10"/>
  <c r="I52" i="10"/>
  <c r="H52" i="10"/>
  <c r="G52" i="10"/>
  <c r="F52" i="10"/>
  <c r="E52" i="10"/>
  <c r="D52" i="10"/>
  <c r="W51" i="10"/>
  <c r="O51" i="10"/>
  <c r="M51" i="10"/>
  <c r="L51" i="10"/>
  <c r="K51" i="10"/>
  <c r="J51" i="10"/>
  <c r="I51" i="10"/>
  <c r="H51" i="10"/>
  <c r="U51" i="10" s="1"/>
  <c r="G51" i="10"/>
  <c r="F51" i="10"/>
  <c r="E51" i="10"/>
  <c r="D51" i="10"/>
  <c r="Q51" i="10" s="1"/>
  <c r="O50" i="10"/>
  <c r="M50" i="10"/>
  <c r="Z50" i="10" s="1"/>
  <c r="L50" i="10"/>
  <c r="K50" i="10"/>
  <c r="X50" i="10" s="1"/>
  <c r="J50" i="10"/>
  <c r="I50" i="10"/>
  <c r="V50" i="10" s="1"/>
  <c r="H50" i="10"/>
  <c r="G50" i="10"/>
  <c r="T50" i="10" s="1"/>
  <c r="F50" i="10"/>
  <c r="E50" i="10"/>
  <c r="D50" i="10"/>
  <c r="O49" i="10"/>
  <c r="N49" i="10"/>
  <c r="M49" i="10"/>
  <c r="L49" i="10"/>
  <c r="Y49" i="10" s="1"/>
  <c r="K49" i="10"/>
  <c r="J49" i="10"/>
  <c r="I49" i="10"/>
  <c r="V49" i="10" s="1"/>
  <c r="H49" i="10"/>
  <c r="G49" i="10"/>
  <c r="F49" i="10"/>
  <c r="E49" i="10"/>
  <c r="R49" i="10" s="1"/>
  <c r="D49" i="10"/>
  <c r="X48" i="10"/>
  <c r="O48" i="10"/>
  <c r="M48" i="10"/>
  <c r="L48" i="10"/>
  <c r="K48" i="10"/>
  <c r="J48" i="10"/>
  <c r="I48" i="10"/>
  <c r="V48" i="10" s="1"/>
  <c r="H48" i="10"/>
  <c r="U48" i="10" s="1"/>
  <c r="G48" i="10"/>
  <c r="T48" i="10" s="1"/>
  <c r="F48" i="10"/>
  <c r="S48" i="10" s="1"/>
  <c r="E48" i="10"/>
  <c r="D48" i="10"/>
  <c r="O47" i="10"/>
  <c r="M47" i="10"/>
  <c r="L47" i="10"/>
  <c r="Y47" i="10" s="1"/>
  <c r="K47" i="10"/>
  <c r="J47" i="10"/>
  <c r="I47" i="10"/>
  <c r="H47" i="10"/>
  <c r="G47" i="10"/>
  <c r="T59" i="10" s="1"/>
  <c r="F47" i="10"/>
  <c r="S47" i="10" s="1"/>
  <c r="E47" i="10"/>
  <c r="D47" i="10"/>
  <c r="X46" i="10"/>
  <c r="V46" i="10"/>
  <c r="R46" i="10"/>
  <c r="O46" i="10"/>
  <c r="M46" i="10"/>
  <c r="L46" i="10"/>
  <c r="K46" i="10"/>
  <c r="J46" i="10"/>
  <c r="I46" i="10"/>
  <c r="H46" i="10"/>
  <c r="G46" i="10"/>
  <c r="F46" i="10"/>
  <c r="S49" i="10" s="1"/>
  <c r="E46" i="10"/>
  <c r="D46" i="10"/>
  <c r="O45" i="10"/>
  <c r="M45" i="10"/>
  <c r="L45" i="10"/>
  <c r="K45" i="10"/>
  <c r="X45" i="10" s="1"/>
  <c r="J45" i="10"/>
  <c r="W45" i="10" s="1"/>
  <c r="I45" i="10"/>
  <c r="V45" i="10" s="1"/>
  <c r="H45" i="10"/>
  <c r="U45" i="10" s="1"/>
  <c r="G45" i="10"/>
  <c r="F45" i="10"/>
  <c r="E45" i="10"/>
  <c r="R48" i="10" s="1"/>
  <c r="D45" i="10"/>
  <c r="Q45" i="10" s="1"/>
  <c r="Q44" i="10"/>
  <c r="O44" i="10"/>
  <c r="M44" i="10"/>
  <c r="L44" i="10"/>
  <c r="K44" i="10"/>
  <c r="J44" i="10"/>
  <c r="I44" i="10"/>
  <c r="V44" i="10" s="1"/>
  <c r="H44" i="10"/>
  <c r="G44" i="10"/>
  <c r="F44" i="10"/>
  <c r="E44" i="10"/>
  <c r="R44" i="10" s="1"/>
  <c r="D44" i="10"/>
  <c r="N44" i="10" s="1"/>
  <c r="O43" i="10"/>
  <c r="N43" i="10"/>
  <c r="M43" i="10"/>
  <c r="L43" i="10"/>
  <c r="Y43" i="10" s="1"/>
  <c r="K43" i="10"/>
  <c r="J43" i="10"/>
  <c r="I43" i="10"/>
  <c r="V43" i="10" s="1"/>
  <c r="H43" i="10"/>
  <c r="U43" i="10" s="1"/>
  <c r="G43" i="10"/>
  <c r="T43" i="10" s="1"/>
  <c r="F43" i="10"/>
  <c r="S43" i="10" s="1"/>
  <c r="E43" i="10"/>
  <c r="D43" i="10"/>
  <c r="R42" i="10"/>
  <c r="O42" i="10"/>
  <c r="M42" i="10"/>
  <c r="Z42" i="10" s="1"/>
  <c r="L42" i="10"/>
  <c r="K42" i="10"/>
  <c r="X42" i="10" s="1"/>
  <c r="J42" i="10"/>
  <c r="I42" i="10"/>
  <c r="H42" i="10"/>
  <c r="G42" i="10"/>
  <c r="T42" i="10" s="1"/>
  <c r="F42" i="10"/>
  <c r="E42" i="10"/>
  <c r="D42" i="10"/>
  <c r="Z41" i="10"/>
  <c r="X41" i="10"/>
  <c r="O41" i="10"/>
  <c r="M41" i="10"/>
  <c r="Z44" i="10" s="1"/>
  <c r="L41" i="10"/>
  <c r="K41" i="10"/>
  <c r="J41" i="10"/>
  <c r="W41" i="10" s="1"/>
  <c r="I41" i="10"/>
  <c r="V41" i="10" s="1"/>
  <c r="H41" i="10"/>
  <c r="U41" i="10" s="1"/>
  <c r="G41" i="10"/>
  <c r="T41" i="10" s="1"/>
  <c r="F41" i="10"/>
  <c r="S41" i="10" s="1"/>
  <c r="E41" i="10"/>
  <c r="D41" i="10"/>
  <c r="X40" i="10"/>
  <c r="F44" i="11" s="1"/>
  <c r="R40" i="10"/>
  <c r="F38" i="11" s="1"/>
  <c r="Q40" i="10"/>
  <c r="F37" i="11" s="1"/>
  <c r="O40" i="10"/>
  <c r="M40" i="10"/>
  <c r="Z40" i="10" s="1"/>
  <c r="F46" i="11" s="1"/>
  <c r="L40" i="10"/>
  <c r="K40" i="10"/>
  <c r="X63" i="10" s="1"/>
  <c r="J40" i="10"/>
  <c r="I40" i="10"/>
  <c r="V40" i="10" s="1"/>
  <c r="F42" i="11" s="1"/>
  <c r="H40" i="10"/>
  <c r="G40" i="10"/>
  <c r="T71" i="10" s="1"/>
  <c r="F40" i="10"/>
  <c r="E40" i="10"/>
  <c r="R66" i="10" s="1"/>
  <c r="D40" i="10"/>
  <c r="N40" i="10" s="1"/>
  <c r="O35" i="10"/>
  <c r="M35" i="10"/>
  <c r="L35" i="10"/>
  <c r="K35" i="10"/>
  <c r="X35" i="10" s="1"/>
  <c r="J35" i="10"/>
  <c r="W35" i="10" s="1"/>
  <c r="I35" i="10"/>
  <c r="V35" i="10" s="1"/>
  <c r="H35" i="10"/>
  <c r="U35" i="10" s="1"/>
  <c r="G35" i="10"/>
  <c r="F35" i="10"/>
  <c r="S35" i="10" s="1"/>
  <c r="E35" i="10"/>
  <c r="D35" i="10"/>
  <c r="Q35" i="10" s="1"/>
  <c r="O34" i="10"/>
  <c r="M34" i="10"/>
  <c r="L34" i="10"/>
  <c r="K34" i="10"/>
  <c r="J34" i="10"/>
  <c r="W34" i="10" s="1"/>
  <c r="I34" i="10"/>
  <c r="V34" i="10" s="1"/>
  <c r="H34" i="10"/>
  <c r="G34" i="10"/>
  <c r="F34" i="10"/>
  <c r="E34" i="10"/>
  <c r="N34" i="10" s="1"/>
  <c r="D34" i="10"/>
  <c r="O33" i="10"/>
  <c r="M33" i="10"/>
  <c r="Z33" i="10" s="1"/>
  <c r="L33" i="10"/>
  <c r="Y33" i="10" s="1"/>
  <c r="K33" i="10"/>
  <c r="J33" i="10"/>
  <c r="I33" i="10"/>
  <c r="V33" i="10" s="1"/>
  <c r="H33" i="10"/>
  <c r="G33" i="10"/>
  <c r="F33" i="10"/>
  <c r="S33" i="10" s="1"/>
  <c r="E33" i="10"/>
  <c r="D33" i="10"/>
  <c r="Q33" i="10" s="1"/>
  <c r="O32" i="10"/>
  <c r="M32" i="10"/>
  <c r="Z32" i="10" s="1"/>
  <c r="L32" i="10"/>
  <c r="K32" i="10"/>
  <c r="J32" i="10"/>
  <c r="I32" i="10"/>
  <c r="H32" i="10"/>
  <c r="U32" i="10" s="1"/>
  <c r="G32" i="10"/>
  <c r="T32" i="10" s="1"/>
  <c r="F32" i="10"/>
  <c r="S32" i="10" s="1"/>
  <c r="E32" i="10"/>
  <c r="R32" i="10" s="1"/>
  <c r="D32" i="10"/>
  <c r="O31" i="10"/>
  <c r="M31" i="10"/>
  <c r="L31" i="10"/>
  <c r="Y31" i="10" s="1"/>
  <c r="K31" i="10"/>
  <c r="J31" i="10"/>
  <c r="I31" i="10"/>
  <c r="H31" i="10"/>
  <c r="G31" i="10"/>
  <c r="T31" i="10" s="1"/>
  <c r="F31" i="10"/>
  <c r="S31" i="10" s="1"/>
  <c r="E31" i="10"/>
  <c r="R31" i="10" s="1"/>
  <c r="D31" i="10"/>
  <c r="Q31" i="10" s="1"/>
  <c r="O30" i="10"/>
  <c r="M30" i="10"/>
  <c r="L30" i="10"/>
  <c r="K30" i="10"/>
  <c r="J30" i="10"/>
  <c r="I30" i="10"/>
  <c r="V30" i="10" s="1"/>
  <c r="H30" i="10"/>
  <c r="G30" i="10"/>
  <c r="F30" i="10"/>
  <c r="E30" i="10"/>
  <c r="R30" i="10" s="1"/>
  <c r="D30" i="10"/>
  <c r="O29" i="10"/>
  <c r="M29" i="10"/>
  <c r="L29" i="10"/>
  <c r="K29" i="10"/>
  <c r="J29" i="10"/>
  <c r="W29" i="10" s="1"/>
  <c r="I29" i="10"/>
  <c r="V29" i="10" s="1"/>
  <c r="H29" i="10"/>
  <c r="U29" i="10" s="1"/>
  <c r="G29" i="10"/>
  <c r="F29" i="10"/>
  <c r="E29" i="10"/>
  <c r="R29" i="10" s="1"/>
  <c r="D29" i="10"/>
  <c r="Q29" i="10" s="1"/>
  <c r="O28" i="10"/>
  <c r="M28" i="10"/>
  <c r="L28" i="10"/>
  <c r="K28" i="10"/>
  <c r="X28" i="10" s="1"/>
  <c r="J28" i="10"/>
  <c r="I28" i="10"/>
  <c r="V28" i="10" s="1"/>
  <c r="H28" i="10"/>
  <c r="U28" i="10" s="1"/>
  <c r="G28" i="10"/>
  <c r="F28" i="10"/>
  <c r="E28" i="10"/>
  <c r="D28" i="10"/>
  <c r="Q28" i="10" s="1"/>
  <c r="O27" i="10"/>
  <c r="M27" i="10"/>
  <c r="L27" i="10"/>
  <c r="Y27" i="10" s="1"/>
  <c r="K27" i="10"/>
  <c r="J27" i="10"/>
  <c r="I27" i="10"/>
  <c r="H27" i="10"/>
  <c r="G27" i="10"/>
  <c r="T27" i="10" s="1"/>
  <c r="F27" i="10"/>
  <c r="N27" i="10" s="1"/>
  <c r="E27" i="10"/>
  <c r="D27" i="10"/>
  <c r="O26" i="10"/>
  <c r="N26" i="10"/>
  <c r="M26" i="10"/>
  <c r="Z26" i="10" s="1"/>
  <c r="L26" i="10"/>
  <c r="Y26" i="10" s="1"/>
  <c r="K26" i="10"/>
  <c r="J26" i="10"/>
  <c r="I26" i="10"/>
  <c r="H26" i="10"/>
  <c r="G26" i="10"/>
  <c r="F26" i="10"/>
  <c r="S26" i="10" s="1"/>
  <c r="E26" i="10"/>
  <c r="D26" i="10"/>
  <c r="O25" i="10"/>
  <c r="M25" i="10"/>
  <c r="L25" i="10"/>
  <c r="K25" i="10"/>
  <c r="J25" i="10"/>
  <c r="I25" i="10"/>
  <c r="H25" i="10"/>
  <c r="U25" i="10" s="1"/>
  <c r="G25" i="10"/>
  <c r="F25" i="10"/>
  <c r="E25" i="10"/>
  <c r="R25" i="10" s="1"/>
  <c r="D25" i="10"/>
  <c r="O24" i="10"/>
  <c r="M24" i="10"/>
  <c r="L24" i="10"/>
  <c r="K24" i="10"/>
  <c r="J24" i="10"/>
  <c r="I24" i="10"/>
  <c r="V24" i="10" s="1"/>
  <c r="H24" i="10"/>
  <c r="G24" i="10"/>
  <c r="T24" i="10" s="1"/>
  <c r="F24" i="10"/>
  <c r="E24" i="10"/>
  <c r="D24" i="10"/>
  <c r="N24" i="10" s="1"/>
  <c r="O23" i="10"/>
  <c r="M23" i="10"/>
  <c r="L23" i="10"/>
  <c r="K23" i="10"/>
  <c r="X23" i="10" s="1"/>
  <c r="J23" i="10"/>
  <c r="W23" i="10" s="1"/>
  <c r="I23" i="10"/>
  <c r="V23" i="10" s="1"/>
  <c r="H23" i="10"/>
  <c r="U23" i="10" s="1"/>
  <c r="G23" i="10"/>
  <c r="F23" i="10"/>
  <c r="S23" i="10" s="1"/>
  <c r="E23" i="10"/>
  <c r="D23" i="10"/>
  <c r="Q23" i="10" s="1"/>
  <c r="O22" i="10"/>
  <c r="M22" i="10"/>
  <c r="L22" i="10"/>
  <c r="K22" i="10"/>
  <c r="J22" i="10"/>
  <c r="W22" i="10" s="1"/>
  <c r="I22" i="10"/>
  <c r="V22" i="10" s="1"/>
  <c r="H22" i="10"/>
  <c r="U22" i="10" s="1"/>
  <c r="G22" i="10"/>
  <c r="T22" i="10" s="1"/>
  <c r="F22" i="10"/>
  <c r="S22" i="10" s="1"/>
  <c r="E22" i="10"/>
  <c r="R22" i="10" s="1"/>
  <c r="D22" i="10"/>
  <c r="Q22" i="10" s="1"/>
  <c r="O21" i="10"/>
  <c r="M21" i="10"/>
  <c r="Z21" i="10" s="1"/>
  <c r="L21" i="10"/>
  <c r="Y21" i="10" s="1"/>
  <c r="K21" i="10"/>
  <c r="X21" i="10" s="1"/>
  <c r="J21" i="10"/>
  <c r="W21" i="10" s="1"/>
  <c r="I21" i="10"/>
  <c r="V21" i="10" s="1"/>
  <c r="H21" i="10"/>
  <c r="U21" i="10" s="1"/>
  <c r="G21" i="10"/>
  <c r="T21" i="10" s="1"/>
  <c r="F21" i="10"/>
  <c r="S21" i="10" s="1"/>
  <c r="E21" i="10"/>
  <c r="R21" i="10" s="1"/>
  <c r="D21" i="10"/>
  <c r="N21" i="10" s="1"/>
  <c r="O20" i="10"/>
  <c r="M20" i="10"/>
  <c r="Z20" i="10" s="1"/>
  <c r="L20" i="10"/>
  <c r="Y20" i="10" s="1"/>
  <c r="K20" i="10"/>
  <c r="X20" i="10" s="1"/>
  <c r="J20" i="10"/>
  <c r="W20" i="10" s="1"/>
  <c r="I20" i="10"/>
  <c r="V20" i="10" s="1"/>
  <c r="H20" i="10"/>
  <c r="U20" i="10" s="1"/>
  <c r="G20" i="10"/>
  <c r="T20" i="10" s="1"/>
  <c r="F20" i="10"/>
  <c r="S20" i="10" s="1"/>
  <c r="E20" i="10"/>
  <c r="R20" i="10" s="1"/>
  <c r="D20" i="10"/>
  <c r="N20" i="10" s="1"/>
  <c r="O19" i="10"/>
  <c r="M19" i="10"/>
  <c r="Z19" i="10" s="1"/>
  <c r="L19" i="10"/>
  <c r="Y19" i="10" s="1"/>
  <c r="K19" i="10"/>
  <c r="X19" i="10" s="1"/>
  <c r="J19" i="10"/>
  <c r="W19" i="10" s="1"/>
  <c r="I19" i="10"/>
  <c r="V19" i="10" s="1"/>
  <c r="H19" i="10"/>
  <c r="U19" i="10" s="1"/>
  <c r="G19" i="10"/>
  <c r="T19" i="10" s="1"/>
  <c r="F19" i="10"/>
  <c r="S19" i="10" s="1"/>
  <c r="E19" i="10"/>
  <c r="R19" i="10" s="1"/>
  <c r="D19" i="10"/>
  <c r="Q19" i="10" s="1"/>
  <c r="O18" i="10"/>
  <c r="M18" i="10"/>
  <c r="Z18" i="10" s="1"/>
  <c r="L18" i="10"/>
  <c r="Y18" i="10" s="1"/>
  <c r="K18" i="10"/>
  <c r="X18" i="10" s="1"/>
  <c r="J18" i="10"/>
  <c r="W18" i="10" s="1"/>
  <c r="I18" i="10"/>
  <c r="V18" i="10" s="1"/>
  <c r="H18" i="10"/>
  <c r="U18" i="10" s="1"/>
  <c r="G18" i="10"/>
  <c r="T18" i="10" s="1"/>
  <c r="F18" i="10"/>
  <c r="S18" i="10" s="1"/>
  <c r="E18" i="10"/>
  <c r="R18" i="10" s="1"/>
  <c r="D18" i="10"/>
  <c r="Q18" i="10" s="1"/>
  <c r="O17" i="10"/>
  <c r="N17" i="10"/>
  <c r="M17" i="10"/>
  <c r="Z17" i="10" s="1"/>
  <c r="L17" i="10"/>
  <c r="Y17" i="10" s="1"/>
  <c r="K17" i="10"/>
  <c r="X17" i="10" s="1"/>
  <c r="J17" i="10"/>
  <c r="W17" i="10" s="1"/>
  <c r="I17" i="10"/>
  <c r="V17" i="10" s="1"/>
  <c r="H17" i="10"/>
  <c r="U17" i="10" s="1"/>
  <c r="G17" i="10"/>
  <c r="T17" i="10" s="1"/>
  <c r="F17" i="10"/>
  <c r="S17" i="10" s="1"/>
  <c r="E17" i="10"/>
  <c r="R17" i="10" s="1"/>
  <c r="D17" i="10"/>
  <c r="Q17" i="10" s="1"/>
  <c r="O16" i="10"/>
  <c r="M16" i="10"/>
  <c r="Z16" i="10" s="1"/>
  <c r="L16" i="10"/>
  <c r="Y16" i="10" s="1"/>
  <c r="K16" i="10"/>
  <c r="N16" i="10" s="1"/>
  <c r="J16" i="10"/>
  <c r="W16" i="10" s="1"/>
  <c r="I16" i="10"/>
  <c r="V16" i="10" s="1"/>
  <c r="H16" i="10"/>
  <c r="U16" i="10" s="1"/>
  <c r="G16" i="10"/>
  <c r="T16" i="10" s="1"/>
  <c r="F16" i="10"/>
  <c r="S16" i="10" s="1"/>
  <c r="E16" i="10"/>
  <c r="R16" i="10" s="1"/>
  <c r="D16" i="10"/>
  <c r="Q16" i="10" s="1"/>
  <c r="O15" i="10"/>
  <c r="M15" i="10"/>
  <c r="Z15" i="10" s="1"/>
  <c r="L15" i="10"/>
  <c r="Y25" i="10" s="1"/>
  <c r="K15" i="10"/>
  <c r="X15" i="10" s="1"/>
  <c r="J15" i="10"/>
  <c r="W15" i="10" s="1"/>
  <c r="I15" i="10"/>
  <c r="V15" i="10" s="1"/>
  <c r="H15" i="10"/>
  <c r="U15" i="10" s="1"/>
  <c r="G15" i="10"/>
  <c r="T15" i="10" s="1"/>
  <c r="F15" i="10"/>
  <c r="S15" i="10" s="1"/>
  <c r="E15" i="10"/>
  <c r="R15" i="10" s="1"/>
  <c r="D15" i="10"/>
  <c r="Q15" i="10" s="1"/>
  <c r="O14" i="10"/>
  <c r="M14" i="10"/>
  <c r="Z14" i="10" s="1"/>
  <c r="L14" i="10"/>
  <c r="Y14" i="10" s="1"/>
  <c r="K14" i="10"/>
  <c r="X32" i="10" s="1"/>
  <c r="J14" i="10"/>
  <c r="W14" i="10" s="1"/>
  <c r="I14" i="10"/>
  <c r="V14" i="10" s="1"/>
  <c r="H14" i="10"/>
  <c r="U14" i="10" s="1"/>
  <c r="G14" i="10"/>
  <c r="T14" i="10" s="1"/>
  <c r="F14" i="10"/>
  <c r="S14" i="10" s="1"/>
  <c r="E14" i="10"/>
  <c r="R14" i="10" s="1"/>
  <c r="D14" i="10"/>
  <c r="Q14" i="10" s="1"/>
  <c r="O13" i="10"/>
  <c r="M13" i="10"/>
  <c r="Z13" i="10" s="1"/>
  <c r="L13" i="10"/>
  <c r="Y13" i="10" s="1"/>
  <c r="K13" i="10"/>
  <c r="X13" i="10" s="1"/>
  <c r="J13" i="10"/>
  <c r="W13" i="10" s="1"/>
  <c r="I13" i="10"/>
  <c r="V13" i="10" s="1"/>
  <c r="H13" i="10"/>
  <c r="N13" i="10" s="1"/>
  <c r="G13" i="10"/>
  <c r="T13" i="10" s="1"/>
  <c r="F13" i="10"/>
  <c r="S13" i="10" s="1"/>
  <c r="E13" i="10"/>
  <c r="R13" i="10" s="1"/>
  <c r="D13" i="10"/>
  <c r="Q13" i="10" s="1"/>
  <c r="O12" i="10"/>
  <c r="M12" i="10"/>
  <c r="Z12" i="10" s="1"/>
  <c r="L12" i="10"/>
  <c r="Y12" i="10" s="1"/>
  <c r="K12" i="10"/>
  <c r="X12" i="10" s="1"/>
  <c r="J12" i="10"/>
  <c r="W12" i="10" s="1"/>
  <c r="I12" i="10"/>
  <c r="V12" i="10" s="1"/>
  <c r="H12" i="10"/>
  <c r="U12" i="10" s="1"/>
  <c r="G12" i="10"/>
  <c r="N12" i="10" s="1"/>
  <c r="F12" i="10"/>
  <c r="S12" i="10" s="1"/>
  <c r="E12" i="10"/>
  <c r="R12" i="10" s="1"/>
  <c r="D12" i="10"/>
  <c r="Q12" i="10" s="1"/>
  <c r="O11" i="10"/>
  <c r="M11" i="10"/>
  <c r="Z11" i="10" s="1"/>
  <c r="L11" i="10"/>
  <c r="Y11" i="10" s="1"/>
  <c r="K11" i="10"/>
  <c r="X11" i="10" s="1"/>
  <c r="J11" i="10"/>
  <c r="W11" i="10" s="1"/>
  <c r="I11" i="10"/>
  <c r="V11" i="10" s="1"/>
  <c r="H11" i="10"/>
  <c r="U11" i="10" s="1"/>
  <c r="G11" i="10"/>
  <c r="T11" i="10" s="1"/>
  <c r="F11" i="10"/>
  <c r="N11" i="10" s="1"/>
  <c r="E11" i="10"/>
  <c r="R11" i="10" s="1"/>
  <c r="D11" i="10"/>
  <c r="Q11" i="10" s="1"/>
  <c r="T10" i="10"/>
  <c r="O10" i="10"/>
  <c r="M10" i="10"/>
  <c r="Z10" i="10" s="1"/>
  <c r="L10" i="10"/>
  <c r="Y10" i="10" s="1"/>
  <c r="K10" i="10"/>
  <c r="X10" i="10" s="1"/>
  <c r="J10" i="10"/>
  <c r="W10" i="10" s="1"/>
  <c r="I10" i="10"/>
  <c r="V10" i="10" s="1"/>
  <c r="H10" i="10"/>
  <c r="U10" i="10" s="1"/>
  <c r="G10" i="10"/>
  <c r="T34" i="10" s="1"/>
  <c r="F10" i="10"/>
  <c r="S10" i="10" s="1"/>
  <c r="E10" i="10"/>
  <c r="R10" i="10" s="1"/>
  <c r="D10" i="10"/>
  <c r="Q10" i="10" s="1"/>
  <c r="O9" i="10"/>
  <c r="M9" i="10"/>
  <c r="Z9" i="10" s="1"/>
  <c r="L9" i="10"/>
  <c r="Y9" i="10" s="1"/>
  <c r="K9" i="10"/>
  <c r="X9" i="10" s="1"/>
  <c r="J9" i="10"/>
  <c r="W9" i="10" s="1"/>
  <c r="I9" i="10"/>
  <c r="V9" i="10" s="1"/>
  <c r="H9" i="10"/>
  <c r="U9" i="10" s="1"/>
  <c r="G9" i="10"/>
  <c r="T9" i="10" s="1"/>
  <c r="F9" i="10"/>
  <c r="S9" i="10" s="1"/>
  <c r="E9" i="10"/>
  <c r="R9" i="10" s="1"/>
  <c r="D9" i="10"/>
  <c r="N9" i="10" s="1"/>
  <c r="O8" i="10"/>
  <c r="M8" i="10"/>
  <c r="Z8" i="10" s="1"/>
  <c r="L8" i="10"/>
  <c r="Y8" i="10" s="1"/>
  <c r="K8" i="10"/>
  <c r="X8" i="10" s="1"/>
  <c r="J8" i="10"/>
  <c r="W8" i="10" s="1"/>
  <c r="I8" i="10"/>
  <c r="V8" i="10" s="1"/>
  <c r="H8" i="10"/>
  <c r="U8" i="10" s="1"/>
  <c r="G8" i="10"/>
  <c r="T8" i="10" s="1"/>
  <c r="F8" i="10"/>
  <c r="S8" i="10" s="1"/>
  <c r="E8" i="10"/>
  <c r="R8" i="10" s="1"/>
  <c r="D8" i="10"/>
  <c r="N8" i="10" s="1"/>
  <c r="O7" i="10"/>
  <c r="M7" i="10"/>
  <c r="Z7" i="10" s="1"/>
  <c r="L7" i="10"/>
  <c r="Y7" i="10" s="1"/>
  <c r="K7" i="10"/>
  <c r="X7" i="10" s="1"/>
  <c r="J7" i="10"/>
  <c r="W7" i="10" s="1"/>
  <c r="I7" i="10"/>
  <c r="V7" i="10" s="1"/>
  <c r="H7" i="10"/>
  <c r="U7" i="10" s="1"/>
  <c r="G7" i="10"/>
  <c r="T7" i="10" s="1"/>
  <c r="F7" i="10"/>
  <c r="S7" i="10" s="1"/>
  <c r="E7" i="10"/>
  <c r="R7" i="10" s="1"/>
  <c r="D7" i="10"/>
  <c r="Q7" i="10" s="1"/>
  <c r="O6" i="10"/>
  <c r="M6" i="10"/>
  <c r="Z6" i="10" s="1"/>
  <c r="L6" i="10"/>
  <c r="Y6" i="10" s="1"/>
  <c r="K6" i="10"/>
  <c r="X6" i="10" s="1"/>
  <c r="J6" i="10"/>
  <c r="W6" i="10" s="1"/>
  <c r="I6" i="10"/>
  <c r="V6" i="10" s="1"/>
  <c r="H6" i="10"/>
  <c r="U6" i="10" s="1"/>
  <c r="G6" i="10"/>
  <c r="T6" i="10" s="1"/>
  <c r="F6" i="10"/>
  <c r="S6" i="10" s="1"/>
  <c r="E6" i="10"/>
  <c r="R6" i="10" s="1"/>
  <c r="D6" i="10"/>
  <c r="Q6" i="10" s="1"/>
  <c r="O5" i="10"/>
  <c r="N5" i="10"/>
  <c r="M5" i="10"/>
  <c r="Z5" i="10" s="1"/>
  <c r="L5" i="10"/>
  <c r="Y32" i="10" s="1"/>
  <c r="K5" i="10"/>
  <c r="X5" i="10" s="1"/>
  <c r="J5" i="10"/>
  <c r="W5" i="10" s="1"/>
  <c r="I5" i="10"/>
  <c r="V5" i="10" s="1"/>
  <c r="H5" i="10"/>
  <c r="U5" i="10" s="1"/>
  <c r="G5" i="10"/>
  <c r="T5" i="10" s="1"/>
  <c r="F5" i="10"/>
  <c r="S5" i="10" s="1"/>
  <c r="E5" i="10"/>
  <c r="R5" i="10" s="1"/>
  <c r="D5" i="10"/>
  <c r="Q25" i="10" s="1"/>
  <c r="O4" i="10"/>
  <c r="M4" i="10"/>
  <c r="D46" i="11" s="1"/>
  <c r="L4" i="10"/>
  <c r="K4" i="10"/>
  <c r="J4" i="10"/>
  <c r="I4" i="10"/>
  <c r="H4" i="10"/>
  <c r="U33" i="10" s="1"/>
  <c r="G4" i="10"/>
  <c r="T33" i="10" s="1"/>
  <c r="F4" i="10"/>
  <c r="E4" i="10"/>
  <c r="R26" i="10" s="1"/>
  <c r="D4" i="10"/>
  <c r="BZ40" i="6"/>
  <c r="BY40" i="6"/>
  <c r="BW40" i="6"/>
  <c r="BV40" i="6"/>
  <c r="BU40" i="6"/>
  <c r="BT40" i="6"/>
  <c r="BS40" i="6"/>
  <c r="BR40" i="6"/>
  <c r="BQ40" i="6"/>
  <c r="BP40" i="6"/>
  <c r="BO40" i="6"/>
  <c r="BN40" i="6"/>
  <c r="BM40" i="6"/>
  <c r="BL40" i="6"/>
  <c r="BK40" i="6"/>
  <c r="BJ40" i="6"/>
  <c r="BI40" i="6"/>
  <c r="BH40" i="6"/>
  <c r="BG40" i="6"/>
  <c r="BF40" i="6"/>
  <c r="BE40" i="6"/>
  <c r="BD40" i="6"/>
  <c r="BC40" i="6"/>
  <c r="BB40" i="6"/>
  <c r="BA40" i="6"/>
  <c r="AZ40" i="6"/>
  <c r="AY40" i="6"/>
  <c r="AW40" i="6"/>
  <c r="AV40" i="6"/>
  <c r="AU40" i="6"/>
  <c r="AT40" i="6"/>
  <c r="AS40" i="6"/>
  <c r="AR40" i="6"/>
  <c r="AQ40" i="6"/>
  <c r="AP40" i="6"/>
  <c r="AO40" i="6"/>
  <c r="AN40" i="6"/>
  <c r="AM40" i="6"/>
  <c r="AL40" i="6"/>
  <c r="AK40" i="6"/>
  <c r="AJ40" i="6"/>
  <c r="AI40" i="6"/>
  <c r="AH40" i="6"/>
  <c r="AG40" i="6"/>
  <c r="AF40" i="6"/>
  <c r="AE40" i="6"/>
  <c r="AD40" i="6"/>
  <c r="AC40" i="6"/>
  <c r="AB40" i="6"/>
  <c r="AA40" i="6"/>
  <c r="Z40" i="6"/>
  <c r="Y40" i="6"/>
  <c r="X40" i="6"/>
  <c r="W40" i="6"/>
  <c r="V40" i="6"/>
  <c r="U40" i="6"/>
  <c r="T40" i="6"/>
  <c r="S40" i="6"/>
  <c r="R40" i="6"/>
  <c r="Q40" i="6"/>
  <c r="P40" i="6"/>
  <c r="O40" i="6"/>
  <c r="N40" i="6"/>
  <c r="M40" i="6"/>
  <c r="L40" i="6"/>
  <c r="K40" i="6"/>
  <c r="J40" i="6"/>
  <c r="I40" i="6"/>
  <c r="H40" i="6"/>
  <c r="G40" i="6"/>
  <c r="F40" i="6"/>
  <c r="E40" i="6"/>
  <c r="D40" i="6"/>
  <c r="BZ39" i="6"/>
  <c r="BY39" i="6"/>
  <c r="BW39" i="6"/>
  <c r="BV39" i="6"/>
  <c r="BU39" i="6"/>
  <c r="BT39" i="6"/>
  <c r="BS39" i="6"/>
  <c r="BR39" i="6"/>
  <c r="BQ39" i="6"/>
  <c r="BP39" i="6"/>
  <c r="BO39" i="6"/>
  <c r="BN39" i="6"/>
  <c r="BM39" i="6"/>
  <c r="BL39" i="6"/>
  <c r="BK39" i="6"/>
  <c r="BJ39" i="6"/>
  <c r="BI39" i="6"/>
  <c r="BH39" i="6"/>
  <c r="BG39" i="6"/>
  <c r="BF39" i="6"/>
  <c r="BE39" i="6"/>
  <c r="BD39" i="6"/>
  <c r="BC39" i="6"/>
  <c r="BB39" i="6"/>
  <c r="BA39" i="6"/>
  <c r="AZ39" i="6"/>
  <c r="AY39" i="6"/>
  <c r="AW39" i="6"/>
  <c r="AV39" i="6"/>
  <c r="AU39" i="6"/>
  <c r="AT39" i="6"/>
  <c r="AS39" i="6"/>
  <c r="AR39" i="6"/>
  <c r="AQ39" i="6"/>
  <c r="AP39" i="6"/>
  <c r="AO39" i="6"/>
  <c r="AN39" i="6"/>
  <c r="AM39" i="6"/>
  <c r="AL39" i="6"/>
  <c r="AK39" i="6"/>
  <c r="AJ39" i="6"/>
  <c r="AI39" i="6"/>
  <c r="AH39" i="6"/>
  <c r="AG39" i="6"/>
  <c r="AF39" i="6"/>
  <c r="AE39" i="6"/>
  <c r="AD39" i="6"/>
  <c r="AC39" i="6"/>
  <c r="AB39" i="6"/>
  <c r="AA39" i="6"/>
  <c r="Z39" i="6"/>
  <c r="Y39" i="6"/>
  <c r="X39" i="6"/>
  <c r="W39" i="6"/>
  <c r="V39" i="6"/>
  <c r="U39" i="6"/>
  <c r="T39" i="6"/>
  <c r="S39" i="6"/>
  <c r="R39" i="6"/>
  <c r="Q39" i="6"/>
  <c r="P39" i="6"/>
  <c r="O39" i="6"/>
  <c r="N39" i="6"/>
  <c r="M39" i="6"/>
  <c r="L39" i="6"/>
  <c r="K39" i="6"/>
  <c r="J39" i="6"/>
  <c r="I39" i="6"/>
  <c r="H39" i="6"/>
  <c r="G39" i="6"/>
  <c r="F39" i="6"/>
  <c r="E39" i="6"/>
  <c r="D39" i="6"/>
  <c r="BZ38" i="6"/>
  <c r="BY38" i="6"/>
  <c r="BW38" i="6"/>
  <c r="BV38" i="6"/>
  <c r="BU38" i="6"/>
  <c r="BT38" i="6"/>
  <c r="BS38" i="6"/>
  <c r="BR38" i="6"/>
  <c r="BQ38" i="6"/>
  <c r="BP38" i="6"/>
  <c r="BO38" i="6"/>
  <c r="BN38" i="6"/>
  <c r="BM38" i="6"/>
  <c r="BL38" i="6"/>
  <c r="BK38" i="6"/>
  <c r="BJ38" i="6"/>
  <c r="BI38" i="6"/>
  <c r="BH38" i="6"/>
  <c r="BG38" i="6"/>
  <c r="BF38" i="6"/>
  <c r="BE38" i="6"/>
  <c r="BD38" i="6"/>
  <c r="BC38" i="6"/>
  <c r="BB38" i="6"/>
  <c r="BA38" i="6"/>
  <c r="AZ38" i="6"/>
  <c r="AY38" i="6"/>
  <c r="AW38" i="6"/>
  <c r="AV38" i="6"/>
  <c r="AU38" i="6"/>
  <c r="AT38" i="6"/>
  <c r="AS38" i="6"/>
  <c r="AR38" i="6"/>
  <c r="AQ38" i="6"/>
  <c r="AP38" i="6"/>
  <c r="AO38" i="6"/>
  <c r="AN38" i="6"/>
  <c r="AM38" i="6"/>
  <c r="AL38" i="6"/>
  <c r="AK38" i="6"/>
  <c r="AJ38" i="6"/>
  <c r="AI38" i="6"/>
  <c r="AH38" i="6"/>
  <c r="AG38" i="6"/>
  <c r="AF38" i="6"/>
  <c r="AE38" i="6"/>
  <c r="AD38" i="6"/>
  <c r="AC38" i="6"/>
  <c r="AB38" i="6"/>
  <c r="AA38" i="6"/>
  <c r="Z38" i="6"/>
  <c r="Y38" i="6"/>
  <c r="X38" i="6"/>
  <c r="W38" i="6"/>
  <c r="V38" i="6"/>
  <c r="U38" i="6"/>
  <c r="T38" i="6"/>
  <c r="S38" i="6"/>
  <c r="R38" i="6"/>
  <c r="Q38" i="6"/>
  <c r="P38" i="6"/>
  <c r="O38" i="6"/>
  <c r="N38" i="6"/>
  <c r="M38" i="6"/>
  <c r="L38" i="6"/>
  <c r="K38" i="6"/>
  <c r="J38" i="6"/>
  <c r="I38" i="6"/>
  <c r="H38" i="6"/>
  <c r="G38" i="6"/>
  <c r="F38" i="6"/>
  <c r="E38" i="6"/>
  <c r="D38" i="6"/>
  <c r="BZ37" i="6"/>
  <c r="BY37" i="6"/>
  <c r="BW37" i="6"/>
  <c r="BV37" i="6"/>
  <c r="BU37" i="6"/>
  <c r="BT37" i="6"/>
  <c r="BS37" i="6"/>
  <c r="BR37" i="6"/>
  <c r="BQ37" i="6"/>
  <c r="BP37" i="6"/>
  <c r="BO37" i="6"/>
  <c r="BN37" i="6"/>
  <c r="BM37" i="6"/>
  <c r="BL37" i="6"/>
  <c r="BK37" i="6"/>
  <c r="BJ37" i="6"/>
  <c r="BI37" i="6"/>
  <c r="BH37" i="6"/>
  <c r="BG37" i="6"/>
  <c r="BF37" i="6"/>
  <c r="BE37" i="6"/>
  <c r="BD37" i="6"/>
  <c r="BC37" i="6"/>
  <c r="BB37" i="6"/>
  <c r="BA37" i="6"/>
  <c r="AZ37" i="6"/>
  <c r="AY37" i="6"/>
  <c r="AW37" i="6"/>
  <c r="AV37" i="6"/>
  <c r="AU37" i="6"/>
  <c r="AT37" i="6"/>
  <c r="AS37" i="6"/>
  <c r="AR37" i="6"/>
  <c r="AQ37" i="6"/>
  <c r="AP37" i="6"/>
  <c r="AO37" i="6"/>
  <c r="AN37" i="6"/>
  <c r="AM37" i="6"/>
  <c r="AL37" i="6"/>
  <c r="AK37" i="6"/>
  <c r="AJ37" i="6"/>
  <c r="AI37" i="6"/>
  <c r="AH37" i="6"/>
  <c r="AG37" i="6"/>
  <c r="AF37" i="6"/>
  <c r="AE37" i="6"/>
  <c r="AD37" i="6"/>
  <c r="AC37" i="6"/>
  <c r="AB37" i="6"/>
  <c r="AA37" i="6"/>
  <c r="Z37" i="6"/>
  <c r="Y37" i="6"/>
  <c r="X37" i="6"/>
  <c r="W37" i="6"/>
  <c r="V37" i="6"/>
  <c r="U37" i="6"/>
  <c r="T37" i="6"/>
  <c r="S37" i="6"/>
  <c r="R37" i="6"/>
  <c r="Q37" i="6"/>
  <c r="P37" i="6"/>
  <c r="O37" i="6"/>
  <c r="N37" i="6"/>
  <c r="M37" i="6"/>
  <c r="L37" i="6"/>
  <c r="K37" i="6"/>
  <c r="J37" i="6"/>
  <c r="I37" i="6"/>
  <c r="H37" i="6"/>
  <c r="G37" i="6"/>
  <c r="F37" i="6"/>
  <c r="E37" i="6"/>
  <c r="D37" i="6"/>
  <c r="BZ36" i="6"/>
  <c r="BY36" i="6"/>
  <c r="BW36" i="6"/>
  <c r="BV36" i="6"/>
  <c r="BU36" i="6"/>
  <c r="BT36" i="6"/>
  <c r="BS36" i="6"/>
  <c r="BR36" i="6"/>
  <c r="BQ36" i="6"/>
  <c r="BP36" i="6"/>
  <c r="BO36" i="6"/>
  <c r="BN36" i="6"/>
  <c r="BM36" i="6"/>
  <c r="BL36" i="6"/>
  <c r="BK36" i="6"/>
  <c r="BJ36" i="6"/>
  <c r="BI36" i="6"/>
  <c r="BH36" i="6"/>
  <c r="BG36" i="6"/>
  <c r="BF36" i="6"/>
  <c r="BE36" i="6"/>
  <c r="BD36" i="6"/>
  <c r="BC36" i="6"/>
  <c r="BB36" i="6"/>
  <c r="BA36" i="6"/>
  <c r="AZ36" i="6"/>
  <c r="AY36" i="6"/>
  <c r="AW36" i="6"/>
  <c r="AV36" i="6"/>
  <c r="AU36" i="6"/>
  <c r="AT36" i="6"/>
  <c r="AS36" i="6"/>
  <c r="AR36" i="6"/>
  <c r="AQ36" i="6"/>
  <c r="AP36" i="6"/>
  <c r="AO36" i="6"/>
  <c r="AN36" i="6"/>
  <c r="AM36" i="6"/>
  <c r="AL36" i="6"/>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I36" i="6"/>
  <c r="H36" i="6"/>
  <c r="G36" i="6"/>
  <c r="F36" i="6"/>
  <c r="E36" i="6"/>
  <c r="D36" i="6"/>
  <c r="BZ35" i="6"/>
  <c r="BY35" i="6"/>
  <c r="BW35" i="6"/>
  <c r="BV35" i="6"/>
  <c r="BU35" i="6"/>
  <c r="BT35" i="6"/>
  <c r="BS35" i="6"/>
  <c r="BR35" i="6"/>
  <c r="BQ35" i="6"/>
  <c r="BP35" i="6"/>
  <c r="BO35" i="6"/>
  <c r="BN35" i="6"/>
  <c r="BM35" i="6"/>
  <c r="BL35" i="6"/>
  <c r="BK35" i="6"/>
  <c r="BJ35" i="6"/>
  <c r="BI35" i="6"/>
  <c r="BH35" i="6"/>
  <c r="BG35" i="6"/>
  <c r="BF35" i="6"/>
  <c r="BE35" i="6"/>
  <c r="BD35" i="6"/>
  <c r="BC35" i="6"/>
  <c r="BB35" i="6"/>
  <c r="BA35" i="6"/>
  <c r="AZ35" i="6"/>
  <c r="AY35" i="6"/>
  <c r="AW35" i="6"/>
  <c r="AV35" i="6"/>
  <c r="AU35" i="6"/>
  <c r="AT35" i="6"/>
  <c r="AS35" i="6"/>
  <c r="AR35" i="6"/>
  <c r="AQ35" i="6"/>
  <c r="AP35" i="6"/>
  <c r="AO35" i="6"/>
  <c r="AN35" i="6"/>
  <c r="AM35" i="6"/>
  <c r="AL35" i="6"/>
  <c r="AK35" i="6"/>
  <c r="AJ35" i="6"/>
  <c r="AI35" i="6"/>
  <c r="AH35" i="6"/>
  <c r="AG35" i="6"/>
  <c r="AF35" i="6"/>
  <c r="AE35" i="6"/>
  <c r="AD35" i="6"/>
  <c r="AC35" i="6"/>
  <c r="AB35" i="6"/>
  <c r="AA35" i="6"/>
  <c r="Z35" i="6"/>
  <c r="Y35" i="6"/>
  <c r="X35" i="6"/>
  <c r="W35" i="6"/>
  <c r="V35" i="6"/>
  <c r="U35" i="6"/>
  <c r="T35" i="6"/>
  <c r="S35" i="6"/>
  <c r="R35" i="6"/>
  <c r="Q35" i="6"/>
  <c r="P35" i="6"/>
  <c r="O35" i="6"/>
  <c r="N35" i="6"/>
  <c r="M35" i="6"/>
  <c r="L35" i="6"/>
  <c r="K35" i="6"/>
  <c r="J35" i="6"/>
  <c r="I35" i="6"/>
  <c r="H35" i="6"/>
  <c r="G35" i="6"/>
  <c r="F35" i="6"/>
  <c r="E35" i="6"/>
  <c r="D35" i="6"/>
  <c r="BZ34" i="6"/>
  <c r="BY34" i="6"/>
  <c r="BW34" i="6"/>
  <c r="BV34" i="6"/>
  <c r="BU34" i="6"/>
  <c r="BT34" i="6"/>
  <c r="BS34" i="6"/>
  <c r="BR34" i="6"/>
  <c r="BQ34" i="6"/>
  <c r="BP34" i="6"/>
  <c r="BO34" i="6"/>
  <c r="BN34" i="6"/>
  <c r="BM34" i="6"/>
  <c r="BL34" i="6"/>
  <c r="BK34" i="6"/>
  <c r="BJ34" i="6"/>
  <c r="BI34" i="6"/>
  <c r="BH34" i="6"/>
  <c r="BG34" i="6"/>
  <c r="BF34" i="6"/>
  <c r="BE34" i="6"/>
  <c r="BD34" i="6"/>
  <c r="BC34" i="6"/>
  <c r="BB34" i="6"/>
  <c r="BA34" i="6"/>
  <c r="AZ34" i="6"/>
  <c r="AY34" i="6"/>
  <c r="AW34" i="6"/>
  <c r="AV34" i="6"/>
  <c r="AU34" i="6"/>
  <c r="AT34" i="6"/>
  <c r="AS34" i="6"/>
  <c r="AR34" i="6"/>
  <c r="AQ34" i="6"/>
  <c r="AP34" i="6"/>
  <c r="AO34" i="6"/>
  <c r="AN34" i="6"/>
  <c r="AM34" i="6"/>
  <c r="AL34" i="6"/>
  <c r="AK34" i="6"/>
  <c r="AJ34" i="6"/>
  <c r="AI34" i="6"/>
  <c r="AH34" i="6"/>
  <c r="AG34" i="6"/>
  <c r="AF34" i="6"/>
  <c r="AE34" i="6"/>
  <c r="AD34" i="6"/>
  <c r="AC34" i="6"/>
  <c r="AB34" i="6"/>
  <c r="AA34" i="6"/>
  <c r="Z34" i="6"/>
  <c r="Y34" i="6"/>
  <c r="X34" i="6"/>
  <c r="W34" i="6"/>
  <c r="V34" i="6"/>
  <c r="U34" i="6"/>
  <c r="T34" i="6"/>
  <c r="S34" i="6"/>
  <c r="R34" i="6"/>
  <c r="Q34" i="6"/>
  <c r="P34" i="6"/>
  <c r="O34" i="6"/>
  <c r="N34" i="6"/>
  <c r="M34" i="6"/>
  <c r="L34" i="6"/>
  <c r="K34" i="6"/>
  <c r="J34" i="6"/>
  <c r="I34" i="6"/>
  <c r="H34" i="6"/>
  <c r="G34" i="6"/>
  <c r="F34" i="6"/>
  <c r="E34" i="6"/>
  <c r="D34" i="6"/>
  <c r="BZ33" i="6"/>
  <c r="BY33" i="6"/>
  <c r="BW33" i="6"/>
  <c r="BV33" i="6"/>
  <c r="BU33" i="6"/>
  <c r="BT33" i="6"/>
  <c r="BS33" i="6"/>
  <c r="BR33" i="6"/>
  <c r="BQ33" i="6"/>
  <c r="BP33" i="6"/>
  <c r="BO33" i="6"/>
  <c r="BN33" i="6"/>
  <c r="BM33" i="6"/>
  <c r="BL33" i="6"/>
  <c r="BK33" i="6"/>
  <c r="BJ33" i="6"/>
  <c r="BI33" i="6"/>
  <c r="BH33" i="6"/>
  <c r="BG33" i="6"/>
  <c r="BF33" i="6"/>
  <c r="BE33" i="6"/>
  <c r="BD33" i="6"/>
  <c r="BC33" i="6"/>
  <c r="BB33" i="6"/>
  <c r="BA33" i="6"/>
  <c r="AZ33" i="6"/>
  <c r="AY33" i="6"/>
  <c r="AW33" i="6"/>
  <c r="AV33" i="6"/>
  <c r="AU33" i="6"/>
  <c r="AT33" i="6"/>
  <c r="AS33" i="6"/>
  <c r="AR33" i="6"/>
  <c r="AQ33" i="6"/>
  <c r="AP33" i="6"/>
  <c r="AO33" i="6"/>
  <c r="AN33" i="6"/>
  <c r="AM33" i="6"/>
  <c r="AL33" i="6"/>
  <c r="AK33" i="6"/>
  <c r="AJ33" i="6"/>
  <c r="AI33" i="6"/>
  <c r="AH33" i="6"/>
  <c r="AG33" i="6"/>
  <c r="AF33" i="6"/>
  <c r="AE33" i="6"/>
  <c r="AD33" i="6"/>
  <c r="AC33" i="6"/>
  <c r="AB33" i="6"/>
  <c r="AA33" i="6"/>
  <c r="Z33" i="6"/>
  <c r="Y33" i="6"/>
  <c r="X33" i="6"/>
  <c r="W33" i="6"/>
  <c r="V33" i="6"/>
  <c r="U33" i="6"/>
  <c r="T33" i="6"/>
  <c r="S33" i="6"/>
  <c r="R33" i="6"/>
  <c r="Q33" i="6"/>
  <c r="P33" i="6"/>
  <c r="O33" i="6"/>
  <c r="N33" i="6"/>
  <c r="M33" i="6"/>
  <c r="L33" i="6"/>
  <c r="K33" i="6"/>
  <c r="J33" i="6"/>
  <c r="I33" i="6"/>
  <c r="H33" i="6"/>
  <c r="G33" i="6"/>
  <c r="F33" i="6"/>
  <c r="E33" i="6"/>
  <c r="D33" i="6"/>
  <c r="BZ32" i="6"/>
  <c r="BY32" i="6"/>
  <c r="BW32" i="6"/>
  <c r="BV32" i="6"/>
  <c r="BU32" i="6"/>
  <c r="BT32" i="6"/>
  <c r="BS32" i="6"/>
  <c r="BR32" i="6"/>
  <c r="BQ32" i="6"/>
  <c r="BP32" i="6"/>
  <c r="BO32" i="6"/>
  <c r="BN32" i="6"/>
  <c r="BM32" i="6"/>
  <c r="BL32" i="6"/>
  <c r="BK32" i="6"/>
  <c r="BJ32" i="6"/>
  <c r="BI32" i="6"/>
  <c r="BH32" i="6"/>
  <c r="BG32" i="6"/>
  <c r="BF32" i="6"/>
  <c r="BE32" i="6"/>
  <c r="BD32" i="6"/>
  <c r="BC32" i="6"/>
  <c r="BB32" i="6"/>
  <c r="BA32" i="6"/>
  <c r="AZ32" i="6"/>
  <c r="AY32" i="6"/>
  <c r="AW32" i="6"/>
  <c r="AV32" i="6"/>
  <c r="AU32" i="6"/>
  <c r="AT32" i="6"/>
  <c r="AS32" i="6"/>
  <c r="AR32" i="6"/>
  <c r="AQ32" i="6"/>
  <c r="AP32" i="6"/>
  <c r="AO32" i="6"/>
  <c r="AN32" i="6"/>
  <c r="AM32" i="6"/>
  <c r="AL32" i="6"/>
  <c r="AK32" i="6"/>
  <c r="AJ32" i="6"/>
  <c r="AI32" i="6"/>
  <c r="AH32" i="6"/>
  <c r="AG32" i="6"/>
  <c r="AF32" i="6"/>
  <c r="AE32" i="6"/>
  <c r="AD32" i="6"/>
  <c r="AC32" i="6"/>
  <c r="AB32" i="6"/>
  <c r="AA32" i="6"/>
  <c r="Z32" i="6"/>
  <c r="Y32" i="6"/>
  <c r="X32" i="6"/>
  <c r="W32" i="6"/>
  <c r="V32" i="6"/>
  <c r="U32" i="6"/>
  <c r="T32" i="6"/>
  <c r="S32" i="6"/>
  <c r="R32" i="6"/>
  <c r="Q32" i="6"/>
  <c r="P32" i="6"/>
  <c r="O32" i="6"/>
  <c r="N32" i="6"/>
  <c r="M32" i="6"/>
  <c r="L32" i="6"/>
  <c r="K32" i="6"/>
  <c r="J32" i="6"/>
  <c r="I32" i="6"/>
  <c r="H32" i="6"/>
  <c r="G32" i="6"/>
  <c r="F32" i="6"/>
  <c r="E32" i="6"/>
  <c r="D32" i="6"/>
  <c r="BZ31" i="6"/>
  <c r="BY31" i="6"/>
  <c r="BW31" i="6"/>
  <c r="BV31" i="6"/>
  <c r="BU31" i="6"/>
  <c r="BT31" i="6"/>
  <c r="BS31" i="6"/>
  <c r="BR31" i="6"/>
  <c r="BQ31" i="6"/>
  <c r="BP31" i="6"/>
  <c r="BO31" i="6"/>
  <c r="BN31" i="6"/>
  <c r="BM31" i="6"/>
  <c r="BL31" i="6"/>
  <c r="BK31" i="6"/>
  <c r="BJ31" i="6"/>
  <c r="BI31" i="6"/>
  <c r="BH31" i="6"/>
  <c r="BG31" i="6"/>
  <c r="BF31" i="6"/>
  <c r="BE31" i="6"/>
  <c r="BD31" i="6"/>
  <c r="BC31" i="6"/>
  <c r="BB31" i="6"/>
  <c r="BA31" i="6"/>
  <c r="AZ31" i="6"/>
  <c r="AY31" i="6"/>
  <c r="AW31" i="6"/>
  <c r="AV31" i="6"/>
  <c r="AU31" i="6"/>
  <c r="AT31" i="6"/>
  <c r="AS31" i="6"/>
  <c r="AR31" i="6"/>
  <c r="AQ31" i="6"/>
  <c r="AP31" i="6"/>
  <c r="AO31" i="6"/>
  <c r="AN31" i="6"/>
  <c r="AM31" i="6"/>
  <c r="AL31" i="6"/>
  <c r="AK31" i="6"/>
  <c r="AJ31" i="6"/>
  <c r="AI31" i="6"/>
  <c r="AH31" i="6"/>
  <c r="AG31" i="6"/>
  <c r="AF31" i="6"/>
  <c r="AE31" i="6"/>
  <c r="AD31" i="6"/>
  <c r="AC31" i="6"/>
  <c r="AB31" i="6"/>
  <c r="AA31" i="6"/>
  <c r="Z31" i="6"/>
  <c r="Y31" i="6"/>
  <c r="X31" i="6"/>
  <c r="W31" i="6"/>
  <c r="V31" i="6"/>
  <c r="U31" i="6"/>
  <c r="T31" i="6"/>
  <c r="S31" i="6"/>
  <c r="R31" i="6"/>
  <c r="Q31" i="6"/>
  <c r="P31" i="6"/>
  <c r="O31" i="6"/>
  <c r="N31" i="6"/>
  <c r="M31" i="6"/>
  <c r="L31" i="6"/>
  <c r="K31" i="6"/>
  <c r="J31" i="6"/>
  <c r="I31" i="6"/>
  <c r="H31" i="6"/>
  <c r="G31" i="6"/>
  <c r="F31" i="6"/>
  <c r="E31" i="6"/>
  <c r="D31" i="6"/>
  <c r="BZ30" i="6"/>
  <c r="BY30" i="6"/>
  <c r="BW30" i="6"/>
  <c r="BV30" i="6"/>
  <c r="BU30" i="6"/>
  <c r="BT30" i="6"/>
  <c r="BS30" i="6"/>
  <c r="BR30" i="6"/>
  <c r="BQ30" i="6"/>
  <c r="BP30" i="6"/>
  <c r="BO30" i="6"/>
  <c r="BN30" i="6"/>
  <c r="BM30" i="6"/>
  <c r="BL30" i="6"/>
  <c r="BK30" i="6"/>
  <c r="BJ30" i="6"/>
  <c r="BI30" i="6"/>
  <c r="BH30" i="6"/>
  <c r="BG30" i="6"/>
  <c r="BF30" i="6"/>
  <c r="BE30" i="6"/>
  <c r="BD30" i="6"/>
  <c r="BC30" i="6"/>
  <c r="BB30" i="6"/>
  <c r="BA30" i="6"/>
  <c r="AZ30" i="6"/>
  <c r="AY30"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D30" i="6"/>
  <c r="BZ29" i="6"/>
  <c r="BY29" i="6"/>
  <c r="BW29" i="6"/>
  <c r="BV29" i="6"/>
  <c r="BU29" i="6"/>
  <c r="BT29" i="6"/>
  <c r="BS29" i="6"/>
  <c r="BR29" i="6"/>
  <c r="BQ29" i="6"/>
  <c r="BP29" i="6"/>
  <c r="BO29" i="6"/>
  <c r="BN29" i="6"/>
  <c r="BM29" i="6"/>
  <c r="BL29" i="6"/>
  <c r="BK29" i="6"/>
  <c r="BJ29" i="6"/>
  <c r="BI29" i="6"/>
  <c r="BH29" i="6"/>
  <c r="BG29" i="6"/>
  <c r="BF29" i="6"/>
  <c r="BE29" i="6"/>
  <c r="BD29" i="6"/>
  <c r="BC29" i="6"/>
  <c r="BB29" i="6"/>
  <c r="BA29" i="6"/>
  <c r="AZ29" i="6"/>
  <c r="AY29" i="6"/>
  <c r="AW29" i="6"/>
  <c r="AV29" i="6"/>
  <c r="AU29" i="6"/>
  <c r="AT29" i="6"/>
  <c r="AS29" i="6"/>
  <c r="AR29" i="6"/>
  <c r="AQ29" i="6"/>
  <c r="AP29" i="6"/>
  <c r="AO29" i="6"/>
  <c r="AN29" i="6"/>
  <c r="AM29" i="6"/>
  <c r="AL29" i="6"/>
  <c r="AK29" i="6"/>
  <c r="AJ29" i="6"/>
  <c r="AI29" i="6"/>
  <c r="AH29" i="6"/>
  <c r="AG29" i="6"/>
  <c r="AF29" i="6"/>
  <c r="AE29" i="6"/>
  <c r="AD29" i="6"/>
  <c r="AC29" i="6"/>
  <c r="AB29" i="6"/>
  <c r="AA29" i="6"/>
  <c r="Z29" i="6"/>
  <c r="Y29" i="6"/>
  <c r="X29" i="6"/>
  <c r="W29" i="6"/>
  <c r="V29" i="6"/>
  <c r="U29" i="6"/>
  <c r="T29" i="6"/>
  <c r="S29" i="6"/>
  <c r="R29" i="6"/>
  <c r="Q29" i="6"/>
  <c r="P29" i="6"/>
  <c r="O29" i="6"/>
  <c r="N29" i="6"/>
  <c r="M29" i="6"/>
  <c r="L29" i="6"/>
  <c r="K29" i="6"/>
  <c r="J29" i="6"/>
  <c r="I29" i="6"/>
  <c r="H29" i="6"/>
  <c r="G29" i="6"/>
  <c r="F29" i="6"/>
  <c r="E29" i="6"/>
  <c r="D29" i="6"/>
  <c r="BZ28" i="6"/>
  <c r="BY28" i="6"/>
  <c r="BW28" i="6"/>
  <c r="BV28" i="6"/>
  <c r="BU28" i="6"/>
  <c r="BT28" i="6"/>
  <c r="BS28" i="6"/>
  <c r="BR28" i="6"/>
  <c r="BQ28" i="6"/>
  <c r="BP28" i="6"/>
  <c r="BO28" i="6"/>
  <c r="BN28" i="6"/>
  <c r="BM28" i="6"/>
  <c r="BL28" i="6"/>
  <c r="BK28" i="6"/>
  <c r="BJ28" i="6"/>
  <c r="BI28" i="6"/>
  <c r="BH28" i="6"/>
  <c r="BG28" i="6"/>
  <c r="BF28" i="6"/>
  <c r="BE28" i="6"/>
  <c r="BD28" i="6"/>
  <c r="BC28" i="6"/>
  <c r="BB28" i="6"/>
  <c r="BA28" i="6"/>
  <c r="AZ28" i="6"/>
  <c r="AY28" i="6"/>
  <c r="AW28" i="6"/>
  <c r="AV28" i="6"/>
  <c r="AU28" i="6"/>
  <c r="AT28" i="6"/>
  <c r="AS28" i="6"/>
  <c r="AR28" i="6"/>
  <c r="AQ28" i="6"/>
  <c r="AP28" i="6"/>
  <c r="AO28" i="6"/>
  <c r="AN28" i="6"/>
  <c r="AM28" i="6"/>
  <c r="AL28" i="6"/>
  <c r="AK28" i="6"/>
  <c r="AJ28" i="6"/>
  <c r="AI28" i="6"/>
  <c r="AH28" i="6"/>
  <c r="AG28" i="6"/>
  <c r="AF28" i="6"/>
  <c r="AE28" i="6"/>
  <c r="AD28" i="6"/>
  <c r="AC28" i="6"/>
  <c r="AB28" i="6"/>
  <c r="AA28" i="6"/>
  <c r="Z28" i="6"/>
  <c r="Y28" i="6"/>
  <c r="X28" i="6"/>
  <c r="W28" i="6"/>
  <c r="V28" i="6"/>
  <c r="U28" i="6"/>
  <c r="T28" i="6"/>
  <c r="S28" i="6"/>
  <c r="R28" i="6"/>
  <c r="Q28" i="6"/>
  <c r="P28" i="6"/>
  <c r="O28" i="6"/>
  <c r="N28" i="6"/>
  <c r="M28" i="6"/>
  <c r="L28" i="6"/>
  <c r="K28" i="6"/>
  <c r="J28" i="6"/>
  <c r="I28" i="6"/>
  <c r="H28" i="6"/>
  <c r="G28" i="6"/>
  <c r="F28" i="6"/>
  <c r="E28" i="6"/>
  <c r="D28" i="6"/>
  <c r="BZ27" i="6"/>
  <c r="BY27" i="6"/>
  <c r="BW27" i="6"/>
  <c r="BV27" i="6"/>
  <c r="BU27" i="6"/>
  <c r="BT27" i="6"/>
  <c r="BS27" i="6"/>
  <c r="BR27" i="6"/>
  <c r="BQ27" i="6"/>
  <c r="BP27" i="6"/>
  <c r="BO27" i="6"/>
  <c r="BN27" i="6"/>
  <c r="BM27" i="6"/>
  <c r="BL27" i="6"/>
  <c r="BK27" i="6"/>
  <c r="BJ27" i="6"/>
  <c r="BI27" i="6"/>
  <c r="BH27" i="6"/>
  <c r="BG27" i="6"/>
  <c r="BF27" i="6"/>
  <c r="BE27" i="6"/>
  <c r="BD27" i="6"/>
  <c r="BC27" i="6"/>
  <c r="BB27" i="6"/>
  <c r="BA27" i="6"/>
  <c r="AZ27" i="6"/>
  <c r="AY27" i="6"/>
  <c r="AW27" i="6"/>
  <c r="AV27" i="6"/>
  <c r="AU27" i="6"/>
  <c r="AT27" i="6"/>
  <c r="AS27" i="6"/>
  <c r="AR27" i="6"/>
  <c r="AQ27" i="6"/>
  <c r="AP27" i="6"/>
  <c r="AO27" i="6"/>
  <c r="AN27" i="6"/>
  <c r="AM27" i="6"/>
  <c r="AL27" i="6"/>
  <c r="AK27" i="6"/>
  <c r="AJ27" i="6"/>
  <c r="AI27" i="6"/>
  <c r="AH27" i="6"/>
  <c r="AG27" i="6"/>
  <c r="AF27" i="6"/>
  <c r="AE27" i="6"/>
  <c r="AD27" i="6"/>
  <c r="AC27" i="6"/>
  <c r="AB27" i="6"/>
  <c r="AA27" i="6"/>
  <c r="Z27" i="6"/>
  <c r="Y27" i="6"/>
  <c r="X27" i="6"/>
  <c r="W27" i="6"/>
  <c r="V27" i="6"/>
  <c r="U27" i="6"/>
  <c r="T27" i="6"/>
  <c r="S27" i="6"/>
  <c r="R27" i="6"/>
  <c r="Q27" i="6"/>
  <c r="P27" i="6"/>
  <c r="O27" i="6"/>
  <c r="N27" i="6"/>
  <c r="M27" i="6"/>
  <c r="L27" i="6"/>
  <c r="K27" i="6"/>
  <c r="J27" i="6"/>
  <c r="I27" i="6"/>
  <c r="H27" i="6"/>
  <c r="G27" i="6"/>
  <c r="F27" i="6"/>
  <c r="E27" i="6"/>
  <c r="D27" i="6"/>
  <c r="BZ26" i="6"/>
  <c r="BY26" i="6"/>
  <c r="BW26" i="6"/>
  <c r="BV26" i="6"/>
  <c r="BU26" i="6"/>
  <c r="BT26" i="6"/>
  <c r="BS26" i="6"/>
  <c r="BR26" i="6"/>
  <c r="BQ26" i="6"/>
  <c r="BP26" i="6"/>
  <c r="BO26" i="6"/>
  <c r="BN26" i="6"/>
  <c r="BM26" i="6"/>
  <c r="BL26" i="6"/>
  <c r="BK26" i="6"/>
  <c r="BJ26" i="6"/>
  <c r="BI26" i="6"/>
  <c r="BH26" i="6"/>
  <c r="BG26" i="6"/>
  <c r="BF26" i="6"/>
  <c r="BE26" i="6"/>
  <c r="BD26" i="6"/>
  <c r="BC26" i="6"/>
  <c r="BB26" i="6"/>
  <c r="BA26" i="6"/>
  <c r="AZ26" i="6"/>
  <c r="AY26" i="6"/>
  <c r="AW26" i="6"/>
  <c r="AV26" i="6"/>
  <c r="AU26" i="6"/>
  <c r="AT26" i="6"/>
  <c r="AS26" i="6"/>
  <c r="AR26" i="6"/>
  <c r="AQ26" i="6"/>
  <c r="AP26" i="6"/>
  <c r="AO26" i="6"/>
  <c r="AN26" i="6"/>
  <c r="AM26" i="6"/>
  <c r="AL26" i="6"/>
  <c r="AK26" i="6"/>
  <c r="AJ26" i="6"/>
  <c r="AI26" i="6"/>
  <c r="AH26" i="6"/>
  <c r="AG26" i="6"/>
  <c r="AF26" i="6"/>
  <c r="AE26" i="6"/>
  <c r="AD26" i="6"/>
  <c r="AC26" i="6"/>
  <c r="AB26" i="6"/>
  <c r="AA26" i="6"/>
  <c r="Z26" i="6"/>
  <c r="Y26" i="6"/>
  <c r="X26" i="6"/>
  <c r="W26" i="6"/>
  <c r="V26" i="6"/>
  <c r="U26" i="6"/>
  <c r="T26" i="6"/>
  <c r="S26" i="6"/>
  <c r="R26" i="6"/>
  <c r="Q26" i="6"/>
  <c r="P26" i="6"/>
  <c r="O26" i="6"/>
  <c r="N26" i="6"/>
  <c r="M26" i="6"/>
  <c r="L26" i="6"/>
  <c r="K26" i="6"/>
  <c r="J26" i="6"/>
  <c r="I26" i="6"/>
  <c r="H26" i="6"/>
  <c r="G26" i="6"/>
  <c r="F26" i="6"/>
  <c r="E26" i="6"/>
  <c r="D26" i="6"/>
  <c r="BZ25" i="6"/>
  <c r="BY25" i="6"/>
  <c r="BW25" i="6"/>
  <c r="BV25" i="6"/>
  <c r="BU25" i="6"/>
  <c r="BT25" i="6"/>
  <c r="BS25" i="6"/>
  <c r="BR25" i="6"/>
  <c r="BQ25" i="6"/>
  <c r="BP25" i="6"/>
  <c r="BO25" i="6"/>
  <c r="BN25" i="6"/>
  <c r="BM25" i="6"/>
  <c r="BL25" i="6"/>
  <c r="BK25" i="6"/>
  <c r="BJ25" i="6"/>
  <c r="BI25" i="6"/>
  <c r="BH25" i="6"/>
  <c r="BG25" i="6"/>
  <c r="BF25" i="6"/>
  <c r="BE25" i="6"/>
  <c r="BD25" i="6"/>
  <c r="BC25" i="6"/>
  <c r="BB25" i="6"/>
  <c r="BA25" i="6"/>
  <c r="AZ25" i="6"/>
  <c r="AY25" i="6"/>
  <c r="AW25" i="6"/>
  <c r="AV25" i="6"/>
  <c r="AU25" i="6"/>
  <c r="AT25" i="6"/>
  <c r="AS25" i="6"/>
  <c r="AR25" i="6"/>
  <c r="AQ25" i="6"/>
  <c r="AP25" i="6"/>
  <c r="AO25" i="6"/>
  <c r="AN25" i="6"/>
  <c r="AM25" i="6"/>
  <c r="AL25" i="6"/>
  <c r="AK25" i="6"/>
  <c r="AJ25" i="6"/>
  <c r="AI25" i="6"/>
  <c r="AH25" i="6"/>
  <c r="AG25" i="6"/>
  <c r="AF25" i="6"/>
  <c r="AE25" i="6"/>
  <c r="AD25" i="6"/>
  <c r="AC25" i="6"/>
  <c r="AB25" i="6"/>
  <c r="AA25" i="6"/>
  <c r="Z25" i="6"/>
  <c r="Y25" i="6"/>
  <c r="X25" i="6"/>
  <c r="W25" i="6"/>
  <c r="V25" i="6"/>
  <c r="U25" i="6"/>
  <c r="T25" i="6"/>
  <c r="S25" i="6"/>
  <c r="R25" i="6"/>
  <c r="Q25" i="6"/>
  <c r="P25" i="6"/>
  <c r="O25" i="6"/>
  <c r="N25" i="6"/>
  <c r="M25" i="6"/>
  <c r="L25" i="6"/>
  <c r="K25" i="6"/>
  <c r="J25" i="6"/>
  <c r="I25" i="6"/>
  <c r="H25" i="6"/>
  <c r="G25" i="6"/>
  <c r="F25" i="6"/>
  <c r="E25" i="6"/>
  <c r="D25" i="6"/>
  <c r="BZ24" i="6"/>
  <c r="BY24" i="6"/>
  <c r="BW24" i="6"/>
  <c r="BV24" i="6"/>
  <c r="BU24" i="6"/>
  <c r="BT24" i="6"/>
  <c r="BS24" i="6"/>
  <c r="BR24" i="6"/>
  <c r="BQ24" i="6"/>
  <c r="BP24" i="6"/>
  <c r="BO24" i="6"/>
  <c r="BN24" i="6"/>
  <c r="BM24" i="6"/>
  <c r="BL24" i="6"/>
  <c r="BK24" i="6"/>
  <c r="BJ24" i="6"/>
  <c r="BI24" i="6"/>
  <c r="BH24" i="6"/>
  <c r="BG24" i="6"/>
  <c r="BF24" i="6"/>
  <c r="BE24" i="6"/>
  <c r="BD24" i="6"/>
  <c r="BC24" i="6"/>
  <c r="BB24" i="6"/>
  <c r="BA24" i="6"/>
  <c r="AZ24" i="6"/>
  <c r="AY24" i="6"/>
  <c r="AW24" i="6"/>
  <c r="AV24" i="6"/>
  <c r="AU24" i="6"/>
  <c r="AT24" i="6"/>
  <c r="AS24" i="6"/>
  <c r="AR24" i="6"/>
  <c r="AQ24" i="6"/>
  <c r="AP24" i="6"/>
  <c r="AO24" i="6"/>
  <c r="AN24" i="6"/>
  <c r="AM24" i="6"/>
  <c r="AL24" i="6"/>
  <c r="AK24" i="6"/>
  <c r="AJ24" i="6"/>
  <c r="AI24" i="6"/>
  <c r="AH24" i="6"/>
  <c r="AG24" i="6"/>
  <c r="AF24" i="6"/>
  <c r="AE24" i="6"/>
  <c r="AD24" i="6"/>
  <c r="AC24" i="6"/>
  <c r="AB24" i="6"/>
  <c r="AA24" i="6"/>
  <c r="Z24" i="6"/>
  <c r="Y24" i="6"/>
  <c r="X24" i="6"/>
  <c r="W24" i="6"/>
  <c r="V24" i="6"/>
  <c r="U24" i="6"/>
  <c r="T24" i="6"/>
  <c r="S24" i="6"/>
  <c r="R24" i="6"/>
  <c r="Q24" i="6"/>
  <c r="P24" i="6"/>
  <c r="O24" i="6"/>
  <c r="N24" i="6"/>
  <c r="M24" i="6"/>
  <c r="L24" i="6"/>
  <c r="K24" i="6"/>
  <c r="J24" i="6"/>
  <c r="I24" i="6"/>
  <c r="H24" i="6"/>
  <c r="G24" i="6"/>
  <c r="F24" i="6"/>
  <c r="E24" i="6"/>
  <c r="D24" i="6"/>
  <c r="BZ23" i="6"/>
  <c r="BY23" i="6"/>
  <c r="BW23" i="6"/>
  <c r="BV23" i="6"/>
  <c r="BU23" i="6"/>
  <c r="BT23" i="6"/>
  <c r="BS23" i="6"/>
  <c r="BR23" i="6"/>
  <c r="BQ23" i="6"/>
  <c r="BP23" i="6"/>
  <c r="BO23" i="6"/>
  <c r="BN23" i="6"/>
  <c r="BM23" i="6"/>
  <c r="BL23" i="6"/>
  <c r="BK23" i="6"/>
  <c r="BJ23" i="6"/>
  <c r="BI23" i="6"/>
  <c r="BH23" i="6"/>
  <c r="BG23" i="6"/>
  <c r="BF23" i="6"/>
  <c r="BE23" i="6"/>
  <c r="BD23" i="6"/>
  <c r="BC23" i="6"/>
  <c r="BB23" i="6"/>
  <c r="BA23" i="6"/>
  <c r="AZ23" i="6"/>
  <c r="AY23" i="6"/>
  <c r="AW23" i="6"/>
  <c r="AV23" i="6"/>
  <c r="AU23" i="6"/>
  <c r="AT23" i="6"/>
  <c r="AS23" i="6"/>
  <c r="AR23" i="6"/>
  <c r="AQ23" i="6"/>
  <c r="AP23" i="6"/>
  <c r="AO23" i="6"/>
  <c r="AN23" i="6"/>
  <c r="AM23" i="6"/>
  <c r="AL23" i="6"/>
  <c r="AK23" i="6"/>
  <c r="AJ23" i="6"/>
  <c r="AI23" i="6"/>
  <c r="AH23" i="6"/>
  <c r="AG23" i="6"/>
  <c r="AF23" i="6"/>
  <c r="AE23" i="6"/>
  <c r="AD23" i="6"/>
  <c r="AC23" i="6"/>
  <c r="AB23" i="6"/>
  <c r="AA23" i="6"/>
  <c r="Z23" i="6"/>
  <c r="Y23" i="6"/>
  <c r="X23" i="6"/>
  <c r="W23" i="6"/>
  <c r="V23" i="6"/>
  <c r="U23" i="6"/>
  <c r="T23" i="6"/>
  <c r="S23" i="6"/>
  <c r="R23" i="6"/>
  <c r="Q23" i="6"/>
  <c r="P23" i="6"/>
  <c r="O23" i="6"/>
  <c r="N23" i="6"/>
  <c r="M23" i="6"/>
  <c r="L23" i="6"/>
  <c r="K23" i="6"/>
  <c r="J23" i="6"/>
  <c r="I23" i="6"/>
  <c r="H23" i="6"/>
  <c r="G23" i="6"/>
  <c r="F23" i="6"/>
  <c r="E23" i="6"/>
  <c r="D23" i="6"/>
  <c r="BZ22" i="6"/>
  <c r="BY22" i="6"/>
  <c r="BW22" i="6"/>
  <c r="BV22" i="6"/>
  <c r="BU22" i="6"/>
  <c r="BT22" i="6"/>
  <c r="BS22" i="6"/>
  <c r="BR22" i="6"/>
  <c r="BQ22" i="6"/>
  <c r="BP22" i="6"/>
  <c r="BO22" i="6"/>
  <c r="BN22" i="6"/>
  <c r="BM22" i="6"/>
  <c r="BL22" i="6"/>
  <c r="BK22" i="6"/>
  <c r="BJ22" i="6"/>
  <c r="BI22" i="6"/>
  <c r="BH22" i="6"/>
  <c r="BG22" i="6"/>
  <c r="BF22" i="6"/>
  <c r="BE22" i="6"/>
  <c r="BD22" i="6"/>
  <c r="BC22" i="6"/>
  <c r="BB22" i="6"/>
  <c r="BA22" i="6"/>
  <c r="AZ22" i="6"/>
  <c r="AY22" i="6"/>
  <c r="AW22" i="6"/>
  <c r="AV22" i="6"/>
  <c r="AU22" i="6"/>
  <c r="AT22" i="6"/>
  <c r="AS22" i="6"/>
  <c r="AR22" i="6"/>
  <c r="AQ22" i="6"/>
  <c r="AP22" i="6"/>
  <c r="AO22" i="6"/>
  <c r="AN22" i="6"/>
  <c r="AM22" i="6"/>
  <c r="AL22" i="6"/>
  <c r="AK22" i="6"/>
  <c r="AJ22" i="6"/>
  <c r="AI22" i="6"/>
  <c r="AH22" i="6"/>
  <c r="AG22" i="6"/>
  <c r="AF22" i="6"/>
  <c r="AE22" i="6"/>
  <c r="AD22" i="6"/>
  <c r="AC22" i="6"/>
  <c r="AB22" i="6"/>
  <c r="AA22" i="6"/>
  <c r="Z22" i="6"/>
  <c r="Y22" i="6"/>
  <c r="X22" i="6"/>
  <c r="W22" i="6"/>
  <c r="V22" i="6"/>
  <c r="U22" i="6"/>
  <c r="T22" i="6"/>
  <c r="S22" i="6"/>
  <c r="R22" i="6"/>
  <c r="Q22" i="6"/>
  <c r="P22" i="6"/>
  <c r="O22" i="6"/>
  <c r="N22" i="6"/>
  <c r="M22" i="6"/>
  <c r="L22" i="6"/>
  <c r="K22" i="6"/>
  <c r="J22" i="6"/>
  <c r="I22" i="6"/>
  <c r="H22" i="6"/>
  <c r="G22" i="6"/>
  <c r="F22" i="6"/>
  <c r="E22" i="6"/>
  <c r="D22" i="6"/>
  <c r="BZ21" i="6"/>
  <c r="BY21" i="6"/>
  <c r="BW21" i="6"/>
  <c r="BV21" i="6"/>
  <c r="BU21" i="6"/>
  <c r="BT21" i="6"/>
  <c r="BS21" i="6"/>
  <c r="BR21" i="6"/>
  <c r="BQ21" i="6"/>
  <c r="BP21" i="6"/>
  <c r="BO21" i="6"/>
  <c r="BN21" i="6"/>
  <c r="BM21" i="6"/>
  <c r="BL21" i="6"/>
  <c r="BK21" i="6"/>
  <c r="BJ21" i="6"/>
  <c r="BI21" i="6"/>
  <c r="BH21" i="6"/>
  <c r="BG21" i="6"/>
  <c r="BF21" i="6"/>
  <c r="BE21" i="6"/>
  <c r="BD21" i="6"/>
  <c r="BC21" i="6"/>
  <c r="BB21" i="6"/>
  <c r="BA21" i="6"/>
  <c r="AZ21" i="6"/>
  <c r="AY21" i="6"/>
  <c r="AW21" i="6"/>
  <c r="AV21" i="6"/>
  <c r="AU21" i="6"/>
  <c r="AT21" i="6"/>
  <c r="AS21" i="6"/>
  <c r="AR21" i="6"/>
  <c r="AQ21" i="6"/>
  <c r="AP21" i="6"/>
  <c r="AO21" i="6"/>
  <c r="AN21" i="6"/>
  <c r="AM21" i="6"/>
  <c r="AL21" i="6"/>
  <c r="AK21" i="6"/>
  <c r="AJ21" i="6"/>
  <c r="AI21" i="6"/>
  <c r="AH21" i="6"/>
  <c r="AG21" i="6"/>
  <c r="AF21" i="6"/>
  <c r="AE21" i="6"/>
  <c r="AD21" i="6"/>
  <c r="AC21" i="6"/>
  <c r="AB21" i="6"/>
  <c r="AA21" i="6"/>
  <c r="Z21" i="6"/>
  <c r="Y21" i="6"/>
  <c r="X21" i="6"/>
  <c r="W21" i="6"/>
  <c r="V21" i="6"/>
  <c r="U21" i="6"/>
  <c r="T21" i="6"/>
  <c r="S21" i="6"/>
  <c r="R21" i="6"/>
  <c r="Q21" i="6"/>
  <c r="P21" i="6"/>
  <c r="O21" i="6"/>
  <c r="N21" i="6"/>
  <c r="M21" i="6"/>
  <c r="L21" i="6"/>
  <c r="K21" i="6"/>
  <c r="J21" i="6"/>
  <c r="I21" i="6"/>
  <c r="H21" i="6"/>
  <c r="G21" i="6"/>
  <c r="F21" i="6"/>
  <c r="E21" i="6"/>
  <c r="D21" i="6"/>
  <c r="BZ20" i="6"/>
  <c r="BY20" i="6"/>
  <c r="BW20" i="6"/>
  <c r="BV20" i="6"/>
  <c r="BU20" i="6"/>
  <c r="BT20" i="6"/>
  <c r="BS20" i="6"/>
  <c r="BR20" i="6"/>
  <c r="BQ20" i="6"/>
  <c r="BP20" i="6"/>
  <c r="BO20" i="6"/>
  <c r="BN20" i="6"/>
  <c r="BM20" i="6"/>
  <c r="BL20" i="6"/>
  <c r="BK20" i="6"/>
  <c r="BJ20" i="6"/>
  <c r="BI20" i="6"/>
  <c r="BH20" i="6"/>
  <c r="BG20" i="6"/>
  <c r="BF20" i="6"/>
  <c r="BE20" i="6"/>
  <c r="BD20" i="6"/>
  <c r="BC20" i="6"/>
  <c r="BB20" i="6"/>
  <c r="BA20" i="6"/>
  <c r="AZ20" i="6"/>
  <c r="AY20" i="6"/>
  <c r="AW20" i="6"/>
  <c r="AV20" i="6"/>
  <c r="AU20" i="6"/>
  <c r="AT20" i="6"/>
  <c r="AS20" i="6"/>
  <c r="AR20" i="6"/>
  <c r="AQ20" i="6"/>
  <c r="AP20" i="6"/>
  <c r="AO20" i="6"/>
  <c r="AN20" i="6"/>
  <c r="AM20" i="6"/>
  <c r="AL20" i="6"/>
  <c r="AK20" i="6"/>
  <c r="AJ20" i="6"/>
  <c r="AI20" i="6"/>
  <c r="AH20" i="6"/>
  <c r="AG20" i="6"/>
  <c r="AF20" i="6"/>
  <c r="AE20" i="6"/>
  <c r="AD20" i="6"/>
  <c r="AC20" i="6"/>
  <c r="AB20" i="6"/>
  <c r="AA20" i="6"/>
  <c r="Z20" i="6"/>
  <c r="Y20" i="6"/>
  <c r="X20" i="6"/>
  <c r="W20" i="6"/>
  <c r="V20" i="6"/>
  <c r="U20" i="6"/>
  <c r="T20" i="6"/>
  <c r="S20" i="6"/>
  <c r="R20" i="6"/>
  <c r="Q20" i="6"/>
  <c r="P20" i="6"/>
  <c r="O20" i="6"/>
  <c r="N20" i="6"/>
  <c r="M20" i="6"/>
  <c r="L20" i="6"/>
  <c r="K20" i="6"/>
  <c r="J20" i="6"/>
  <c r="I20" i="6"/>
  <c r="H20" i="6"/>
  <c r="G20" i="6"/>
  <c r="F20" i="6"/>
  <c r="E20" i="6"/>
  <c r="D20" i="6"/>
  <c r="BZ19" i="6"/>
  <c r="BY19" i="6"/>
  <c r="BW19" i="6"/>
  <c r="BV19" i="6"/>
  <c r="BU19" i="6"/>
  <c r="BT19" i="6"/>
  <c r="BS19" i="6"/>
  <c r="BR19" i="6"/>
  <c r="BQ19" i="6"/>
  <c r="BP19" i="6"/>
  <c r="BO19" i="6"/>
  <c r="BN19" i="6"/>
  <c r="BM19" i="6"/>
  <c r="BL19" i="6"/>
  <c r="BK19" i="6"/>
  <c r="BJ19" i="6"/>
  <c r="BI19" i="6"/>
  <c r="BH19" i="6"/>
  <c r="BG19" i="6"/>
  <c r="BF19" i="6"/>
  <c r="BE19" i="6"/>
  <c r="BD19" i="6"/>
  <c r="BC19" i="6"/>
  <c r="BB19" i="6"/>
  <c r="BA19" i="6"/>
  <c r="AZ19" i="6"/>
  <c r="AY19" i="6"/>
  <c r="AW19" i="6"/>
  <c r="AV19" i="6"/>
  <c r="AU19" i="6"/>
  <c r="AT19" i="6"/>
  <c r="AS19" i="6"/>
  <c r="AR19" i="6"/>
  <c r="AQ19" i="6"/>
  <c r="AP19" i="6"/>
  <c r="AO19" i="6"/>
  <c r="AN19" i="6"/>
  <c r="AM19" i="6"/>
  <c r="AL19" i="6"/>
  <c r="AK19" i="6"/>
  <c r="AJ19" i="6"/>
  <c r="AI19" i="6"/>
  <c r="AH19" i="6"/>
  <c r="AG19" i="6"/>
  <c r="AF19" i="6"/>
  <c r="AE19" i="6"/>
  <c r="AD19" i="6"/>
  <c r="AC19" i="6"/>
  <c r="AB19" i="6"/>
  <c r="AA19" i="6"/>
  <c r="Z19" i="6"/>
  <c r="Y19" i="6"/>
  <c r="X19" i="6"/>
  <c r="W19" i="6"/>
  <c r="V19" i="6"/>
  <c r="U19" i="6"/>
  <c r="T19" i="6"/>
  <c r="S19" i="6"/>
  <c r="R19" i="6"/>
  <c r="Q19" i="6"/>
  <c r="P19" i="6"/>
  <c r="O19" i="6"/>
  <c r="N19" i="6"/>
  <c r="M19" i="6"/>
  <c r="L19" i="6"/>
  <c r="K19" i="6"/>
  <c r="J19" i="6"/>
  <c r="I19" i="6"/>
  <c r="H19" i="6"/>
  <c r="G19" i="6"/>
  <c r="F19" i="6"/>
  <c r="E19" i="6"/>
  <c r="D19" i="6"/>
  <c r="BZ18" i="6"/>
  <c r="BY18" i="6"/>
  <c r="BW18" i="6"/>
  <c r="BV18" i="6"/>
  <c r="BU18" i="6"/>
  <c r="BT18" i="6"/>
  <c r="BS18" i="6"/>
  <c r="BR18" i="6"/>
  <c r="BQ18" i="6"/>
  <c r="BP18" i="6"/>
  <c r="BO18" i="6"/>
  <c r="BN18" i="6"/>
  <c r="BM18" i="6"/>
  <c r="BL18" i="6"/>
  <c r="BK18" i="6"/>
  <c r="BJ18" i="6"/>
  <c r="BI18" i="6"/>
  <c r="BH18" i="6"/>
  <c r="BG18" i="6"/>
  <c r="BF18" i="6"/>
  <c r="BE18" i="6"/>
  <c r="BD18" i="6"/>
  <c r="BC18" i="6"/>
  <c r="BB18" i="6"/>
  <c r="BA18" i="6"/>
  <c r="AZ18" i="6"/>
  <c r="AY18" i="6"/>
  <c r="AW18" i="6"/>
  <c r="AV18" i="6"/>
  <c r="AU18" i="6"/>
  <c r="AT18" i="6"/>
  <c r="AS18" i="6"/>
  <c r="AR18" i="6"/>
  <c r="AQ18" i="6"/>
  <c r="AP18" i="6"/>
  <c r="AO18" i="6"/>
  <c r="AN18" i="6"/>
  <c r="AM18" i="6"/>
  <c r="AL18" i="6"/>
  <c r="AK18" i="6"/>
  <c r="AJ18" i="6"/>
  <c r="AI18" i="6"/>
  <c r="AH18" i="6"/>
  <c r="AG18" i="6"/>
  <c r="AF18" i="6"/>
  <c r="AE18" i="6"/>
  <c r="AD18" i="6"/>
  <c r="AC18" i="6"/>
  <c r="AB18" i="6"/>
  <c r="AA18" i="6"/>
  <c r="Z18" i="6"/>
  <c r="Y18" i="6"/>
  <c r="X18" i="6"/>
  <c r="W18" i="6"/>
  <c r="V18" i="6"/>
  <c r="U18" i="6"/>
  <c r="T18" i="6"/>
  <c r="S18" i="6"/>
  <c r="R18" i="6"/>
  <c r="Q18" i="6"/>
  <c r="P18" i="6"/>
  <c r="O18" i="6"/>
  <c r="N18" i="6"/>
  <c r="M18" i="6"/>
  <c r="L18" i="6"/>
  <c r="K18" i="6"/>
  <c r="J18" i="6"/>
  <c r="I18" i="6"/>
  <c r="H18" i="6"/>
  <c r="G18" i="6"/>
  <c r="F18" i="6"/>
  <c r="E18" i="6"/>
  <c r="D18" i="6"/>
  <c r="BZ17" i="6"/>
  <c r="BY17" i="6"/>
  <c r="BW17" i="6"/>
  <c r="BV17" i="6"/>
  <c r="BU17" i="6"/>
  <c r="BT17" i="6"/>
  <c r="BS17" i="6"/>
  <c r="BR17" i="6"/>
  <c r="BQ17" i="6"/>
  <c r="BP17" i="6"/>
  <c r="BO17" i="6"/>
  <c r="BN17" i="6"/>
  <c r="BM17" i="6"/>
  <c r="BL17" i="6"/>
  <c r="BK17" i="6"/>
  <c r="BJ17" i="6"/>
  <c r="BI17" i="6"/>
  <c r="BH17" i="6"/>
  <c r="BG17" i="6"/>
  <c r="BF17" i="6"/>
  <c r="BE17" i="6"/>
  <c r="BD17" i="6"/>
  <c r="BC17" i="6"/>
  <c r="BB17" i="6"/>
  <c r="BA17" i="6"/>
  <c r="AZ17" i="6"/>
  <c r="AY17" i="6"/>
  <c r="AW17" i="6"/>
  <c r="AV17" i="6"/>
  <c r="AU17" i="6"/>
  <c r="AT17" i="6"/>
  <c r="AS17" i="6"/>
  <c r="AR17" i="6"/>
  <c r="AQ17" i="6"/>
  <c r="AP17" i="6"/>
  <c r="AO17" i="6"/>
  <c r="AN17" i="6"/>
  <c r="AM17" i="6"/>
  <c r="AL17" i="6"/>
  <c r="AK17" i="6"/>
  <c r="AJ17" i="6"/>
  <c r="AI17" i="6"/>
  <c r="AH17" i="6"/>
  <c r="AG17" i="6"/>
  <c r="AF17" i="6"/>
  <c r="AE17" i="6"/>
  <c r="AD17" i="6"/>
  <c r="AC17" i="6"/>
  <c r="AB17" i="6"/>
  <c r="AA17" i="6"/>
  <c r="Z17" i="6"/>
  <c r="Y17" i="6"/>
  <c r="X17" i="6"/>
  <c r="W17" i="6"/>
  <c r="V17" i="6"/>
  <c r="U17" i="6"/>
  <c r="T17" i="6"/>
  <c r="S17" i="6"/>
  <c r="R17" i="6"/>
  <c r="Q17" i="6"/>
  <c r="P17" i="6"/>
  <c r="O17" i="6"/>
  <c r="N17" i="6"/>
  <c r="M17" i="6"/>
  <c r="L17" i="6"/>
  <c r="K17" i="6"/>
  <c r="J17" i="6"/>
  <c r="I17" i="6"/>
  <c r="H17" i="6"/>
  <c r="G17" i="6"/>
  <c r="F17" i="6"/>
  <c r="E17" i="6"/>
  <c r="D17" i="6"/>
  <c r="BZ16" i="6"/>
  <c r="BY16" i="6"/>
  <c r="BW16" i="6"/>
  <c r="BV16" i="6"/>
  <c r="BU16" i="6"/>
  <c r="BT16" i="6"/>
  <c r="BS16" i="6"/>
  <c r="BR16" i="6"/>
  <c r="BQ16" i="6"/>
  <c r="BP16" i="6"/>
  <c r="BO16" i="6"/>
  <c r="BN16" i="6"/>
  <c r="BM16" i="6"/>
  <c r="BL16" i="6"/>
  <c r="BK16" i="6"/>
  <c r="BJ16" i="6"/>
  <c r="BI16" i="6"/>
  <c r="BH16" i="6"/>
  <c r="BG16" i="6"/>
  <c r="BF16" i="6"/>
  <c r="BE16" i="6"/>
  <c r="BD16" i="6"/>
  <c r="BC16" i="6"/>
  <c r="BB16" i="6"/>
  <c r="BA16" i="6"/>
  <c r="AZ16" i="6"/>
  <c r="AY16" i="6"/>
  <c r="AW16" i="6"/>
  <c r="AV16" i="6"/>
  <c r="AU16" i="6"/>
  <c r="AT16" i="6"/>
  <c r="AS16" i="6"/>
  <c r="AR16" i="6"/>
  <c r="AQ16" i="6"/>
  <c r="AP16" i="6"/>
  <c r="AO16" i="6"/>
  <c r="AN16" i="6"/>
  <c r="AM16" i="6"/>
  <c r="AL16" i="6"/>
  <c r="AK16" i="6"/>
  <c r="AJ16" i="6"/>
  <c r="AI16" i="6"/>
  <c r="AH16" i="6"/>
  <c r="AG16" i="6"/>
  <c r="AF16" i="6"/>
  <c r="AE16" i="6"/>
  <c r="AD16" i="6"/>
  <c r="AC16" i="6"/>
  <c r="AB16" i="6"/>
  <c r="AA16" i="6"/>
  <c r="Z16" i="6"/>
  <c r="Y16" i="6"/>
  <c r="X16" i="6"/>
  <c r="W16" i="6"/>
  <c r="V16" i="6"/>
  <c r="U16" i="6"/>
  <c r="T16" i="6"/>
  <c r="S16" i="6"/>
  <c r="R16" i="6"/>
  <c r="Q16" i="6"/>
  <c r="P16" i="6"/>
  <c r="O16" i="6"/>
  <c r="N16" i="6"/>
  <c r="M16" i="6"/>
  <c r="L16" i="6"/>
  <c r="K16" i="6"/>
  <c r="J16" i="6"/>
  <c r="I16" i="6"/>
  <c r="H16" i="6"/>
  <c r="G16" i="6"/>
  <c r="F16" i="6"/>
  <c r="E16" i="6"/>
  <c r="D16" i="6"/>
  <c r="BZ15" i="6"/>
  <c r="BY15" i="6"/>
  <c r="BW15" i="6"/>
  <c r="BV15" i="6"/>
  <c r="BU15" i="6"/>
  <c r="BT15" i="6"/>
  <c r="BS15" i="6"/>
  <c r="BR15" i="6"/>
  <c r="BQ15" i="6"/>
  <c r="BP15" i="6"/>
  <c r="BO15" i="6"/>
  <c r="BN15" i="6"/>
  <c r="BM15" i="6"/>
  <c r="BL15" i="6"/>
  <c r="BK15" i="6"/>
  <c r="BJ15" i="6"/>
  <c r="BI15" i="6"/>
  <c r="BH15" i="6"/>
  <c r="BG15" i="6"/>
  <c r="BF15" i="6"/>
  <c r="BE15" i="6"/>
  <c r="BD15" i="6"/>
  <c r="BC15" i="6"/>
  <c r="BB15" i="6"/>
  <c r="BA15" i="6"/>
  <c r="AZ15" i="6"/>
  <c r="AY15" i="6"/>
  <c r="AW15" i="6"/>
  <c r="AV15" i="6"/>
  <c r="AU15" i="6"/>
  <c r="AT15" i="6"/>
  <c r="AS15" i="6"/>
  <c r="AR15" i="6"/>
  <c r="AQ15" i="6"/>
  <c r="AP15" i="6"/>
  <c r="AO15" i="6"/>
  <c r="AN15" i="6"/>
  <c r="AM15" i="6"/>
  <c r="AL15" i="6"/>
  <c r="AK15" i="6"/>
  <c r="AJ15" i="6"/>
  <c r="AI15" i="6"/>
  <c r="AH15" i="6"/>
  <c r="AG15" i="6"/>
  <c r="AF15" i="6"/>
  <c r="AE15" i="6"/>
  <c r="AD15" i="6"/>
  <c r="AC15" i="6"/>
  <c r="AB15" i="6"/>
  <c r="AA15" i="6"/>
  <c r="Z15" i="6"/>
  <c r="Y15" i="6"/>
  <c r="X15" i="6"/>
  <c r="W15" i="6"/>
  <c r="V15" i="6"/>
  <c r="U15" i="6"/>
  <c r="T15" i="6"/>
  <c r="S15" i="6"/>
  <c r="R15" i="6"/>
  <c r="Q15" i="6"/>
  <c r="P15" i="6"/>
  <c r="O15" i="6"/>
  <c r="N15" i="6"/>
  <c r="M15" i="6"/>
  <c r="L15" i="6"/>
  <c r="K15" i="6"/>
  <c r="J15" i="6"/>
  <c r="I15" i="6"/>
  <c r="H15" i="6"/>
  <c r="G15" i="6"/>
  <c r="F15" i="6"/>
  <c r="E15" i="6"/>
  <c r="D15" i="6"/>
  <c r="BZ14" i="6"/>
  <c r="BY14" i="6"/>
  <c r="BW14" i="6"/>
  <c r="BV14" i="6"/>
  <c r="BU14" i="6"/>
  <c r="BT14" i="6"/>
  <c r="BS14" i="6"/>
  <c r="BR14" i="6"/>
  <c r="BQ14" i="6"/>
  <c r="BP14" i="6"/>
  <c r="BO14" i="6"/>
  <c r="BN14" i="6"/>
  <c r="BM14" i="6"/>
  <c r="BL14" i="6"/>
  <c r="BK14" i="6"/>
  <c r="BJ14" i="6"/>
  <c r="BI14" i="6"/>
  <c r="BH14" i="6"/>
  <c r="BG14" i="6"/>
  <c r="BF14" i="6"/>
  <c r="BE14" i="6"/>
  <c r="BD14" i="6"/>
  <c r="BC14" i="6"/>
  <c r="BB14" i="6"/>
  <c r="BA14" i="6"/>
  <c r="AZ14" i="6"/>
  <c r="AY14" i="6"/>
  <c r="AW14" i="6"/>
  <c r="AV14" i="6"/>
  <c r="AU14" i="6"/>
  <c r="AT14" i="6"/>
  <c r="AS14" i="6"/>
  <c r="AR14" i="6"/>
  <c r="AQ14" i="6"/>
  <c r="AP14" i="6"/>
  <c r="AO14" i="6"/>
  <c r="AN14" i="6"/>
  <c r="AM14" i="6"/>
  <c r="AL14" i="6"/>
  <c r="AK14" i="6"/>
  <c r="AJ14" i="6"/>
  <c r="AI14" i="6"/>
  <c r="AH14" i="6"/>
  <c r="AG14" i="6"/>
  <c r="AF14" i="6"/>
  <c r="AE14" i="6"/>
  <c r="AD14" i="6"/>
  <c r="AC14" i="6"/>
  <c r="AB14" i="6"/>
  <c r="AA14" i="6"/>
  <c r="Z14" i="6"/>
  <c r="Y14" i="6"/>
  <c r="X14" i="6"/>
  <c r="W14" i="6"/>
  <c r="V14" i="6"/>
  <c r="U14" i="6"/>
  <c r="T14" i="6"/>
  <c r="S14" i="6"/>
  <c r="R14" i="6"/>
  <c r="Q14" i="6"/>
  <c r="P14" i="6"/>
  <c r="O14" i="6"/>
  <c r="N14" i="6"/>
  <c r="M14" i="6"/>
  <c r="L14" i="6"/>
  <c r="K14" i="6"/>
  <c r="J14" i="6"/>
  <c r="I14" i="6"/>
  <c r="H14" i="6"/>
  <c r="G14" i="6"/>
  <c r="F14" i="6"/>
  <c r="E14" i="6"/>
  <c r="D14" i="6"/>
  <c r="BZ13" i="6"/>
  <c r="BY13" i="6"/>
  <c r="BW13" i="6"/>
  <c r="BV13" i="6"/>
  <c r="BU13" i="6"/>
  <c r="BT13" i="6"/>
  <c r="BS13" i="6"/>
  <c r="BR13" i="6"/>
  <c r="BQ13" i="6"/>
  <c r="BP13" i="6"/>
  <c r="BO13" i="6"/>
  <c r="BN13" i="6"/>
  <c r="BM13" i="6"/>
  <c r="BL13" i="6"/>
  <c r="BK13" i="6"/>
  <c r="BJ13" i="6"/>
  <c r="BI13" i="6"/>
  <c r="BH13" i="6"/>
  <c r="BG13" i="6"/>
  <c r="BF13" i="6"/>
  <c r="BE13" i="6"/>
  <c r="BD13" i="6"/>
  <c r="BC13" i="6"/>
  <c r="BB13" i="6"/>
  <c r="BA13" i="6"/>
  <c r="AZ13" i="6"/>
  <c r="AY13" i="6"/>
  <c r="AW13" i="6"/>
  <c r="AV13" i="6"/>
  <c r="AU13" i="6"/>
  <c r="AT13" i="6"/>
  <c r="AS13" i="6"/>
  <c r="AR13" i="6"/>
  <c r="AQ13" i="6"/>
  <c r="AP13" i="6"/>
  <c r="AO13" i="6"/>
  <c r="AN13" i="6"/>
  <c r="AM13" i="6"/>
  <c r="AL13" i="6"/>
  <c r="AK13" i="6"/>
  <c r="AJ13" i="6"/>
  <c r="AI13" i="6"/>
  <c r="AH13" i="6"/>
  <c r="AG13" i="6"/>
  <c r="AF13" i="6"/>
  <c r="AE13" i="6"/>
  <c r="AD13" i="6"/>
  <c r="AC13" i="6"/>
  <c r="AB13" i="6"/>
  <c r="AA13" i="6"/>
  <c r="Z13" i="6"/>
  <c r="Y13" i="6"/>
  <c r="X13" i="6"/>
  <c r="W13" i="6"/>
  <c r="V13" i="6"/>
  <c r="U13" i="6"/>
  <c r="T13" i="6"/>
  <c r="S13" i="6"/>
  <c r="R13" i="6"/>
  <c r="Q13" i="6"/>
  <c r="P13" i="6"/>
  <c r="O13" i="6"/>
  <c r="N13" i="6"/>
  <c r="M13" i="6"/>
  <c r="L13" i="6"/>
  <c r="K13" i="6"/>
  <c r="J13" i="6"/>
  <c r="I13" i="6"/>
  <c r="H13" i="6"/>
  <c r="G13" i="6"/>
  <c r="F13" i="6"/>
  <c r="E13" i="6"/>
  <c r="D13" i="6"/>
  <c r="BZ12" i="6"/>
  <c r="BY12" i="6"/>
  <c r="BW12" i="6"/>
  <c r="BV12" i="6"/>
  <c r="BU12" i="6"/>
  <c r="BT12" i="6"/>
  <c r="BS12" i="6"/>
  <c r="BR12" i="6"/>
  <c r="BQ12" i="6"/>
  <c r="BP12" i="6"/>
  <c r="BO12" i="6"/>
  <c r="BN12" i="6"/>
  <c r="BM12" i="6"/>
  <c r="BL12" i="6"/>
  <c r="BK12" i="6"/>
  <c r="BJ12" i="6"/>
  <c r="BI12" i="6"/>
  <c r="BH12" i="6"/>
  <c r="BG12" i="6"/>
  <c r="BF12" i="6"/>
  <c r="BE12" i="6"/>
  <c r="BD12" i="6"/>
  <c r="BC12" i="6"/>
  <c r="BB12" i="6"/>
  <c r="BA12" i="6"/>
  <c r="AZ12" i="6"/>
  <c r="AY12" i="6"/>
  <c r="AW12" i="6"/>
  <c r="AV12" i="6"/>
  <c r="AU12" i="6"/>
  <c r="AT12" i="6"/>
  <c r="AS12" i="6"/>
  <c r="AR12" i="6"/>
  <c r="AQ12" i="6"/>
  <c r="AP12" i="6"/>
  <c r="AO12" i="6"/>
  <c r="AN12" i="6"/>
  <c r="AM12" i="6"/>
  <c r="AL12" i="6"/>
  <c r="AK12" i="6"/>
  <c r="AJ12" i="6"/>
  <c r="AI12" i="6"/>
  <c r="AH12" i="6"/>
  <c r="AG12" i="6"/>
  <c r="AF12" i="6"/>
  <c r="AE12" i="6"/>
  <c r="AD12" i="6"/>
  <c r="AC12" i="6"/>
  <c r="AB12" i="6"/>
  <c r="AA12" i="6"/>
  <c r="Z12" i="6"/>
  <c r="Y12" i="6"/>
  <c r="X12" i="6"/>
  <c r="W12" i="6"/>
  <c r="V12" i="6"/>
  <c r="U12" i="6"/>
  <c r="T12" i="6"/>
  <c r="S12" i="6"/>
  <c r="R12" i="6"/>
  <c r="Q12" i="6"/>
  <c r="P12" i="6"/>
  <c r="O12" i="6"/>
  <c r="N12" i="6"/>
  <c r="M12" i="6"/>
  <c r="L12" i="6"/>
  <c r="K12" i="6"/>
  <c r="J12" i="6"/>
  <c r="I12" i="6"/>
  <c r="H12" i="6"/>
  <c r="G12" i="6"/>
  <c r="F12" i="6"/>
  <c r="E12" i="6"/>
  <c r="D12" i="6"/>
  <c r="BZ11" i="6"/>
  <c r="BY11" i="6"/>
  <c r="BW11" i="6"/>
  <c r="BV11" i="6"/>
  <c r="BU11" i="6"/>
  <c r="BT11" i="6"/>
  <c r="BS11" i="6"/>
  <c r="BR11" i="6"/>
  <c r="BQ11" i="6"/>
  <c r="BP11" i="6"/>
  <c r="BO11" i="6"/>
  <c r="BN11" i="6"/>
  <c r="BM11" i="6"/>
  <c r="BL11" i="6"/>
  <c r="BK11" i="6"/>
  <c r="BJ11" i="6"/>
  <c r="BI11" i="6"/>
  <c r="BH11" i="6"/>
  <c r="BG11" i="6"/>
  <c r="BF11" i="6"/>
  <c r="BE11" i="6"/>
  <c r="BD11" i="6"/>
  <c r="BC11" i="6"/>
  <c r="BB11" i="6"/>
  <c r="BA11" i="6"/>
  <c r="AZ11" i="6"/>
  <c r="AY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D11" i="6"/>
  <c r="BZ10" i="6"/>
  <c r="BY10" i="6"/>
  <c r="BW10" i="6"/>
  <c r="BV10" i="6"/>
  <c r="BU10" i="6"/>
  <c r="BT10" i="6"/>
  <c r="BS10" i="6"/>
  <c r="BR10" i="6"/>
  <c r="BQ10" i="6"/>
  <c r="BP10" i="6"/>
  <c r="BO10" i="6"/>
  <c r="BN10" i="6"/>
  <c r="BM10" i="6"/>
  <c r="BL10" i="6"/>
  <c r="BK10" i="6"/>
  <c r="BJ10" i="6"/>
  <c r="BI10" i="6"/>
  <c r="BH10" i="6"/>
  <c r="BG10" i="6"/>
  <c r="BF10" i="6"/>
  <c r="BE10" i="6"/>
  <c r="BD10" i="6"/>
  <c r="BC10" i="6"/>
  <c r="BB10" i="6"/>
  <c r="BA10" i="6"/>
  <c r="AZ10" i="6"/>
  <c r="AY10" i="6"/>
  <c r="AW10" i="6"/>
  <c r="AV10" i="6"/>
  <c r="AU10" i="6"/>
  <c r="AT10" i="6"/>
  <c r="AS10" i="6"/>
  <c r="AR10" i="6"/>
  <c r="AQ10" i="6"/>
  <c r="AP10" i="6"/>
  <c r="AO10" i="6"/>
  <c r="AN10" i="6"/>
  <c r="AM10" i="6"/>
  <c r="AL10" i="6"/>
  <c r="AK10" i="6"/>
  <c r="AJ10" i="6"/>
  <c r="AI10" i="6"/>
  <c r="AH10" i="6"/>
  <c r="AG10" i="6"/>
  <c r="AF10" i="6"/>
  <c r="AE10" i="6"/>
  <c r="AD10" i="6"/>
  <c r="AC10" i="6"/>
  <c r="AB10" i="6"/>
  <c r="AA10" i="6"/>
  <c r="Z10" i="6"/>
  <c r="Y10" i="6"/>
  <c r="X10" i="6"/>
  <c r="W10" i="6"/>
  <c r="V10" i="6"/>
  <c r="U10" i="6"/>
  <c r="T10" i="6"/>
  <c r="S10" i="6"/>
  <c r="R10" i="6"/>
  <c r="Q10" i="6"/>
  <c r="P10" i="6"/>
  <c r="O10" i="6"/>
  <c r="N10" i="6"/>
  <c r="M10" i="6"/>
  <c r="L10" i="6"/>
  <c r="K10" i="6"/>
  <c r="J10" i="6"/>
  <c r="I10" i="6"/>
  <c r="H10" i="6"/>
  <c r="G10" i="6"/>
  <c r="F10" i="6"/>
  <c r="E10" i="6"/>
  <c r="D10" i="6"/>
  <c r="BZ9" i="6"/>
  <c r="BY9" i="6"/>
  <c r="BW9" i="6"/>
  <c r="BV9" i="6"/>
  <c r="BU9" i="6"/>
  <c r="BT9" i="6"/>
  <c r="BS9" i="6"/>
  <c r="BR9" i="6"/>
  <c r="BQ9" i="6"/>
  <c r="BP9" i="6"/>
  <c r="BO9" i="6"/>
  <c r="BN9" i="6"/>
  <c r="BM9" i="6"/>
  <c r="BL9" i="6"/>
  <c r="BK9" i="6"/>
  <c r="BJ9" i="6"/>
  <c r="BI9" i="6"/>
  <c r="BH9" i="6"/>
  <c r="BG9" i="6"/>
  <c r="BF9" i="6"/>
  <c r="BE9" i="6"/>
  <c r="BD9" i="6"/>
  <c r="BC9" i="6"/>
  <c r="BB9" i="6"/>
  <c r="BA9" i="6"/>
  <c r="AZ9" i="6"/>
  <c r="AY9" i="6"/>
  <c r="AW9" i="6"/>
  <c r="AV9" i="6"/>
  <c r="AU9" i="6"/>
  <c r="AT9" i="6"/>
  <c r="AS9" i="6"/>
  <c r="AR9" i="6"/>
  <c r="AQ9" i="6"/>
  <c r="AP9" i="6"/>
  <c r="AO9" i="6"/>
  <c r="AN9" i="6"/>
  <c r="AM9" i="6"/>
  <c r="AL9" i="6"/>
  <c r="AK9" i="6"/>
  <c r="AJ9" i="6"/>
  <c r="AI9" i="6"/>
  <c r="AH9" i="6"/>
  <c r="AG9" i="6"/>
  <c r="AF9" i="6"/>
  <c r="AE9" i="6"/>
  <c r="AD9" i="6"/>
  <c r="AC9" i="6"/>
  <c r="AB9" i="6"/>
  <c r="AA9" i="6"/>
  <c r="Z9" i="6"/>
  <c r="Y9" i="6"/>
  <c r="X9" i="6"/>
  <c r="W9" i="6"/>
  <c r="V9" i="6"/>
  <c r="U9" i="6"/>
  <c r="T9" i="6"/>
  <c r="S9" i="6"/>
  <c r="R9" i="6"/>
  <c r="Q9" i="6"/>
  <c r="P9" i="6"/>
  <c r="O9" i="6"/>
  <c r="N9" i="6"/>
  <c r="M9" i="6"/>
  <c r="L9" i="6"/>
  <c r="K9" i="6"/>
  <c r="J9" i="6"/>
  <c r="I9" i="6"/>
  <c r="H9" i="6"/>
  <c r="G9" i="6"/>
  <c r="F9" i="6"/>
  <c r="E9" i="6"/>
  <c r="D9" i="6"/>
  <c r="BZ7" i="6"/>
  <c r="BY7" i="6"/>
  <c r="BW7" i="6"/>
  <c r="BV7" i="6"/>
  <c r="BU7" i="6"/>
  <c r="BT7" i="6"/>
  <c r="BS7" i="6"/>
  <c r="BR7" i="6"/>
  <c r="BQ7" i="6"/>
  <c r="BP7" i="6"/>
  <c r="BO7" i="6"/>
  <c r="BN7" i="6"/>
  <c r="BM7" i="6"/>
  <c r="BL7" i="6"/>
  <c r="BK7" i="6"/>
  <c r="BJ7" i="6"/>
  <c r="BI7" i="6"/>
  <c r="BH7" i="6"/>
  <c r="BG7" i="6"/>
  <c r="BF7" i="6"/>
  <c r="BE7" i="6"/>
  <c r="BD7" i="6"/>
  <c r="BC7" i="6"/>
  <c r="BB7" i="6"/>
  <c r="BA7" i="6"/>
  <c r="AZ7" i="6"/>
  <c r="AY7" i="6"/>
  <c r="AX7" i="6"/>
  <c r="AW7" i="6"/>
  <c r="AV7" i="6"/>
  <c r="AU7" i="6"/>
  <c r="AT7" i="6"/>
  <c r="AS7" i="6"/>
  <c r="AR7" i="6"/>
  <c r="AQ7" i="6"/>
  <c r="AP7" i="6"/>
  <c r="AO7" i="6"/>
  <c r="AN7" i="6"/>
  <c r="AM7" i="6"/>
  <c r="AL7" i="6"/>
  <c r="AK7" i="6"/>
  <c r="AJ7" i="6"/>
  <c r="AI7" i="6"/>
  <c r="AH7" i="6"/>
  <c r="AG7" i="6"/>
  <c r="AF7" i="6"/>
  <c r="AE7" i="6"/>
  <c r="AD7" i="6"/>
  <c r="AC7" i="6"/>
  <c r="AB7" i="6"/>
  <c r="AA7" i="6"/>
  <c r="Z7" i="6"/>
  <c r="Y7" i="6"/>
  <c r="X7" i="6"/>
  <c r="W7" i="6"/>
  <c r="V7" i="6"/>
  <c r="U7" i="6"/>
  <c r="T7" i="6"/>
  <c r="S7" i="6"/>
  <c r="R7" i="6"/>
  <c r="Q7" i="6"/>
  <c r="P7" i="6"/>
  <c r="O7" i="6"/>
  <c r="N7" i="6"/>
  <c r="M7" i="6"/>
  <c r="L7" i="6"/>
  <c r="K7" i="6"/>
  <c r="J7" i="6"/>
  <c r="I7" i="6"/>
  <c r="H7" i="6"/>
  <c r="G7" i="6"/>
  <c r="F7" i="6"/>
  <c r="E7" i="6"/>
  <c r="D7" i="6"/>
  <c r="C7" i="6"/>
  <c r="BZ6" i="6"/>
  <c r="BY6" i="6"/>
  <c r="BW6" i="6"/>
  <c r="BV6" i="6"/>
  <c r="BU6" i="6"/>
  <c r="BT6" i="6"/>
  <c r="BS6" i="6"/>
  <c r="BR6" i="6"/>
  <c r="BQ6" i="6"/>
  <c r="BP6" i="6"/>
  <c r="BO6" i="6"/>
  <c r="BN6" i="6"/>
  <c r="BM6" i="6"/>
  <c r="BL6" i="6"/>
  <c r="BK6" i="6"/>
  <c r="BJ6" i="6"/>
  <c r="BI6" i="6"/>
  <c r="BH6" i="6"/>
  <c r="BG6" i="6"/>
  <c r="BF6" i="6"/>
  <c r="BE6" i="6"/>
  <c r="BD6" i="6"/>
  <c r="BC6" i="6"/>
  <c r="BB6" i="6"/>
  <c r="BA6" i="6"/>
  <c r="AZ6" i="6"/>
  <c r="AY6" i="6"/>
  <c r="AX6" i="6"/>
  <c r="AW6" i="6"/>
  <c r="AV6" i="6"/>
  <c r="AU6" i="6"/>
  <c r="AT6" i="6"/>
  <c r="AS6" i="6"/>
  <c r="AR6" i="6"/>
  <c r="AQ6" i="6"/>
  <c r="AP6" i="6"/>
  <c r="AO6" i="6"/>
  <c r="AN6" i="6"/>
  <c r="AM6" i="6"/>
  <c r="AL6" i="6"/>
  <c r="AK6" i="6"/>
  <c r="AJ6" i="6"/>
  <c r="AI6" i="6"/>
  <c r="AH6" i="6"/>
  <c r="AG6" i="6"/>
  <c r="AF6" i="6"/>
  <c r="AE6" i="6"/>
  <c r="AD6" i="6"/>
  <c r="AC6" i="6"/>
  <c r="AB6" i="6"/>
  <c r="AA6" i="6"/>
  <c r="Z6" i="6"/>
  <c r="Y6" i="6"/>
  <c r="X6" i="6"/>
  <c r="W6" i="6"/>
  <c r="V6" i="6"/>
  <c r="U6" i="6"/>
  <c r="T6" i="6"/>
  <c r="S6" i="6"/>
  <c r="R6" i="6"/>
  <c r="Q6" i="6"/>
  <c r="P6" i="6"/>
  <c r="O6" i="6"/>
  <c r="N6" i="6"/>
  <c r="M6" i="6"/>
  <c r="L6" i="6"/>
  <c r="K6" i="6"/>
  <c r="J6" i="6"/>
  <c r="I6" i="6"/>
  <c r="H6" i="6"/>
  <c r="G6" i="6"/>
  <c r="F6" i="6"/>
  <c r="E6" i="6"/>
  <c r="D6" i="6"/>
  <c r="C6" i="6"/>
  <c r="BZ5" i="6"/>
  <c r="BY5" i="6"/>
  <c r="BW5" i="6"/>
  <c r="BV5" i="6"/>
  <c r="BU5" i="6"/>
  <c r="BT5" i="6"/>
  <c r="BS5" i="6"/>
  <c r="BR5" i="6"/>
  <c r="BQ5" i="6"/>
  <c r="BP5" i="6"/>
  <c r="BO5" i="6"/>
  <c r="BN5" i="6"/>
  <c r="BM5" i="6"/>
  <c r="BL5" i="6"/>
  <c r="BK5" i="6"/>
  <c r="BJ5" i="6"/>
  <c r="BI5" i="6"/>
  <c r="BH5" i="6"/>
  <c r="BG5" i="6"/>
  <c r="BF5" i="6"/>
  <c r="BE5" i="6"/>
  <c r="BD5" i="6"/>
  <c r="BC5" i="6"/>
  <c r="BB5" i="6"/>
  <c r="BA5" i="6"/>
  <c r="AZ5" i="6"/>
  <c r="AY5" i="6"/>
  <c r="AX5" i="6"/>
  <c r="AW5" i="6"/>
  <c r="AV5" i="6"/>
  <c r="AU5" i="6"/>
  <c r="AT5" i="6"/>
  <c r="AS5" i="6"/>
  <c r="AR5" i="6"/>
  <c r="AQ5" i="6"/>
  <c r="AP5" i="6"/>
  <c r="AO5" i="6"/>
  <c r="AN5" i="6"/>
  <c r="AM5" i="6"/>
  <c r="AL5" i="6"/>
  <c r="AK5" i="6"/>
  <c r="AJ5" i="6"/>
  <c r="AI5" i="6"/>
  <c r="AH5" i="6"/>
  <c r="AG5" i="6"/>
  <c r="AF5" i="6"/>
  <c r="AE5" i="6"/>
  <c r="AD5" i="6"/>
  <c r="AC5" i="6"/>
  <c r="AB5" i="6"/>
  <c r="AA5" i="6"/>
  <c r="Z5" i="6"/>
  <c r="Y5" i="6"/>
  <c r="X5" i="6"/>
  <c r="W5" i="6"/>
  <c r="V5" i="6"/>
  <c r="U5" i="6"/>
  <c r="T5" i="6"/>
  <c r="S5" i="6"/>
  <c r="R5" i="6"/>
  <c r="Q5" i="6"/>
  <c r="P5" i="6"/>
  <c r="O5" i="6"/>
  <c r="N5" i="6"/>
  <c r="M5" i="6"/>
  <c r="L5" i="6"/>
  <c r="K5" i="6"/>
  <c r="J5" i="6"/>
  <c r="I5" i="6"/>
  <c r="H5" i="6"/>
  <c r="G5" i="6"/>
  <c r="F5" i="6"/>
  <c r="E5" i="6"/>
  <c r="D5" i="6"/>
  <c r="C5" i="6"/>
  <c r="BZ4" i="6"/>
  <c r="BY4" i="6"/>
  <c r="BW4" i="6"/>
  <c r="BV4" i="6"/>
  <c r="BU4" i="6"/>
  <c r="BT4" i="6"/>
  <c r="BS4" i="6"/>
  <c r="BR4" i="6"/>
  <c r="BQ4" i="6"/>
  <c r="BP4" i="6"/>
  <c r="BO4" i="6"/>
  <c r="BN4" i="6"/>
  <c r="BM4" i="6"/>
  <c r="BL4" i="6"/>
  <c r="BK4" i="6"/>
  <c r="BJ4" i="6"/>
  <c r="BI4" i="6"/>
  <c r="BH4" i="6"/>
  <c r="BG4" i="6"/>
  <c r="BF4" i="6"/>
  <c r="BE4" i="6"/>
  <c r="BD4" i="6"/>
  <c r="BC4" i="6"/>
  <c r="BB4" i="6"/>
  <c r="BA4" i="6"/>
  <c r="AZ4" i="6"/>
  <c r="AY4" i="6"/>
  <c r="AX4" i="6"/>
  <c r="AW4" i="6"/>
  <c r="AV4" i="6"/>
  <c r="AU4" i="6"/>
  <c r="AT4" i="6"/>
  <c r="AS4" i="6"/>
  <c r="AR4" i="6"/>
  <c r="AQ4" i="6"/>
  <c r="AP4" i="6"/>
  <c r="AO4" i="6"/>
  <c r="AN4" i="6"/>
  <c r="AM4" i="6"/>
  <c r="AL4" i="6"/>
  <c r="AK4" i="6"/>
  <c r="AJ4" i="6"/>
  <c r="AI4" i="6"/>
  <c r="AH4" i="6"/>
  <c r="AG4" i="6"/>
  <c r="AF4" i="6"/>
  <c r="AE4" i="6"/>
  <c r="AD4" i="6"/>
  <c r="AC4" i="6"/>
  <c r="AB4" i="6"/>
  <c r="AA4" i="6"/>
  <c r="Z4" i="6"/>
  <c r="Y4" i="6"/>
  <c r="X4" i="6"/>
  <c r="W4" i="6"/>
  <c r="V4" i="6"/>
  <c r="U4" i="6"/>
  <c r="T4" i="6"/>
  <c r="S4" i="6"/>
  <c r="R4" i="6"/>
  <c r="Q4" i="6"/>
  <c r="P4" i="6"/>
  <c r="O4" i="6"/>
  <c r="N4" i="6"/>
  <c r="M4" i="6"/>
  <c r="L4" i="6"/>
  <c r="K4" i="6"/>
  <c r="J4" i="6"/>
  <c r="I4" i="6"/>
  <c r="H4" i="6"/>
  <c r="G4" i="6"/>
  <c r="F4" i="6"/>
  <c r="E4" i="6"/>
  <c r="D4" i="6"/>
  <c r="C4" i="6"/>
  <c r="BZ3" i="6"/>
  <c r="BY3" i="6"/>
  <c r="BT3" i="6"/>
  <c r="BP3" i="6"/>
  <c r="BF3" i="6"/>
  <c r="AV3" i="6"/>
  <c r="AP3" i="6"/>
  <c r="AK3" i="6"/>
  <c r="AD3" i="6"/>
  <c r="Q3" i="6"/>
  <c r="L3" i="6"/>
  <c r="D3" i="6"/>
  <c r="C3" i="6"/>
  <c r="BY2" i="6"/>
  <c r="BW2" i="6"/>
  <c r="BV2" i="6"/>
  <c r="BU2" i="6"/>
  <c r="BT2" i="6"/>
  <c r="BS2" i="6"/>
  <c r="BR2" i="6"/>
  <c r="BQ2" i="6"/>
  <c r="BP2" i="6"/>
  <c r="BO2" i="6"/>
  <c r="BN2" i="6"/>
  <c r="BM2" i="6"/>
  <c r="BL2" i="6"/>
  <c r="BK2" i="6"/>
  <c r="BJ2" i="6"/>
  <c r="BI2" i="6"/>
  <c r="BH2" i="6"/>
  <c r="BG2" i="6"/>
  <c r="BF2" i="6"/>
  <c r="BE2" i="6"/>
  <c r="BD2" i="6"/>
  <c r="BC2" i="6"/>
  <c r="BB2" i="6"/>
  <c r="BA2" i="6"/>
  <c r="AZ2" i="6"/>
  <c r="AY2" i="6"/>
  <c r="AX2" i="6"/>
  <c r="AW2" i="6"/>
  <c r="AV2" i="6"/>
  <c r="AU2" i="6"/>
  <c r="AT2" i="6"/>
  <c r="AS2" i="6"/>
  <c r="AR2" i="6"/>
  <c r="AQ2" i="6"/>
  <c r="AP2" i="6"/>
  <c r="AO2" i="6"/>
  <c r="AN2" i="6"/>
  <c r="AM2" i="6"/>
  <c r="AL2" i="6"/>
  <c r="AK2" i="6"/>
  <c r="AJ2" i="6"/>
  <c r="AI2" i="6"/>
  <c r="AH2" i="6"/>
  <c r="AG2" i="6"/>
  <c r="AF2" i="6"/>
  <c r="AE2" i="6"/>
  <c r="AD2" i="6"/>
  <c r="AC2" i="6"/>
  <c r="AB2" i="6"/>
  <c r="AA2" i="6"/>
  <c r="Z2" i="6"/>
  <c r="Y2" i="6"/>
  <c r="X2" i="6"/>
  <c r="W2" i="6"/>
  <c r="V2" i="6"/>
  <c r="U2" i="6"/>
  <c r="T2" i="6"/>
  <c r="S2" i="6"/>
  <c r="R2" i="6"/>
  <c r="Q2" i="6"/>
  <c r="P2" i="6"/>
  <c r="O2" i="6"/>
  <c r="N2" i="6"/>
  <c r="M2" i="6"/>
  <c r="L2" i="6"/>
  <c r="K2" i="6"/>
  <c r="J2" i="6"/>
  <c r="I2" i="6"/>
  <c r="H2" i="6"/>
  <c r="G2" i="6"/>
  <c r="F2" i="6"/>
  <c r="E2" i="6"/>
  <c r="D2" i="6"/>
  <c r="C2"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1" i="6"/>
  <c r="D44" i="11" l="1"/>
  <c r="X4" i="10"/>
  <c r="E44" i="11" s="1"/>
  <c r="Y44" i="11" s="1"/>
  <c r="Y5" i="10"/>
  <c r="Q9" i="10"/>
  <c r="S11" i="10"/>
  <c r="X16" i="10"/>
  <c r="N19" i="10"/>
  <c r="Q21" i="10"/>
  <c r="Z24" i="10"/>
  <c r="W25" i="10"/>
  <c r="Q27" i="10"/>
  <c r="S27" i="10"/>
  <c r="Z28" i="10"/>
  <c r="T30" i="10"/>
  <c r="W30" i="10"/>
  <c r="Z31" i="10"/>
  <c r="X33" i="10"/>
  <c r="N46" i="10"/>
  <c r="S54" i="10"/>
  <c r="Z55" i="10"/>
  <c r="U57" i="10"/>
  <c r="S60" i="10"/>
  <c r="W63" i="10"/>
  <c r="Z64" i="10"/>
  <c r="S66" i="10"/>
  <c r="Z67" i="10"/>
  <c r="S69" i="10"/>
  <c r="U69" i="10"/>
  <c r="Z70" i="10"/>
  <c r="S76" i="10"/>
  <c r="G39" i="11" s="1"/>
  <c r="S79" i="10"/>
  <c r="S82" i="10"/>
  <c r="S85" i="10"/>
  <c r="S88" i="10"/>
  <c r="S91" i="10"/>
  <c r="W91" i="10"/>
  <c r="U95" i="10"/>
  <c r="V98" i="10"/>
  <c r="U105" i="10"/>
  <c r="Z139" i="10"/>
  <c r="Z127" i="10"/>
  <c r="Z112" i="10"/>
  <c r="H46" i="11" s="1"/>
  <c r="AA46" i="11" s="1"/>
  <c r="Z114" i="10"/>
  <c r="Z124" i="10"/>
  <c r="Z126" i="10"/>
  <c r="Z130" i="10"/>
  <c r="Y137" i="10"/>
  <c r="Q139" i="10"/>
  <c r="Q142" i="10"/>
  <c r="Q193" i="10"/>
  <c r="N7" i="10"/>
  <c r="T12" i="10"/>
  <c r="U13" i="10"/>
  <c r="T25" i="10"/>
  <c r="N29" i="10"/>
  <c r="Z43" i="10"/>
  <c r="S51" i="10"/>
  <c r="Z52" i="10"/>
  <c r="S57" i="10"/>
  <c r="Z58" i="10"/>
  <c r="S63" i="10"/>
  <c r="D45" i="11"/>
  <c r="Y4" i="10"/>
  <c r="E45" i="11" s="1"/>
  <c r="Y45" i="11" s="1"/>
  <c r="N6" i="10"/>
  <c r="Q8" i="10"/>
  <c r="N18" i="10"/>
  <c r="Q20" i="10"/>
  <c r="X25" i="10"/>
  <c r="R27" i="10"/>
  <c r="W28" i="10"/>
  <c r="U30" i="10"/>
  <c r="X30" i="10"/>
  <c r="N31" i="10"/>
  <c r="AA31" i="10" s="1"/>
  <c r="Q34" i="10"/>
  <c r="R34" i="10"/>
  <c r="Y41" i="10"/>
  <c r="N42" i="10"/>
  <c r="S46" i="10"/>
  <c r="Z47" i="10"/>
  <c r="Z48" i="10"/>
  <c r="T51" i="10"/>
  <c r="X51" i="10"/>
  <c r="X53" i="10"/>
  <c r="Z54" i="10"/>
  <c r="N55" i="10"/>
  <c r="AA49" i="10" s="1"/>
  <c r="W56" i="10"/>
  <c r="T57" i="10"/>
  <c r="W57" i="10"/>
  <c r="X59" i="10"/>
  <c r="T63" i="10"/>
  <c r="X65" i="10"/>
  <c r="N67" i="10"/>
  <c r="W68" i="10"/>
  <c r="T69" i="10"/>
  <c r="W69" i="10"/>
  <c r="X71" i="10"/>
  <c r="T104" i="10"/>
  <c r="T92" i="10"/>
  <c r="Z76" i="10"/>
  <c r="G46" i="11" s="1"/>
  <c r="W99" i="10"/>
  <c r="W105" i="10"/>
  <c r="W93" i="10"/>
  <c r="T79" i="10"/>
  <c r="N83" i="10"/>
  <c r="W84" i="10"/>
  <c r="T85" i="10"/>
  <c r="W85" i="10"/>
  <c r="T91" i="10"/>
  <c r="V95" i="10"/>
  <c r="Y98" i="10"/>
  <c r="T100" i="10"/>
  <c r="Y105" i="10"/>
  <c r="W107" i="10"/>
  <c r="Z115" i="10"/>
  <c r="Y117" i="10"/>
  <c r="Z122" i="10"/>
  <c r="Q125" i="10"/>
  <c r="Q129" i="10"/>
  <c r="Q133" i="10"/>
  <c r="Y133" i="10"/>
  <c r="R141" i="10"/>
  <c r="Q155" i="10"/>
  <c r="Q158" i="10"/>
  <c r="Q161" i="10"/>
  <c r="N170" i="10"/>
  <c r="Q170" i="10"/>
  <c r="Q171" i="10"/>
  <c r="Q177" i="10"/>
  <c r="Q179" i="10"/>
  <c r="W223" i="10"/>
  <c r="W225" i="10"/>
  <c r="U257" i="10"/>
  <c r="U279" i="10"/>
  <c r="U267" i="10"/>
  <c r="U266" i="10"/>
  <c r="U278" i="10"/>
  <c r="U258" i="10"/>
  <c r="X14" i="10"/>
  <c r="Q24" i="10"/>
  <c r="Z30" i="10"/>
  <c r="Q49" i="10"/>
  <c r="S89" i="10"/>
  <c r="W222" i="10"/>
  <c r="W231" i="10"/>
  <c r="W248" i="10"/>
  <c r="W236" i="10"/>
  <c r="W235" i="10"/>
  <c r="N4" i="10"/>
  <c r="AA17" i="10" s="1"/>
  <c r="R24" i="10"/>
  <c r="Z25" i="10"/>
  <c r="W27" i="10"/>
  <c r="Y28" i="10"/>
  <c r="N33" i="10"/>
  <c r="S34" i="10"/>
  <c r="U34" i="10"/>
  <c r="Q42" i="10"/>
  <c r="W43" i="10"/>
  <c r="T44" i="10"/>
  <c r="Y45" i="10"/>
  <c r="T46" i="10"/>
  <c r="Q47" i="10"/>
  <c r="W48" i="10"/>
  <c r="U49" i="10"/>
  <c r="Y50" i="10"/>
  <c r="V51" i="10"/>
  <c r="Q52" i="10"/>
  <c r="V52" i="10"/>
  <c r="V54" i="10"/>
  <c r="Q55" i="10"/>
  <c r="S55" i="10"/>
  <c r="Y56" i="10"/>
  <c r="V57" i="10"/>
  <c r="S58" i="10"/>
  <c r="Z59" i="10"/>
  <c r="V60" i="10"/>
  <c r="U61" i="10"/>
  <c r="Y62" i="10"/>
  <c r="V63" i="10"/>
  <c r="Q64" i="10"/>
  <c r="V64" i="10"/>
  <c r="V66" i="10"/>
  <c r="Q67" i="10"/>
  <c r="S67" i="10"/>
  <c r="Y68" i="10"/>
  <c r="V69" i="10"/>
  <c r="S70" i="10"/>
  <c r="Z71" i="10"/>
  <c r="V76" i="10"/>
  <c r="G42" i="11" s="1"/>
  <c r="R77" i="10"/>
  <c r="U77" i="10"/>
  <c r="Y78" i="10"/>
  <c r="V79" i="10"/>
  <c r="V80" i="10"/>
  <c r="V82" i="10"/>
  <c r="S83" i="10"/>
  <c r="Y84" i="10"/>
  <c r="V85" i="10"/>
  <c r="S86" i="10"/>
  <c r="Z87" i="10"/>
  <c r="V88" i="10"/>
  <c r="R89" i="10"/>
  <c r="U89" i="10"/>
  <c r="Y90" i="10"/>
  <c r="V91" i="10"/>
  <c r="V92" i="10"/>
  <c r="U93" i="10"/>
  <c r="V96" i="10"/>
  <c r="U97" i="10"/>
  <c r="R100" i="10"/>
  <c r="N100" i="10"/>
  <c r="N103" i="10"/>
  <c r="R103" i="10"/>
  <c r="Q113" i="10"/>
  <c r="Z118" i="10"/>
  <c r="Y121" i="10"/>
  <c r="T168" i="10"/>
  <c r="T148" i="10"/>
  <c r="I40" i="11" s="1"/>
  <c r="T173" i="10"/>
  <c r="T149" i="10"/>
  <c r="T156" i="10"/>
  <c r="T215" i="10"/>
  <c r="T185" i="10"/>
  <c r="Q206" i="10"/>
  <c r="U207" i="10"/>
  <c r="Q209" i="10"/>
  <c r="U27" i="10"/>
  <c r="Q130" i="10"/>
  <c r="Q5" i="10"/>
  <c r="N15" i="10"/>
  <c r="Y23" i="10"/>
  <c r="Q26" i="10"/>
  <c r="S29" i="10"/>
  <c r="V32" i="10"/>
  <c r="Y35" i="10"/>
  <c r="T40" i="10"/>
  <c r="F40" i="11" s="1"/>
  <c r="X43" i="10"/>
  <c r="S44" i="10"/>
  <c r="Z45" i="10"/>
  <c r="U46" i="10"/>
  <c r="N47" i="10"/>
  <c r="R47" i="10"/>
  <c r="W54" i="10"/>
  <c r="R55" i="10"/>
  <c r="W60" i="10"/>
  <c r="W66" i="10"/>
  <c r="R67" i="10"/>
  <c r="W76" i="10"/>
  <c r="G43" i="11" s="1"/>
  <c r="S104" i="10"/>
  <c r="S99" i="10"/>
  <c r="V77" i="10"/>
  <c r="W82" i="10"/>
  <c r="R83" i="10"/>
  <c r="V86" i="10"/>
  <c r="W88" i="10"/>
  <c r="R92" i="10"/>
  <c r="Y93" i="10"/>
  <c r="Y95" i="10"/>
  <c r="V97" i="10"/>
  <c r="T105" i="10"/>
  <c r="S107" i="10"/>
  <c r="N107" i="10"/>
  <c r="Q115" i="10"/>
  <c r="Q118" i="10"/>
  <c r="R121" i="10"/>
  <c r="T128" i="10"/>
  <c r="R131" i="10"/>
  <c r="T133" i="10"/>
  <c r="T142" i="10"/>
  <c r="T161" i="10"/>
  <c r="U175" i="10"/>
  <c r="U201" i="10"/>
  <c r="U205" i="10"/>
  <c r="W190" i="10"/>
  <c r="Q208" i="10"/>
  <c r="Z4" i="10"/>
  <c r="E46" i="11" s="1"/>
  <c r="Y15" i="10"/>
  <c r="S92" i="10"/>
  <c r="D37" i="11"/>
  <c r="Q4" i="10"/>
  <c r="E37" i="11" s="1"/>
  <c r="N14" i="10"/>
  <c r="Z23" i="10"/>
  <c r="S24" i="10"/>
  <c r="V27" i="10"/>
  <c r="Z27" i="10"/>
  <c r="N28" i="10"/>
  <c r="T29" i="10"/>
  <c r="Y30" i="10"/>
  <c r="W32" i="10"/>
  <c r="Z35" i="10"/>
  <c r="S40" i="10"/>
  <c r="F39" i="11" s="1"/>
  <c r="S42" i="10"/>
  <c r="N45" i="10"/>
  <c r="Y48" i="10"/>
  <c r="T49" i="10"/>
  <c r="S52" i="10"/>
  <c r="X57" i="10"/>
  <c r="T61" i="10"/>
  <c r="S64" i="10"/>
  <c r="X69" i="10"/>
  <c r="Q71" i="10"/>
  <c r="X106" i="10"/>
  <c r="X94" i="10"/>
  <c r="T77" i="10"/>
  <c r="S80" i="10"/>
  <c r="Q81" i="10"/>
  <c r="X85" i="10"/>
  <c r="Q87" i="10"/>
  <c r="T89" i="10"/>
  <c r="R93" i="10"/>
  <c r="X96" i="10"/>
  <c r="T99" i="10"/>
  <c r="S101" i="10"/>
  <c r="T102" i="10"/>
  <c r="R116" i="10"/>
  <c r="N116" i="10"/>
  <c r="N119" i="10"/>
  <c r="R119" i="10"/>
  <c r="T132" i="10"/>
  <c r="V148" i="10"/>
  <c r="I42" i="11" s="1"/>
  <c r="V163" i="10"/>
  <c r="V151" i="10"/>
  <c r="V170" i="10"/>
  <c r="T158" i="10"/>
  <c r="T160" i="10"/>
  <c r="T169" i="10"/>
  <c r="V175" i="10"/>
  <c r="U196" i="10"/>
  <c r="R207" i="10"/>
  <c r="N207" i="10"/>
  <c r="X244" i="10"/>
  <c r="X225" i="10"/>
  <c r="X237" i="10"/>
  <c r="X224" i="10"/>
  <c r="X220" i="10"/>
  <c r="K44" i="11" s="1"/>
  <c r="N242" i="10"/>
  <c r="Q242" i="10"/>
  <c r="Q222" i="10"/>
  <c r="Q241" i="10"/>
  <c r="D38" i="11"/>
  <c r="R4" i="10"/>
  <c r="E38" i="11" s="1"/>
  <c r="X22" i="10"/>
  <c r="Z22" i="10"/>
  <c r="N23" i="10"/>
  <c r="W24" i="10"/>
  <c r="T26" i="10"/>
  <c r="R33" i="10"/>
  <c r="Z34" i="10"/>
  <c r="N35" i="10"/>
  <c r="W40" i="10"/>
  <c r="F43" i="11" s="1"/>
  <c r="Y42" i="10"/>
  <c r="U44" i="10"/>
  <c r="W46" i="10"/>
  <c r="T47" i="10"/>
  <c r="Y51" i="10"/>
  <c r="T52" i="10"/>
  <c r="N53" i="10"/>
  <c r="Y54" i="10"/>
  <c r="T55" i="10"/>
  <c r="Y57" i="10"/>
  <c r="T58" i="10"/>
  <c r="N59" i="10"/>
  <c r="Y60" i="10"/>
  <c r="Y63" i="10"/>
  <c r="T64" i="10"/>
  <c r="N65" i="10"/>
  <c r="AA65" i="10" s="1"/>
  <c r="Y66" i="10"/>
  <c r="T67" i="10"/>
  <c r="Y69" i="10"/>
  <c r="T70" i="10"/>
  <c r="N71" i="10"/>
  <c r="Y76" i="10"/>
  <c r="G45" i="11" s="1"/>
  <c r="Y79" i="10"/>
  <c r="T80" i="10"/>
  <c r="N81" i="10"/>
  <c r="Y82" i="10"/>
  <c r="T83" i="10"/>
  <c r="Y85" i="10"/>
  <c r="T86" i="10"/>
  <c r="N87" i="10"/>
  <c r="Y88" i="10"/>
  <c r="Y91" i="10"/>
  <c r="X97" i="10"/>
  <c r="U100" i="10"/>
  <c r="U102" i="10"/>
  <c r="U106" i="10"/>
  <c r="U107" i="10"/>
  <c r="T112" i="10"/>
  <c r="H40" i="11" s="1"/>
  <c r="AA40" i="11" s="1"/>
  <c r="T121" i="10"/>
  <c r="T130" i="10"/>
  <c r="W139" i="10"/>
  <c r="V142" i="10"/>
  <c r="W149" i="10"/>
  <c r="V150" i="10"/>
  <c r="W152" i="10"/>
  <c r="U169" i="10"/>
  <c r="W174" i="10"/>
  <c r="W196" i="10"/>
  <c r="W212" i="10"/>
  <c r="Y191" i="10"/>
  <c r="X236" i="10"/>
  <c r="AA37" i="11"/>
  <c r="D39" i="11"/>
  <c r="S4" i="10"/>
  <c r="E39" i="11" s="1"/>
  <c r="Y39" i="11" s="1"/>
  <c r="Y22" i="10"/>
  <c r="U24" i="10"/>
  <c r="X24" i="10"/>
  <c r="V26" i="10"/>
  <c r="X27" i="10"/>
  <c r="Y29" i="10"/>
  <c r="U31" i="10"/>
  <c r="W31" i="10"/>
  <c r="U40" i="10"/>
  <c r="F41" i="11" s="1"/>
  <c r="U42" i="10"/>
  <c r="W47" i="10"/>
  <c r="Q50" i="10"/>
  <c r="Z51" i="10"/>
  <c r="U52" i="10"/>
  <c r="R53" i="10"/>
  <c r="N56" i="10"/>
  <c r="T56" i="10"/>
  <c r="Z57" i="10"/>
  <c r="U58" i="10"/>
  <c r="R59" i="10"/>
  <c r="Q62" i="10"/>
  <c r="Z63" i="10"/>
  <c r="U64" i="10"/>
  <c r="R65" i="10"/>
  <c r="N68" i="10"/>
  <c r="T68" i="10"/>
  <c r="Z69" i="10"/>
  <c r="U70" i="10"/>
  <c r="R71" i="10"/>
  <c r="Z106" i="10"/>
  <c r="V106" i="10"/>
  <c r="V101" i="10"/>
  <c r="Z79" i="10"/>
  <c r="U80" i="10"/>
  <c r="R81" i="10"/>
  <c r="N84" i="10"/>
  <c r="T84" i="10"/>
  <c r="Z85" i="10"/>
  <c r="U86" i="10"/>
  <c r="R87" i="10"/>
  <c r="T87" i="10"/>
  <c r="Q90" i="10"/>
  <c r="Z91" i="10"/>
  <c r="T93" i="10"/>
  <c r="Z94" i="10"/>
  <c r="Z96" i="10"/>
  <c r="Y97" i="10"/>
  <c r="U101" i="10"/>
  <c r="V102" i="10"/>
  <c r="V104" i="10"/>
  <c r="V107" i="10"/>
  <c r="T118" i="10"/>
  <c r="T120" i="10"/>
  <c r="V134" i="10"/>
  <c r="W151" i="10"/>
  <c r="N151" i="10"/>
  <c r="W155" i="10"/>
  <c r="V160" i="10"/>
  <c r="W161" i="10"/>
  <c r="V162" i="10"/>
  <c r="W164" i="10"/>
  <c r="W168" i="10"/>
  <c r="W171" i="10"/>
  <c r="V172" i="10"/>
  <c r="W173" i="10"/>
  <c r="W179" i="10"/>
  <c r="Y196" i="10"/>
  <c r="Y189" i="10"/>
  <c r="Y210" i="10"/>
  <c r="Y209" i="10"/>
  <c r="Q61" i="10"/>
  <c r="U66" i="10"/>
  <c r="U82" i="10"/>
  <c r="Y94" i="10"/>
  <c r="Q127" i="10"/>
  <c r="U191" i="10"/>
  <c r="D40" i="11"/>
  <c r="T4" i="10"/>
  <c r="E40" i="11" s="1"/>
  <c r="Y40" i="11" s="1"/>
  <c r="Y24" i="10"/>
  <c r="U26" i="10"/>
  <c r="X26" i="10"/>
  <c r="R28" i="10"/>
  <c r="T28" i="10"/>
  <c r="Q30" i="10"/>
  <c r="V31" i="10"/>
  <c r="X31" i="10"/>
  <c r="X34" i="10"/>
  <c r="Y40" i="10"/>
  <c r="F45" i="11" s="1"/>
  <c r="Q41" i="10"/>
  <c r="V42" i="10"/>
  <c r="W44" i="10"/>
  <c r="R45" i="10"/>
  <c r="Y46" i="10"/>
  <c r="U47" i="10"/>
  <c r="W49" i="10"/>
  <c r="R50" i="10"/>
  <c r="W50" i="10"/>
  <c r="N51" i="10"/>
  <c r="V55" i="10"/>
  <c r="R56" i="10"/>
  <c r="W61" i="10"/>
  <c r="R62" i="10"/>
  <c r="N63" i="10"/>
  <c r="N66" i="10"/>
  <c r="V67" i="10"/>
  <c r="R68" i="10"/>
  <c r="W77" i="10"/>
  <c r="R78" i="10"/>
  <c r="W78" i="10"/>
  <c r="N79" i="10"/>
  <c r="N82" i="10"/>
  <c r="V83" i="10"/>
  <c r="R84" i="10"/>
  <c r="N85" i="10"/>
  <c r="W89" i="10"/>
  <c r="R90" i="10"/>
  <c r="N91" i="10"/>
  <c r="S94" i="10"/>
  <c r="W95" i="10"/>
  <c r="W102" i="10"/>
  <c r="W103" i="10"/>
  <c r="V113" i="10"/>
  <c r="V135" i="10"/>
  <c r="W127" i="10"/>
  <c r="V130" i="10"/>
  <c r="W135" i="10"/>
  <c r="N135" i="10"/>
  <c r="Y139" i="10"/>
  <c r="W163" i="10"/>
  <c r="N163" i="10"/>
  <c r="AA163" i="10" s="1"/>
  <c r="W167" i="10"/>
  <c r="Y175" i="10"/>
  <c r="Y188" i="10"/>
  <c r="W195" i="10"/>
  <c r="Y214" i="10"/>
  <c r="D41" i="11"/>
  <c r="U4" i="10"/>
  <c r="E41" i="11" s="1"/>
  <c r="N10" i="10"/>
  <c r="N22" i="10"/>
  <c r="R23" i="10"/>
  <c r="N25" i="10"/>
  <c r="S28" i="10"/>
  <c r="X29" i="10"/>
  <c r="N30" i="10"/>
  <c r="Y34" i="10"/>
  <c r="R35" i="10"/>
  <c r="N41" i="10"/>
  <c r="AA61" i="10" s="1"/>
  <c r="W42" i="10"/>
  <c r="Q43" i="10"/>
  <c r="X44" i="10"/>
  <c r="S45" i="10"/>
  <c r="Z46" i="10"/>
  <c r="V47" i="10"/>
  <c r="Q48" i="10"/>
  <c r="X49" i="10"/>
  <c r="S50" i="10"/>
  <c r="W52" i="10"/>
  <c r="T53" i="10"/>
  <c r="W55" i="10"/>
  <c r="S56" i="10"/>
  <c r="W58" i="10"/>
  <c r="X61" i="10"/>
  <c r="S62" i="10"/>
  <c r="W64" i="10"/>
  <c r="T65" i="10"/>
  <c r="W67" i="10"/>
  <c r="S68" i="10"/>
  <c r="W70" i="10"/>
  <c r="R76" i="10"/>
  <c r="G38" i="11" s="1"/>
  <c r="X77" i="10"/>
  <c r="S78" i="10"/>
  <c r="W80" i="10"/>
  <c r="T81" i="10"/>
  <c r="W83" i="10"/>
  <c r="S84" i="10"/>
  <c r="W86" i="10"/>
  <c r="X89" i="10"/>
  <c r="S90" i="10"/>
  <c r="Z98" i="10"/>
  <c r="X99" i="10"/>
  <c r="X103" i="10"/>
  <c r="X104" i="10"/>
  <c r="V118" i="10"/>
  <c r="V120" i="10"/>
  <c r="V122" i="10"/>
  <c r="W124" i="10"/>
  <c r="W131" i="10"/>
  <c r="X132" i="10"/>
  <c r="X134" i="10"/>
  <c r="Y138" i="10"/>
  <c r="Y143" i="10"/>
  <c r="Z152" i="10"/>
  <c r="Y154" i="10"/>
  <c r="Y155" i="10"/>
  <c r="W159" i="10"/>
  <c r="Y173" i="10"/>
  <c r="Z174" i="10"/>
  <c r="Y179" i="10"/>
  <c r="R201" i="10"/>
  <c r="R184" i="10"/>
  <c r="J38" i="11" s="1"/>
  <c r="R187" i="10"/>
  <c r="D42" i="11"/>
  <c r="V4" i="10"/>
  <c r="E42" i="11" s="1"/>
  <c r="Y42" i="11" s="1"/>
  <c r="S25" i="10"/>
  <c r="W26" i="10"/>
  <c r="S30" i="10"/>
  <c r="R41" i="10"/>
  <c r="R43" i="10"/>
  <c r="Y44" i="10"/>
  <c r="T45" i="10"/>
  <c r="U53" i="10"/>
  <c r="Q54" i="10"/>
  <c r="R54" i="10"/>
  <c r="X55" i="10"/>
  <c r="U59" i="10"/>
  <c r="Q60" i="10"/>
  <c r="N62" i="10"/>
  <c r="U65" i="10"/>
  <c r="Q66" i="10"/>
  <c r="X67" i="10"/>
  <c r="U71" i="10"/>
  <c r="Q76" i="10"/>
  <c r="G37" i="11" s="1"/>
  <c r="Z37" i="11" s="1"/>
  <c r="T76" i="10"/>
  <c r="G40" i="11" s="1"/>
  <c r="Z40" i="11" s="1"/>
  <c r="N78" i="10"/>
  <c r="Q101" i="10"/>
  <c r="Q79" i="10"/>
  <c r="U81" i="10"/>
  <c r="Q82" i="10"/>
  <c r="X83" i="10"/>
  <c r="U87" i="10"/>
  <c r="Q88" i="10"/>
  <c r="N90" i="10"/>
  <c r="X92" i="10"/>
  <c r="U94" i="10"/>
  <c r="S95" i="10"/>
  <c r="N96" i="10"/>
  <c r="T96" i="10"/>
  <c r="Y104" i="10"/>
  <c r="Z105" i="10"/>
  <c r="Y106" i="10"/>
  <c r="Y107" i="10"/>
  <c r="X136" i="10"/>
  <c r="X113" i="10"/>
  <c r="X137" i="10"/>
  <c r="X125" i="10"/>
  <c r="W118" i="10"/>
  <c r="W115" i="10"/>
  <c r="W112" i="10"/>
  <c r="H43" i="11" s="1"/>
  <c r="W121" i="10"/>
  <c r="W119" i="10"/>
  <c r="W123" i="10"/>
  <c r="N123" i="10"/>
  <c r="Y127" i="10"/>
  <c r="Y135" i="10"/>
  <c r="Z136" i="10"/>
  <c r="Z138" i="10"/>
  <c r="Z142" i="10"/>
  <c r="Z155" i="10"/>
  <c r="Z150" i="10"/>
  <c r="Z176" i="10"/>
  <c r="Q153" i="10"/>
  <c r="Z154" i="10"/>
  <c r="Y163" i="10"/>
  <c r="Z164" i="10"/>
  <c r="Y166" i="10"/>
  <c r="Y167" i="10"/>
  <c r="Y172" i="10"/>
  <c r="Y178" i="10"/>
  <c r="Z179" i="10"/>
  <c r="T186" i="10"/>
  <c r="W192" i="10"/>
  <c r="Y194" i="10"/>
  <c r="W230" i="10"/>
  <c r="V25" i="10"/>
  <c r="D43" i="11"/>
  <c r="W4" i="10"/>
  <c r="E43" i="11" s="1"/>
  <c r="Y43" i="11" s="1"/>
  <c r="T23" i="10"/>
  <c r="Z29" i="10"/>
  <c r="Q32" i="10"/>
  <c r="W33" i="10"/>
  <c r="T35" i="10"/>
  <c r="Q46" i="10"/>
  <c r="X47" i="10"/>
  <c r="Z49" i="10"/>
  <c r="U50" i="10"/>
  <c r="R51" i="10"/>
  <c r="V53" i="10"/>
  <c r="U56" i="10"/>
  <c r="Y58" i="10"/>
  <c r="V59" i="10"/>
  <c r="Z61" i="10"/>
  <c r="U62" i="10"/>
  <c r="R63" i="10"/>
  <c r="V65" i="10"/>
  <c r="U68" i="10"/>
  <c r="Y70" i="10"/>
  <c r="V71" i="10"/>
  <c r="R102" i="10"/>
  <c r="R106" i="10"/>
  <c r="R94" i="10"/>
  <c r="U76" i="10"/>
  <c r="G41" i="11" s="1"/>
  <c r="Z77" i="10"/>
  <c r="U78" i="10"/>
  <c r="R79" i="10"/>
  <c r="V81" i="10"/>
  <c r="U84" i="10"/>
  <c r="Y86" i="10"/>
  <c r="V87" i="10"/>
  <c r="Z89" i="10"/>
  <c r="U90" i="10"/>
  <c r="R91" i="10"/>
  <c r="Y92" i="10"/>
  <c r="X93" i="10"/>
  <c r="Q97" i="10"/>
  <c r="Z99" i="10"/>
  <c r="Y101" i="10"/>
  <c r="Y113" i="10"/>
  <c r="X122" i="10"/>
  <c r="Y126" i="10"/>
  <c r="Y131" i="10"/>
  <c r="Z134" i="10"/>
  <c r="Q137" i="10"/>
  <c r="Q141" i="10"/>
  <c r="Z158" i="10"/>
  <c r="Y159" i="10"/>
  <c r="Z162" i="10"/>
  <c r="Q165" i="10"/>
  <c r="Z166" i="10"/>
  <c r="Z167" i="10"/>
  <c r="Z178" i="10"/>
  <c r="N186" i="10"/>
  <c r="AA199" i="10" s="1"/>
  <c r="Q186" i="10"/>
  <c r="U187" i="10"/>
  <c r="Y211" i="10"/>
  <c r="Q58" i="10"/>
  <c r="Q70" i="10"/>
  <c r="Q86" i="10"/>
  <c r="W92" i="10"/>
  <c r="S93" i="10"/>
  <c r="T95" i="10"/>
  <c r="W97" i="10"/>
  <c r="N98" i="10"/>
  <c r="Y99" i="10"/>
  <c r="S100" i="10"/>
  <c r="Z101" i="10"/>
  <c r="Q103" i="10"/>
  <c r="W104" i="10"/>
  <c r="S105" i="10"/>
  <c r="T107" i="10"/>
  <c r="W113" i="10"/>
  <c r="N114" i="10"/>
  <c r="S114" i="10"/>
  <c r="Y115" i="10"/>
  <c r="S116" i="10"/>
  <c r="U116" i="10"/>
  <c r="Z117" i="10"/>
  <c r="Q119" i="10"/>
  <c r="W120" i="10"/>
  <c r="S121" i="10"/>
  <c r="X123" i="10"/>
  <c r="T124" i="10"/>
  <c r="R125" i="10"/>
  <c r="X127" i="10"/>
  <c r="S129" i="10"/>
  <c r="X131" i="10"/>
  <c r="U132" i="10"/>
  <c r="R133" i="10"/>
  <c r="X135" i="10"/>
  <c r="T136" i="10"/>
  <c r="R137" i="10"/>
  <c r="X139" i="10"/>
  <c r="X143" i="10"/>
  <c r="U148" i="10"/>
  <c r="I41" i="11" s="1"/>
  <c r="T152" i="10"/>
  <c r="S157" i="10"/>
  <c r="U160" i="10"/>
  <c r="T164" i="10"/>
  <c r="V168" i="10"/>
  <c r="Z172" i="10"/>
  <c r="X173" i="10"/>
  <c r="V174" i="10"/>
  <c r="T175" i="10"/>
  <c r="Q176" i="10"/>
  <c r="X179" i="10"/>
  <c r="S205" i="10"/>
  <c r="S204" i="10"/>
  <c r="R186" i="10"/>
  <c r="T191" i="10"/>
  <c r="Q192" i="10"/>
  <c r="U198" i="10"/>
  <c r="T200" i="10"/>
  <c r="S202" i="10"/>
  <c r="S203" i="10"/>
  <c r="R204" i="10"/>
  <c r="R205" i="10"/>
  <c r="X207" i="10"/>
  <c r="V208" i="10"/>
  <c r="Z211" i="10"/>
  <c r="Z215" i="10"/>
  <c r="Y245" i="10"/>
  <c r="X223" i="10"/>
  <c r="W224" i="10"/>
  <c r="W226" i="10"/>
  <c r="W229" i="10"/>
  <c r="X232" i="10"/>
  <c r="X233" i="10"/>
  <c r="Y237" i="10"/>
  <c r="X102" i="10"/>
  <c r="N112" i="10"/>
  <c r="Y114" i="10"/>
  <c r="N115" i="10"/>
  <c r="Q117" i="10"/>
  <c r="X118" i="10"/>
  <c r="U119" i="10"/>
  <c r="Q122" i="10"/>
  <c r="Z123" i="10"/>
  <c r="V124" i="10"/>
  <c r="T125" i="10"/>
  <c r="R126" i="10"/>
  <c r="V128" i="10"/>
  <c r="N130" i="10"/>
  <c r="R130" i="10"/>
  <c r="Z131" i="10"/>
  <c r="W132" i="10"/>
  <c r="Q134" i="10"/>
  <c r="Z135" i="10"/>
  <c r="V136" i="10"/>
  <c r="T137" i="10"/>
  <c r="R138" i="10"/>
  <c r="V140" i="10"/>
  <c r="N142" i="10"/>
  <c r="R142" i="10"/>
  <c r="Z143" i="10"/>
  <c r="W148" i="10"/>
  <c r="I43" i="11" s="1"/>
  <c r="Q150" i="10"/>
  <c r="Z151" i="10"/>
  <c r="V152" i="10"/>
  <c r="T153" i="10"/>
  <c r="V156" i="10"/>
  <c r="N158" i="10"/>
  <c r="Z159" i="10"/>
  <c r="W160" i="10"/>
  <c r="Q162" i="10"/>
  <c r="Z163" i="10"/>
  <c r="V164" i="10"/>
  <c r="T165" i="10"/>
  <c r="X168" i="10"/>
  <c r="N171" i="10"/>
  <c r="Z173" i="10"/>
  <c r="S176" i="10"/>
  <c r="R177" i="10"/>
  <c r="X177" i="10"/>
  <c r="N187" i="10"/>
  <c r="W187" i="10"/>
  <c r="S192" i="10"/>
  <c r="X197" i="10"/>
  <c r="W198" i="10"/>
  <c r="V199" i="10"/>
  <c r="T205" i="10"/>
  <c r="R210" i="10"/>
  <c r="S214" i="10"/>
  <c r="Z234" i="10"/>
  <c r="Z226" i="10"/>
  <c r="Z239" i="10"/>
  <c r="Z238" i="10"/>
  <c r="Z225" i="10"/>
  <c r="Z222" i="10"/>
  <c r="Z251" i="10"/>
  <c r="Z250" i="10"/>
  <c r="Y226" i="10"/>
  <c r="Y224" i="10"/>
  <c r="Y229" i="10"/>
  <c r="Z233" i="10"/>
  <c r="U246" i="10"/>
  <c r="Z92" i="10"/>
  <c r="V93" i="10"/>
  <c r="Q94" i="10"/>
  <c r="R96" i="10"/>
  <c r="W96" i="10"/>
  <c r="Z97" i="10"/>
  <c r="T98" i="10"/>
  <c r="V100" i="10"/>
  <c r="N101" i="10"/>
  <c r="Y102" i="10"/>
  <c r="T103" i="10"/>
  <c r="Z104" i="10"/>
  <c r="V105" i="10"/>
  <c r="Q106" i="10"/>
  <c r="R112" i="10"/>
  <c r="H38" i="11" s="1"/>
  <c r="AA38" i="11" s="1"/>
  <c r="Z113" i="10"/>
  <c r="T114" i="10"/>
  <c r="V116" i="10"/>
  <c r="N117" i="10"/>
  <c r="S117" i="10"/>
  <c r="Y118" i="10"/>
  <c r="T119" i="10"/>
  <c r="Z120" i="10"/>
  <c r="V121" i="10"/>
  <c r="R122" i="10"/>
  <c r="U125" i="10"/>
  <c r="N126" i="10"/>
  <c r="N127" i="10"/>
  <c r="W128" i="10"/>
  <c r="T129" i="10"/>
  <c r="R134" i="10"/>
  <c r="U137" i="10"/>
  <c r="N138" i="10"/>
  <c r="N139" i="10"/>
  <c r="W140" i="10"/>
  <c r="T141" i="10"/>
  <c r="R150" i="10"/>
  <c r="X150" i="10"/>
  <c r="U153" i="10"/>
  <c r="N154" i="10"/>
  <c r="N155" i="10"/>
  <c r="W156" i="10"/>
  <c r="T157" i="10"/>
  <c r="R162" i="10"/>
  <c r="U165" i="10"/>
  <c r="N166" i="10"/>
  <c r="Y168" i="10"/>
  <c r="V169" i="10"/>
  <c r="U170" i="10"/>
  <c r="S171" i="10"/>
  <c r="Q172" i="10"/>
  <c r="Y174" i="10"/>
  <c r="W175" i="10"/>
  <c r="T176" i="10"/>
  <c r="S177" i="10"/>
  <c r="Y184" i="10"/>
  <c r="J45" i="11" s="1"/>
  <c r="AB45" i="11" s="1"/>
  <c r="V185" i="10"/>
  <c r="U186" i="10"/>
  <c r="S187" i="10"/>
  <c r="Q188" i="10"/>
  <c r="Y190" i="10"/>
  <c r="W191" i="10"/>
  <c r="T192" i="10"/>
  <c r="Q194" i="10"/>
  <c r="Y197" i="10"/>
  <c r="U204" i="10"/>
  <c r="T206" i="10"/>
  <c r="Q212" i="10"/>
  <c r="N215" i="10"/>
  <c r="Q215" i="10"/>
  <c r="Y225" i="10"/>
  <c r="Z227" i="10"/>
  <c r="S243" i="10"/>
  <c r="T244" i="10"/>
  <c r="U245" i="10"/>
  <c r="W247" i="10"/>
  <c r="W251" i="10"/>
  <c r="N52" i="10"/>
  <c r="N64" i="10"/>
  <c r="N80" i="10"/>
  <c r="X95" i="10"/>
  <c r="S96" i="10"/>
  <c r="N97" i="10"/>
  <c r="U98" i="10"/>
  <c r="W100" i="10"/>
  <c r="R101" i="10"/>
  <c r="X107" i="10"/>
  <c r="S112" i="10"/>
  <c r="H39" i="11" s="1"/>
  <c r="AA39" i="11" s="1"/>
  <c r="X112" i="10"/>
  <c r="H44" i="11" s="1"/>
  <c r="AA44" i="11" s="1"/>
  <c r="N113" i="10"/>
  <c r="U114" i="10"/>
  <c r="W116" i="10"/>
  <c r="R117" i="10"/>
  <c r="S122" i="10"/>
  <c r="V125" i="10"/>
  <c r="X128" i="10"/>
  <c r="S130" i="10"/>
  <c r="Y132" i="10"/>
  <c r="V133" i="10"/>
  <c r="S134" i="10"/>
  <c r="V137" i="10"/>
  <c r="X140" i="10"/>
  <c r="S142" i="10"/>
  <c r="Y148" i="10"/>
  <c r="I45" i="11" s="1"/>
  <c r="V149" i="10"/>
  <c r="S150" i="10"/>
  <c r="V153" i="10"/>
  <c r="X156" i="10"/>
  <c r="S158" i="10"/>
  <c r="Y160" i="10"/>
  <c r="V161" i="10"/>
  <c r="S162" i="10"/>
  <c r="V165" i="10"/>
  <c r="Z168" i="10"/>
  <c r="W169" i="10"/>
  <c r="T171" i="10"/>
  <c r="R172" i="10"/>
  <c r="X172" i="10"/>
  <c r="X175" i="10"/>
  <c r="U176" i="10"/>
  <c r="T177" i="10"/>
  <c r="N178" i="10"/>
  <c r="Z184" i="10"/>
  <c r="J46" i="11" s="1"/>
  <c r="W185" i="10"/>
  <c r="V214" i="10"/>
  <c r="V207" i="10"/>
  <c r="V193" i="10"/>
  <c r="T187" i="10"/>
  <c r="R188" i="10"/>
  <c r="X188" i="10"/>
  <c r="T189" i="10"/>
  <c r="Z209" i="10"/>
  <c r="X191" i="10"/>
  <c r="U192" i="10"/>
  <c r="T193" i="10"/>
  <c r="U194" i="10"/>
  <c r="Z196" i="10"/>
  <c r="Z197" i="10"/>
  <c r="Y198" i="10"/>
  <c r="X200" i="10"/>
  <c r="W201" i="10"/>
  <c r="W203" i="10"/>
  <c r="U206" i="10"/>
  <c r="T209" i="10"/>
  <c r="T210" i="10"/>
  <c r="Q213" i="10"/>
  <c r="R214" i="10"/>
  <c r="Y221" i="10"/>
  <c r="Z228" i="10"/>
  <c r="T231" i="10"/>
  <c r="R235" i="10"/>
  <c r="Q237" i="10"/>
  <c r="R238" i="10"/>
  <c r="S239" i="10"/>
  <c r="T240" i="10"/>
  <c r="N240" i="10"/>
  <c r="U285" i="10"/>
  <c r="R99" i="10"/>
  <c r="V103" i="10"/>
  <c r="X105" i="10"/>
  <c r="S106" i="10"/>
  <c r="R115" i="10"/>
  <c r="V117" i="10"/>
  <c r="V119" i="10"/>
  <c r="S120" i="10"/>
  <c r="X121" i="10"/>
  <c r="T122" i="10"/>
  <c r="Q123" i="10"/>
  <c r="V123" i="10"/>
  <c r="Y124" i="10"/>
  <c r="W125" i="10"/>
  <c r="S126" i="10"/>
  <c r="Y128" i="10"/>
  <c r="V129" i="10"/>
  <c r="Q131" i="10"/>
  <c r="S131" i="10"/>
  <c r="Z132" i="10"/>
  <c r="T134" i="10"/>
  <c r="Q135" i="10"/>
  <c r="Y136" i="10"/>
  <c r="W137" i="10"/>
  <c r="S138" i="10"/>
  <c r="Y140" i="10"/>
  <c r="V141" i="10"/>
  <c r="Q143" i="10"/>
  <c r="S143" i="10"/>
  <c r="Z148" i="10"/>
  <c r="I46" i="11" s="1"/>
  <c r="T150" i="10"/>
  <c r="Q151" i="10"/>
  <c r="Y152" i="10"/>
  <c r="W153" i="10"/>
  <c r="S154" i="10"/>
  <c r="Y156" i="10"/>
  <c r="V157" i="10"/>
  <c r="Q159" i="10"/>
  <c r="Z160" i="10"/>
  <c r="T162" i="10"/>
  <c r="Q163" i="10"/>
  <c r="Y164" i="10"/>
  <c r="W165" i="10"/>
  <c r="S166" i="10"/>
  <c r="N167" i="10"/>
  <c r="X169" i="10"/>
  <c r="W170" i="10"/>
  <c r="Q173" i="10"/>
  <c r="V176" i="10"/>
  <c r="U177" i="10"/>
  <c r="N179" i="10"/>
  <c r="W186" i="10"/>
  <c r="Q189" i="10"/>
  <c r="U193" i="10"/>
  <c r="Q195" i="10"/>
  <c r="V195" i="10"/>
  <c r="Z198" i="10"/>
  <c r="Y199" i="10"/>
  <c r="X201" i="10"/>
  <c r="X202" i="10"/>
  <c r="V206" i="10"/>
  <c r="S211" i="10"/>
  <c r="S212" i="10"/>
  <c r="R213" i="10"/>
  <c r="S215" i="10"/>
  <c r="Q232" i="10"/>
  <c r="W245" i="10"/>
  <c r="Y251" i="10"/>
  <c r="N50" i="10"/>
  <c r="Q92" i="10"/>
  <c r="N92" i="10"/>
  <c r="T94" i="10"/>
  <c r="Z95" i="10"/>
  <c r="U96" i="10"/>
  <c r="W98" i="10"/>
  <c r="Y100" i="10"/>
  <c r="T101" i="10"/>
  <c r="Q104" i="10"/>
  <c r="T106" i="10"/>
  <c r="Z107" i="10"/>
  <c r="U112" i="10"/>
  <c r="H41" i="11" s="1"/>
  <c r="W114" i="10"/>
  <c r="Y116" i="10"/>
  <c r="T117" i="10"/>
  <c r="Q120" i="10"/>
  <c r="R123" i="10"/>
  <c r="T126" i="10"/>
  <c r="R127" i="10"/>
  <c r="Z128" i="10"/>
  <c r="W129" i="10"/>
  <c r="U130" i="10"/>
  <c r="N131" i="10"/>
  <c r="X133" i="10"/>
  <c r="R135" i="10"/>
  <c r="T138" i="10"/>
  <c r="R139" i="10"/>
  <c r="Z140" i="10"/>
  <c r="W141" i="10"/>
  <c r="U142" i="10"/>
  <c r="N143" i="10"/>
  <c r="T154" i="10"/>
  <c r="S155" i="10"/>
  <c r="Z156" i="10"/>
  <c r="W157" i="10"/>
  <c r="U158" i="10"/>
  <c r="N159" i="10"/>
  <c r="X161" i="10"/>
  <c r="R163" i="10"/>
  <c r="T166" i="10"/>
  <c r="R167" i="10"/>
  <c r="Y169" i="10"/>
  <c r="X170" i="10"/>
  <c r="V171" i="10"/>
  <c r="T172" i="10"/>
  <c r="R173" i="10"/>
  <c r="Z175" i="10"/>
  <c r="V177" i="10"/>
  <c r="S178" i="10"/>
  <c r="R179" i="10"/>
  <c r="Y185" i="10"/>
  <c r="T188" i="10"/>
  <c r="R189" i="10"/>
  <c r="T194" i="10"/>
  <c r="N195" i="10"/>
  <c r="X195" i="10"/>
  <c r="T197" i="10"/>
  <c r="Z199" i="10"/>
  <c r="Z200" i="10"/>
  <c r="Y201" i="10"/>
  <c r="Y202" i="10"/>
  <c r="W206" i="10"/>
  <c r="W207" i="10"/>
  <c r="T212" i="10"/>
  <c r="Q227" i="10"/>
  <c r="Q229" i="10"/>
  <c r="T235" i="10"/>
  <c r="U239" i="10"/>
  <c r="W244" i="10"/>
  <c r="X248" i="10"/>
  <c r="Y250" i="10"/>
  <c r="U270" i="10"/>
  <c r="X98" i="10"/>
  <c r="Z100" i="10"/>
  <c r="N102" i="10"/>
  <c r="R104" i="10"/>
  <c r="V112" i="10"/>
  <c r="H42" i="11" s="1"/>
  <c r="AA42" i="11" s="1"/>
  <c r="R113" i="10"/>
  <c r="X114" i="10"/>
  <c r="Z116" i="10"/>
  <c r="N118" i="10"/>
  <c r="AA118" i="10" s="1"/>
  <c r="R118" i="10"/>
  <c r="R120" i="10"/>
  <c r="Z121" i="10"/>
  <c r="S123" i="10"/>
  <c r="U126" i="10"/>
  <c r="X129" i="10"/>
  <c r="S135" i="10"/>
  <c r="U138" i="10"/>
  <c r="X141" i="10"/>
  <c r="U154" i="10"/>
  <c r="S163" i="10"/>
  <c r="U166" i="10"/>
  <c r="Q168" i="10"/>
  <c r="Z169" i="10"/>
  <c r="Y170" i="10"/>
  <c r="U172" i="10"/>
  <c r="S173" i="10"/>
  <c r="Q174" i="10"/>
  <c r="X176" i="10"/>
  <c r="W177" i="10"/>
  <c r="T178" i="10"/>
  <c r="Q184" i="10"/>
  <c r="J37" i="11" s="1"/>
  <c r="Y186" i="10"/>
  <c r="W200" i="10"/>
  <c r="U188" i="10"/>
  <c r="S189" i="10"/>
  <c r="Q190" i="10"/>
  <c r="S195" i="10"/>
  <c r="W197" i="10"/>
  <c r="Z203" i="10"/>
  <c r="W208" i="10"/>
  <c r="W209" i="10"/>
  <c r="U211" i="10"/>
  <c r="U212" i="10"/>
  <c r="U214" i="10"/>
  <c r="T221" i="10"/>
  <c r="T220" i="10"/>
  <c r="K40" i="11" s="1"/>
  <c r="Q225" i="10"/>
  <c r="Q228" i="10"/>
  <c r="W243" i="10"/>
  <c r="Z246" i="10"/>
  <c r="Y249" i="10"/>
  <c r="S279" i="10"/>
  <c r="N32" i="10"/>
  <c r="N48" i="10"/>
  <c r="N60" i="10"/>
  <c r="N76" i="10"/>
  <c r="AA106" i="10" s="1"/>
  <c r="N88" i="10"/>
  <c r="S97" i="10"/>
  <c r="U99" i="10"/>
  <c r="Y103" i="10"/>
  <c r="S113" i="10"/>
  <c r="U115" i="10"/>
  <c r="Y119" i="10"/>
  <c r="W122" i="10"/>
  <c r="T123" i="10"/>
  <c r="Z125" i="10"/>
  <c r="V126" i="10"/>
  <c r="T127" i="10"/>
  <c r="Y129" i="10"/>
  <c r="W130" i="10"/>
  <c r="T131" i="10"/>
  <c r="Q132" i="10"/>
  <c r="Z133" i="10"/>
  <c r="W134" i="10"/>
  <c r="T135" i="10"/>
  <c r="Z137" i="10"/>
  <c r="V138" i="10"/>
  <c r="T139" i="10"/>
  <c r="Y141" i="10"/>
  <c r="W142" i="10"/>
  <c r="T143" i="10"/>
  <c r="Q148" i="10"/>
  <c r="I37" i="11" s="1"/>
  <c r="Z149" i="10"/>
  <c r="W150" i="10"/>
  <c r="T151" i="10"/>
  <c r="Z153" i="10"/>
  <c r="V154" i="10"/>
  <c r="T155" i="10"/>
  <c r="Y157" i="10"/>
  <c r="W158" i="10"/>
  <c r="T159" i="10"/>
  <c r="Q160" i="10"/>
  <c r="Z161" i="10"/>
  <c r="W162" i="10"/>
  <c r="T163" i="10"/>
  <c r="Z165" i="10"/>
  <c r="V166" i="10"/>
  <c r="T167" i="10"/>
  <c r="Z170" i="10"/>
  <c r="X171" i="10"/>
  <c r="R174" i="10"/>
  <c r="Y176" i="10"/>
  <c r="U178" i="10"/>
  <c r="T179" i="10"/>
  <c r="R202" i="10"/>
  <c r="R198" i="10"/>
  <c r="Z194" i="10"/>
  <c r="X187" i="10"/>
  <c r="R190" i="10"/>
  <c r="Z190" i="10"/>
  <c r="Y192" i="10"/>
  <c r="X193" i="10"/>
  <c r="R196" i="10"/>
  <c r="R197" i="10"/>
  <c r="U199" i="10"/>
  <c r="Z204" i="10"/>
  <c r="X208" i="10"/>
  <c r="X209" i="10"/>
  <c r="X210" i="10"/>
  <c r="V211" i="10"/>
  <c r="U213" i="10"/>
  <c r="U250" i="10"/>
  <c r="U220" i="10"/>
  <c r="K41" i="11" s="1"/>
  <c r="U241" i="10"/>
  <c r="T222" i="10"/>
  <c r="N227" i="10"/>
  <c r="S221" i="10"/>
  <c r="S220" i="10"/>
  <c r="K39" i="11" s="1"/>
  <c r="U234" i="10"/>
  <c r="W239" i="10"/>
  <c r="Y244" i="10"/>
  <c r="Z248" i="10"/>
  <c r="S266" i="10"/>
  <c r="T267" i="10"/>
  <c r="U268" i="10"/>
  <c r="V281" i="10"/>
  <c r="Q77" i="10"/>
  <c r="W94" i="10"/>
  <c r="Q95" i="10"/>
  <c r="T97" i="10"/>
  <c r="V99" i="10"/>
  <c r="W101" i="10"/>
  <c r="S102" i="10"/>
  <c r="Z103" i="10"/>
  <c r="Q105" i="10"/>
  <c r="W106" i="10"/>
  <c r="Q107" i="10"/>
  <c r="T113" i="10"/>
  <c r="V115" i="10"/>
  <c r="W117" i="10"/>
  <c r="S118" i="10"/>
  <c r="Z119" i="10"/>
  <c r="Q121" i="10"/>
  <c r="U123" i="10"/>
  <c r="Q124" i="10"/>
  <c r="X124" i="10"/>
  <c r="W126" i="10"/>
  <c r="U127" i="10"/>
  <c r="Q128" i="10"/>
  <c r="R128" i="10"/>
  <c r="Z129" i="10"/>
  <c r="X130" i="10"/>
  <c r="R132" i="10"/>
  <c r="U135" i="10"/>
  <c r="Q136" i="10"/>
  <c r="W138" i="10"/>
  <c r="U139" i="10"/>
  <c r="Q140" i="10"/>
  <c r="Z141" i="10"/>
  <c r="X142" i="10"/>
  <c r="U151" i="10"/>
  <c r="Q152" i="10"/>
  <c r="W154" i="10"/>
  <c r="U155" i="10"/>
  <c r="Q156" i="10"/>
  <c r="R156" i="10"/>
  <c r="Z157" i="10"/>
  <c r="X158" i="10"/>
  <c r="R160" i="10"/>
  <c r="U163" i="10"/>
  <c r="Q164" i="10"/>
  <c r="X164" i="10"/>
  <c r="W166" i="10"/>
  <c r="U167" i="10"/>
  <c r="S168" i="10"/>
  <c r="Y171" i="10"/>
  <c r="W172" i="10"/>
  <c r="U173" i="10"/>
  <c r="S174" i="10"/>
  <c r="Q175" i="10"/>
  <c r="Y177" i="10"/>
  <c r="V178" i="10"/>
  <c r="U179" i="10"/>
  <c r="S193" i="10"/>
  <c r="S185" i="10"/>
  <c r="Y187" i="10"/>
  <c r="W188" i="10"/>
  <c r="U189" i="10"/>
  <c r="S190" i="10"/>
  <c r="Q191" i="10"/>
  <c r="Y193" i="10"/>
  <c r="W194" i="10"/>
  <c r="U195" i="10"/>
  <c r="S196" i="10"/>
  <c r="S197" i="10"/>
  <c r="N198" i="10"/>
  <c r="Q200" i="10"/>
  <c r="V202" i="10"/>
  <c r="R203" i="10"/>
  <c r="Z206" i="10"/>
  <c r="Y208" i="10"/>
  <c r="W214" i="10"/>
  <c r="W215" i="10"/>
  <c r="U223" i="10"/>
  <c r="N223" i="10"/>
  <c r="U230" i="10"/>
  <c r="U232" i="10"/>
  <c r="U233" i="10"/>
  <c r="W238" i="10"/>
  <c r="Y243" i="10"/>
  <c r="Q247" i="10"/>
  <c r="S261" i="10"/>
  <c r="N261" i="10"/>
  <c r="S277" i="10"/>
  <c r="V280" i="10"/>
  <c r="V257" i="10"/>
  <c r="V256" i="10"/>
  <c r="L42" i="11" s="1"/>
  <c r="AB42" i="11" s="1"/>
  <c r="U92" i="10"/>
  <c r="N93" i="10"/>
  <c r="R95" i="10"/>
  <c r="Y96" i="10"/>
  <c r="Q100" i="10"/>
  <c r="X101" i="10"/>
  <c r="U104" i="10"/>
  <c r="N105" i="10"/>
  <c r="R107" i="10"/>
  <c r="Y112" i="10"/>
  <c r="H45" i="11" s="1"/>
  <c r="Q116" i="10"/>
  <c r="X117" i="10"/>
  <c r="U120" i="10"/>
  <c r="N121" i="10"/>
  <c r="Y122" i="10"/>
  <c r="R124" i="10"/>
  <c r="X126" i="10"/>
  <c r="V127" i="10"/>
  <c r="Y130" i="10"/>
  <c r="V131" i="10"/>
  <c r="Y134" i="10"/>
  <c r="R136" i="10"/>
  <c r="X138" i="10"/>
  <c r="V139" i="10"/>
  <c r="Y142" i="10"/>
  <c r="V143" i="10"/>
  <c r="Y150" i="10"/>
  <c r="R152" i="10"/>
  <c r="X154" i="10"/>
  <c r="V155" i="10"/>
  <c r="Y158" i="10"/>
  <c r="V159" i="10"/>
  <c r="Y162" i="10"/>
  <c r="R164" i="10"/>
  <c r="X166" i="10"/>
  <c r="V167" i="10"/>
  <c r="Q169" i="10"/>
  <c r="Z171" i="10"/>
  <c r="V173" i="10"/>
  <c r="T174" i="10"/>
  <c r="R175" i="10"/>
  <c r="Z177" i="10"/>
  <c r="W178" i="10"/>
  <c r="V179" i="10"/>
  <c r="T204" i="10"/>
  <c r="T196" i="10"/>
  <c r="Q197" i="10"/>
  <c r="U185" i="10"/>
  <c r="Z187" i="10"/>
  <c r="V189" i="10"/>
  <c r="T190" i="10"/>
  <c r="R191" i="10"/>
  <c r="R199" i="10"/>
  <c r="N201" i="10"/>
  <c r="N203" i="10"/>
  <c r="Q203" i="10"/>
  <c r="T203" i="10"/>
  <c r="Z210" i="10"/>
  <c r="X211" i="10"/>
  <c r="W213" i="10"/>
  <c r="U226" i="10"/>
  <c r="T228" i="10"/>
  <c r="U229" i="10"/>
  <c r="W234" i="10"/>
  <c r="S276" i="10"/>
  <c r="Q98" i="10"/>
  <c r="Q114" i="10"/>
  <c r="N124" i="10"/>
  <c r="Q126" i="10"/>
  <c r="N136" i="10"/>
  <c r="Q138" i="10"/>
  <c r="N152" i="10"/>
  <c r="Q154" i="10"/>
  <c r="N164" i="10"/>
  <c r="Q166" i="10"/>
  <c r="N176" i="10"/>
  <c r="Q178" i="10"/>
  <c r="S184" i="10"/>
  <c r="J39" i="11" s="1"/>
  <c r="N192" i="10"/>
  <c r="S194" i="10"/>
  <c r="U197" i="10"/>
  <c r="Q199" i="10"/>
  <c r="S199" i="10"/>
  <c r="Q201" i="10"/>
  <c r="W202" i="10"/>
  <c r="Y204" i="10"/>
  <c r="N205" i="10"/>
  <c r="V205" i="10"/>
  <c r="S208" i="10"/>
  <c r="S210" i="10"/>
  <c r="Z212" i="10"/>
  <c r="N213" i="10"/>
  <c r="Y220" i="10"/>
  <c r="K45" i="11" s="1"/>
  <c r="N221" i="10"/>
  <c r="Q224" i="10"/>
  <c r="V226" i="10"/>
  <c r="R227" i="10"/>
  <c r="N228" i="10"/>
  <c r="X229" i="10"/>
  <c r="S232" i="10"/>
  <c r="S235" i="10"/>
  <c r="X235" i="10"/>
  <c r="Z237" i="10"/>
  <c r="X238" i="10"/>
  <c r="V239" i="10"/>
  <c r="S240" i="10"/>
  <c r="Z243" i="10"/>
  <c r="V245" i="10"/>
  <c r="T246" i="10"/>
  <c r="R247" i="10"/>
  <c r="X251" i="10"/>
  <c r="V271" i="10"/>
  <c r="T261" i="10"/>
  <c r="S264" i="10"/>
  <c r="S265" i="10"/>
  <c r="S267" i="10"/>
  <c r="T268" i="10"/>
  <c r="T274" i="10"/>
  <c r="U280" i="10"/>
  <c r="U282" i="10"/>
  <c r="Y298" i="10"/>
  <c r="Y300" i="10"/>
  <c r="Y302" i="10"/>
  <c r="N300" i="10"/>
  <c r="Y299" i="10"/>
  <c r="Y301" i="10"/>
  <c r="U319" i="10"/>
  <c r="N122" i="10"/>
  <c r="N134" i="10"/>
  <c r="N150" i="10"/>
  <c r="N162" i="10"/>
  <c r="N174" i="10"/>
  <c r="U184" i="10"/>
  <c r="J41" i="11" s="1"/>
  <c r="N190" i="10"/>
  <c r="R193" i="10"/>
  <c r="V194" i="10"/>
  <c r="Z195" i="10"/>
  <c r="Y200" i="10"/>
  <c r="S201" i="10"/>
  <c r="N204" i="10"/>
  <c r="N206" i="10"/>
  <c r="R208" i="10"/>
  <c r="N211" i="10"/>
  <c r="V212" i="10"/>
  <c r="X214" i="10"/>
  <c r="N220" i="10"/>
  <c r="AA226" i="10" s="1"/>
  <c r="N222" i="10"/>
  <c r="S224" i="10"/>
  <c r="X226" i="10"/>
  <c r="T227" i="10"/>
  <c r="Z229" i="10"/>
  <c r="X230" i="10"/>
  <c r="U231" i="10"/>
  <c r="R232" i="10"/>
  <c r="X234" i="10"/>
  <c r="U235" i="10"/>
  <c r="Q236" i="10"/>
  <c r="X239" i="10"/>
  <c r="U240" i="10"/>
  <c r="S241" i="10"/>
  <c r="Z244" i="10"/>
  <c r="X245" i="10"/>
  <c r="T247" i="10"/>
  <c r="Q248" i="10"/>
  <c r="R249" i="10"/>
  <c r="U263" i="10"/>
  <c r="V268" i="10"/>
  <c r="V269" i="10"/>
  <c r="V270" i="10"/>
  <c r="V275" i="10"/>
  <c r="V279" i="10"/>
  <c r="W280" i="10"/>
  <c r="W281" i="10"/>
  <c r="W282" i="10"/>
  <c r="X285" i="10"/>
  <c r="X287" i="10"/>
  <c r="Y294" i="10"/>
  <c r="U315" i="10"/>
  <c r="N133" i="10"/>
  <c r="N149" i="10"/>
  <c r="N161" i="10"/>
  <c r="N173" i="10"/>
  <c r="N189" i="10"/>
  <c r="Y195" i="10"/>
  <c r="V197" i="10"/>
  <c r="T199" i="10"/>
  <c r="T201" i="10"/>
  <c r="Z202" i="10"/>
  <c r="U203" i="10"/>
  <c r="R206" i="10"/>
  <c r="Y207" i="10"/>
  <c r="V210" i="10"/>
  <c r="U215" i="10"/>
  <c r="R222" i="10"/>
  <c r="Y223" i="10"/>
  <c r="T224" i="10"/>
  <c r="N225" i="10"/>
  <c r="U227" i="10"/>
  <c r="R228" i="10"/>
  <c r="Y230" i="10"/>
  <c r="V231" i="10"/>
  <c r="T233" i="10"/>
  <c r="Y234" i="10"/>
  <c r="R236" i="10"/>
  <c r="N237" i="10"/>
  <c r="Y239" i="10"/>
  <c r="V240" i="10"/>
  <c r="T241" i="10"/>
  <c r="S242" i="10"/>
  <c r="Q243" i="10"/>
  <c r="W246" i="10"/>
  <c r="U247" i="10"/>
  <c r="R248" i="10"/>
  <c r="N249" i="10"/>
  <c r="Q249" i="10"/>
  <c r="Q250" i="10"/>
  <c r="T250" i="10"/>
  <c r="Z285" i="10"/>
  <c r="X284" i="10"/>
  <c r="X281" i="10"/>
  <c r="X269" i="10"/>
  <c r="X257" i="10"/>
  <c r="V263" i="10"/>
  <c r="V264" i="10"/>
  <c r="V267" i="10"/>
  <c r="W269" i="10"/>
  <c r="W270" i="10"/>
  <c r="X273" i="10"/>
  <c r="W277" i="10"/>
  <c r="X278" i="10"/>
  <c r="X282" i="10"/>
  <c r="Y285" i="10"/>
  <c r="Y287" i="10"/>
  <c r="Y322" i="10"/>
  <c r="N104" i="10"/>
  <c r="N120" i="10"/>
  <c r="N132" i="10"/>
  <c r="N148" i="10"/>
  <c r="AA165" i="10" s="1"/>
  <c r="N160" i="10"/>
  <c r="N172" i="10"/>
  <c r="W184" i="10"/>
  <c r="J43" i="11" s="1"/>
  <c r="N188" i="10"/>
  <c r="Q196" i="10"/>
  <c r="N200" i="10"/>
  <c r="V203" i="10"/>
  <c r="Q204" i="10"/>
  <c r="W205" i="10"/>
  <c r="S206" i="10"/>
  <c r="Z207" i="10"/>
  <c r="T208" i="10"/>
  <c r="W210" i="10"/>
  <c r="Q211" i="10"/>
  <c r="X212" i="10"/>
  <c r="S213" i="10"/>
  <c r="Z214" i="10"/>
  <c r="V215" i="10"/>
  <c r="Q220" i="10"/>
  <c r="K37" i="11" s="1"/>
  <c r="R220" i="10"/>
  <c r="K38" i="11" s="1"/>
  <c r="W221" i="10"/>
  <c r="S222" i="10"/>
  <c r="Z223" i="10"/>
  <c r="U224" i="10"/>
  <c r="R225" i="10"/>
  <c r="V227" i="10"/>
  <c r="S228" i="10"/>
  <c r="Z230" i="10"/>
  <c r="Q233" i="10"/>
  <c r="S236" i="10"/>
  <c r="R237" i="10"/>
  <c r="W240" i="10"/>
  <c r="T242" i="10"/>
  <c r="Z245" i="10"/>
  <c r="X246" i="10"/>
  <c r="S248" i="10"/>
  <c r="R250" i="10"/>
  <c r="N256" i="10"/>
  <c r="AA269" i="10" s="1"/>
  <c r="Y258" i="10"/>
  <c r="Y274" i="10"/>
  <c r="Y262" i="10"/>
  <c r="Y286" i="10"/>
  <c r="Y283" i="10"/>
  <c r="Y271" i="10"/>
  <c r="Y259" i="10"/>
  <c r="X260" i="10"/>
  <c r="X261" i="10"/>
  <c r="W265" i="10"/>
  <c r="W272" i="10"/>
  <c r="X266" i="10"/>
  <c r="X270" i="10"/>
  <c r="X272" i="10"/>
  <c r="X277" i="10"/>
  <c r="Y282" i="10"/>
  <c r="Z283" i="10"/>
  <c r="Y284" i="10"/>
  <c r="Z287" i="10"/>
  <c r="U308" i="10"/>
  <c r="Z186" i="10"/>
  <c r="X194" i="10"/>
  <c r="Q198" i="10"/>
  <c r="V201" i="10"/>
  <c r="Q202" i="10"/>
  <c r="X205" i="10"/>
  <c r="U208" i="10"/>
  <c r="N209" i="10"/>
  <c r="AA209" i="10" s="1"/>
  <c r="R211" i="10"/>
  <c r="Y212" i="10"/>
  <c r="T213" i="10"/>
  <c r="X221" i="10"/>
  <c r="S225" i="10"/>
  <c r="W227" i="10"/>
  <c r="N229" i="10"/>
  <c r="X231" i="10"/>
  <c r="R233" i="10"/>
  <c r="V233" i="10"/>
  <c r="T236" i="10"/>
  <c r="S237" i="10"/>
  <c r="Q238" i="10"/>
  <c r="N239" i="10"/>
  <c r="X240" i="10"/>
  <c r="V241" i="10"/>
  <c r="U242" i="10"/>
  <c r="Q244" i="10"/>
  <c r="Y246" i="10"/>
  <c r="T248" i="10"/>
  <c r="S249" i="10"/>
  <c r="Z258" i="10"/>
  <c r="Z259" i="10"/>
  <c r="X265" i="10"/>
  <c r="Y270" i="10"/>
  <c r="Z271" i="10"/>
  <c r="Y272" i="10"/>
  <c r="Y279" i="10"/>
  <c r="Z284" i="10"/>
  <c r="V311" i="10"/>
  <c r="Y318" i="10"/>
  <c r="V344" i="10"/>
  <c r="W199" i="10"/>
  <c r="N202" i="10"/>
  <c r="X203" i="10"/>
  <c r="R209" i="10"/>
  <c r="Q214" i="10"/>
  <c r="X215" i="10"/>
  <c r="T225" i="10"/>
  <c r="X227" i="10"/>
  <c r="U228" i="10"/>
  <c r="Q230" i="10"/>
  <c r="Y231" i="10"/>
  <c r="V232" i="10"/>
  <c r="S233" i="10"/>
  <c r="Y233" i="10"/>
  <c r="Y235" i="10"/>
  <c r="U236" i="10"/>
  <c r="T237" i="10"/>
  <c r="N238" i="10"/>
  <c r="Y240" i="10"/>
  <c r="W241" i="10"/>
  <c r="T243" i="10"/>
  <c r="R244" i="10"/>
  <c r="X247" i="10"/>
  <c r="U248" i="10"/>
  <c r="T249" i="10"/>
  <c r="R251" i="10"/>
  <c r="Z272" i="10"/>
  <c r="Z274" i="10"/>
  <c r="Z275" i="10"/>
  <c r="Z279" i="10"/>
  <c r="Q286" i="10"/>
  <c r="V307" i="10"/>
  <c r="N169" i="10"/>
  <c r="N185" i="10"/>
  <c r="AA184" i="10" s="1"/>
  <c r="J47" i="11" s="1"/>
  <c r="W193" i="10"/>
  <c r="S198" i="10"/>
  <c r="X199" i="10"/>
  <c r="R200" i="10"/>
  <c r="Y203" i="10"/>
  <c r="Z205" i="10"/>
  <c r="Q207" i="10"/>
  <c r="S209" i="10"/>
  <c r="T211" i="10"/>
  <c r="N212" i="10"/>
  <c r="V213" i="10"/>
  <c r="N214" i="10"/>
  <c r="Y215" i="10"/>
  <c r="T251" i="10"/>
  <c r="Z221" i="10"/>
  <c r="Q223" i="10"/>
  <c r="U225" i="10"/>
  <c r="Q226" i="10"/>
  <c r="Y227" i="10"/>
  <c r="V228" i="10"/>
  <c r="S229" i="10"/>
  <c r="N230" i="10"/>
  <c r="Z231" i="10"/>
  <c r="W232" i="10"/>
  <c r="Q234" i="10"/>
  <c r="Z235" i="10"/>
  <c r="V236" i="10"/>
  <c r="U237" i="10"/>
  <c r="S238" i="10"/>
  <c r="Q239" i="10"/>
  <c r="Z240" i="10"/>
  <c r="X241" i="10"/>
  <c r="W242" i="10"/>
  <c r="U243" i="10"/>
  <c r="Q245" i="10"/>
  <c r="Y247" i="10"/>
  <c r="V248" i="10"/>
  <c r="S251" i="10"/>
  <c r="Q278" i="10"/>
  <c r="Z262" i="10"/>
  <c r="Z263" i="10"/>
  <c r="Z267" i="10"/>
  <c r="W271" i="10"/>
  <c r="Y273" i="10"/>
  <c r="N274" i="10"/>
  <c r="Z280" i="10"/>
  <c r="T281" i="10"/>
  <c r="Q283" i="10"/>
  <c r="X283" i="10"/>
  <c r="Q287" i="10"/>
  <c r="S328" i="10"/>
  <c r="N39" i="11" s="1"/>
  <c r="AD39" i="11" s="1"/>
  <c r="V225" i="10"/>
  <c r="W228" i="10"/>
  <c r="T229" i="10"/>
  <c r="R234" i="10"/>
  <c r="V237" i="10"/>
  <c r="T238" i="10"/>
  <c r="R239" i="10"/>
  <c r="Y241" i="10"/>
  <c r="X242" i="10"/>
  <c r="V243" i="10"/>
  <c r="R245" i="10"/>
  <c r="Z247" i="10"/>
  <c r="S280" i="10"/>
  <c r="T266" i="10"/>
  <c r="Z268" i="10"/>
  <c r="Q271" i="10"/>
  <c r="X271" i="10"/>
  <c r="Z273" i="10"/>
  <c r="Q276" i="10"/>
  <c r="Q281" i="10"/>
  <c r="R283" i="10"/>
  <c r="R287" i="10"/>
  <c r="V299" i="10"/>
  <c r="Y310" i="10"/>
  <c r="S332" i="10"/>
  <c r="S331" i="10"/>
  <c r="S358" i="10"/>
  <c r="S334" i="10"/>
  <c r="V341" i="10"/>
  <c r="V337" i="10"/>
  <c r="S351" i="10"/>
  <c r="U353" i="10"/>
  <c r="U342" i="10"/>
  <c r="Q185" i="10"/>
  <c r="Z201" i="10"/>
  <c r="T202" i="10"/>
  <c r="V204" i="10"/>
  <c r="X206" i="10"/>
  <c r="S207" i="10"/>
  <c r="U209" i="10"/>
  <c r="X222" i="10"/>
  <c r="S223" i="10"/>
  <c r="Z224" i="10"/>
  <c r="S226" i="10"/>
  <c r="X228" i="10"/>
  <c r="Y232" i="10"/>
  <c r="S234" i="10"/>
  <c r="W237" i="10"/>
  <c r="U238" i="10"/>
  <c r="Z241" i="10"/>
  <c r="Y242" i="10"/>
  <c r="U244" i="10"/>
  <c r="S245" i="10"/>
  <c r="Q246" i="10"/>
  <c r="W249" i="10"/>
  <c r="W250" i="10"/>
  <c r="U251" i="10"/>
  <c r="T277" i="10"/>
  <c r="T265" i="10"/>
  <c r="T279" i="10"/>
  <c r="T256" i="10"/>
  <c r="L40" i="11" s="1"/>
  <c r="AC40" i="11" s="1"/>
  <c r="R258" i="10"/>
  <c r="R279" i="10"/>
  <c r="R267" i="10"/>
  <c r="R259" i="10"/>
  <c r="R271" i="10"/>
  <c r="R278" i="10"/>
  <c r="S283" i="10"/>
  <c r="V298" i="10"/>
  <c r="T195" i="10"/>
  <c r="N197" i="10"/>
  <c r="V198" i="10"/>
  <c r="U200" i="10"/>
  <c r="U202" i="10"/>
  <c r="W204" i="10"/>
  <c r="Q205" i="10"/>
  <c r="Y206" i="10"/>
  <c r="T207" i="10"/>
  <c r="Z208" i="10"/>
  <c r="V209" i="10"/>
  <c r="Q210" i="10"/>
  <c r="W211" i="10"/>
  <c r="R212" i="10"/>
  <c r="Y213" i="10"/>
  <c r="T214" i="10"/>
  <c r="W220" i="10"/>
  <c r="K43" i="11" s="1"/>
  <c r="Q221" i="10"/>
  <c r="Y222" i="10"/>
  <c r="T223" i="10"/>
  <c r="T226" i="10"/>
  <c r="Y228" i="10"/>
  <c r="V229" i="10"/>
  <c r="T230" i="10"/>
  <c r="Q231" i="10"/>
  <c r="Z232" i="10"/>
  <c r="W233" i="10"/>
  <c r="T234" i="10"/>
  <c r="Q235" i="10"/>
  <c r="Y236" i="10"/>
  <c r="V238" i="10"/>
  <c r="T239" i="10"/>
  <c r="Q240" i="10"/>
  <c r="Z242" i="10"/>
  <c r="X243" i="10"/>
  <c r="V244" i="10"/>
  <c r="R246" i="10"/>
  <c r="Y248" i="10"/>
  <c r="X249" i="10"/>
  <c r="X250" i="10"/>
  <c r="V251" i="10"/>
  <c r="U256" i="10"/>
  <c r="L41" i="11" s="1"/>
  <c r="T257" i="10"/>
  <c r="N257" i="10"/>
  <c r="AA284" i="10" s="1"/>
  <c r="S259" i="10"/>
  <c r="S256" i="10"/>
  <c r="L39" i="11" s="1"/>
  <c r="AC39" i="11" s="1"/>
  <c r="R260" i="10"/>
  <c r="N260" i="10"/>
  <c r="AA260" i="10" s="1"/>
  <c r="Q262" i="10"/>
  <c r="Q263" i="10"/>
  <c r="N264" i="10"/>
  <c r="Q277" i="10"/>
  <c r="Q265" i="10"/>
  <c r="R266" i="10"/>
  <c r="S271" i="10"/>
  <c r="R272" i="10"/>
  <c r="S273" i="10"/>
  <c r="N273" i="10"/>
  <c r="R275" i="10"/>
  <c r="R276" i="10"/>
  <c r="R277" i="10"/>
  <c r="S278" i="10"/>
  <c r="T285" i="10"/>
  <c r="U292" i="10"/>
  <c r="M41" i="11" s="1"/>
  <c r="U307" i="10"/>
  <c r="U295" i="10"/>
  <c r="U296" i="10"/>
  <c r="V296" i="10"/>
  <c r="Y306" i="10"/>
  <c r="R316" i="10"/>
  <c r="R293" i="10"/>
  <c r="R318" i="10"/>
  <c r="R296" i="10"/>
  <c r="R299" i="10"/>
  <c r="U301" i="10"/>
  <c r="Q302" i="10"/>
  <c r="Y303" i="10"/>
  <c r="U304" i="10"/>
  <c r="R305" i="10"/>
  <c r="Z306" i="10"/>
  <c r="Q309" i="10"/>
  <c r="V309" i="10"/>
  <c r="Z310" i="10"/>
  <c r="T312" i="10"/>
  <c r="Y314" i="10"/>
  <c r="V315" i="10"/>
  <c r="R317" i="10"/>
  <c r="Z318" i="10"/>
  <c r="W319" i="10"/>
  <c r="Q321" i="10"/>
  <c r="V321" i="10"/>
  <c r="Z322" i="10"/>
  <c r="V331" i="10"/>
  <c r="Q333" i="10"/>
  <c r="V343" i="10"/>
  <c r="V347" i="10"/>
  <c r="V350" i="10"/>
  <c r="U352" i="10"/>
  <c r="V353" i="10"/>
  <c r="V356" i="10"/>
  <c r="X371" i="10"/>
  <c r="X367" i="10"/>
  <c r="X375" i="10"/>
  <c r="Q377" i="10"/>
  <c r="N412" i="10"/>
  <c r="Q412" i="10"/>
  <c r="Q400" i="10"/>
  <c r="P37" i="11" s="1"/>
  <c r="Z249" i="10"/>
  <c r="Q256" i="10"/>
  <c r="L37" i="11" s="1"/>
  <c r="U259" i="10"/>
  <c r="U261" i="10"/>
  <c r="W263" i="10"/>
  <c r="Y265" i="10"/>
  <c r="R269" i="10"/>
  <c r="U269" i="10"/>
  <c r="T271" i="10"/>
  <c r="N272" i="10"/>
  <c r="U273" i="10"/>
  <c r="W275" i="10"/>
  <c r="Y277" i="10"/>
  <c r="R281" i="10"/>
  <c r="U281" i="10"/>
  <c r="T283" i="10"/>
  <c r="V285" i="10"/>
  <c r="R286" i="10"/>
  <c r="V292" i="10"/>
  <c r="M42" i="11" s="1"/>
  <c r="W295" i="10"/>
  <c r="N296" i="10"/>
  <c r="AA302" i="10" s="1"/>
  <c r="S299" i="10"/>
  <c r="V301" i="10"/>
  <c r="R302" i="10"/>
  <c r="V304" i="10"/>
  <c r="S305" i="10"/>
  <c r="X307" i="10"/>
  <c r="R309" i="10"/>
  <c r="W309" i="10"/>
  <c r="U312" i="10"/>
  <c r="Q313" i="10"/>
  <c r="Y313" i="10"/>
  <c r="W315" i="10"/>
  <c r="T316" i="10"/>
  <c r="S317" i="10"/>
  <c r="X319" i="10"/>
  <c r="R321" i="10"/>
  <c r="W321" i="10"/>
  <c r="U328" i="10"/>
  <c r="N41" i="11" s="1"/>
  <c r="Q329" i="10"/>
  <c r="U349" i="10"/>
  <c r="U336" i="10"/>
  <c r="U334" i="10"/>
  <c r="Q334" i="10"/>
  <c r="Z336" i="10"/>
  <c r="X344" i="10"/>
  <c r="V349" i="10"/>
  <c r="W353" i="10"/>
  <c r="W356" i="10"/>
  <c r="X359" i="10"/>
  <c r="X373" i="10"/>
  <c r="Z393" i="10"/>
  <c r="N393" i="10"/>
  <c r="R256" i="10"/>
  <c r="L38" i="11" s="1"/>
  <c r="V261" i="10"/>
  <c r="X263" i="10"/>
  <c r="Z265" i="10"/>
  <c r="V266" i="10"/>
  <c r="Q267" i="10"/>
  <c r="X268" i="10"/>
  <c r="S269" i="10"/>
  <c r="U271" i="10"/>
  <c r="V273" i="10"/>
  <c r="X275" i="10"/>
  <c r="Z277" i="10"/>
  <c r="V278" i="10"/>
  <c r="Q279" i="10"/>
  <c r="X280" i="10"/>
  <c r="S281" i="10"/>
  <c r="U283" i="10"/>
  <c r="W285" i="10"/>
  <c r="S286" i="10"/>
  <c r="Z286" i="10"/>
  <c r="N287" i="10"/>
  <c r="W292" i="10"/>
  <c r="M43" i="11" s="1"/>
  <c r="T293" i="10"/>
  <c r="X295" i="10"/>
  <c r="W296" i="10"/>
  <c r="T299" i="10"/>
  <c r="Z299" i="10"/>
  <c r="W301" i="10"/>
  <c r="S302" i="10"/>
  <c r="N303" i="10"/>
  <c r="W304" i="10"/>
  <c r="Y307" i="10"/>
  <c r="S309" i="10"/>
  <c r="V310" i="10"/>
  <c r="V312" i="10"/>
  <c r="R313" i="10"/>
  <c r="N314" i="10"/>
  <c r="X315" i="10"/>
  <c r="U316" i="10"/>
  <c r="Y319" i="10"/>
  <c r="S321" i="10"/>
  <c r="V322" i="10"/>
  <c r="V328" i="10"/>
  <c r="N42" i="11" s="1"/>
  <c r="R329" i="10"/>
  <c r="V332" i="10"/>
  <c r="Q335" i="10"/>
  <c r="Z335" i="10"/>
  <c r="Y338" i="10"/>
  <c r="X343" i="10"/>
  <c r="N343" i="10"/>
  <c r="AA329" i="10" s="1"/>
  <c r="W355" i="10"/>
  <c r="X356" i="10"/>
  <c r="Y357" i="10"/>
  <c r="Y359" i="10"/>
  <c r="R375" i="10"/>
  <c r="N196" i="10"/>
  <c r="N208" i="10"/>
  <c r="N224" i="10"/>
  <c r="N236" i="10"/>
  <c r="N248" i="10"/>
  <c r="V250" i="10"/>
  <c r="N251" i="10"/>
  <c r="AA251" i="10" s="1"/>
  <c r="N258" i="10"/>
  <c r="Q260" i="10"/>
  <c r="W261" i="10"/>
  <c r="R262" i="10"/>
  <c r="Y263" i="10"/>
  <c r="T264" i="10"/>
  <c r="W266" i="10"/>
  <c r="N267" i="10"/>
  <c r="Y268" i="10"/>
  <c r="Z270" i="10"/>
  <c r="Q272" i="10"/>
  <c r="W273" i="10"/>
  <c r="R274" i="10"/>
  <c r="Y275" i="10"/>
  <c r="T276" i="10"/>
  <c r="V276" i="10"/>
  <c r="W278" i="10"/>
  <c r="N279" i="10"/>
  <c r="Y280" i="10"/>
  <c r="Z282" i="10"/>
  <c r="Q284" i="10"/>
  <c r="W284" i="10"/>
  <c r="T286" i="10"/>
  <c r="X292" i="10"/>
  <c r="M44" i="11" s="1"/>
  <c r="N294" i="10"/>
  <c r="Y295" i="10"/>
  <c r="Q297" i="10"/>
  <c r="U299" i="10"/>
  <c r="Q300" i="10"/>
  <c r="W300" i="10"/>
  <c r="T302" i="10"/>
  <c r="X304" i="10"/>
  <c r="Q306" i="10"/>
  <c r="Z307" i="10"/>
  <c r="T309" i="10"/>
  <c r="Q310" i="10"/>
  <c r="W310" i="10"/>
  <c r="W312" i="10"/>
  <c r="S313" i="10"/>
  <c r="Y315" i="10"/>
  <c r="V316" i="10"/>
  <c r="Q318" i="10"/>
  <c r="Z319" i="10"/>
  <c r="T321" i="10"/>
  <c r="Q322" i="10"/>
  <c r="W322" i="10"/>
  <c r="W328" i="10"/>
  <c r="N43" i="11" s="1"/>
  <c r="AD43" i="11" s="1"/>
  <c r="S329" i="10"/>
  <c r="Y331" i="10"/>
  <c r="T333" i="10"/>
  <c r="U337" i="10"/>
  <c r="Z338" i="10"/>
  <c r="Y340" i="10"/>
  <c r="Y343" i="10"/>
  <c r="Y346" i="10"/>
  <c r="X349" i="10"/>
  <c r="Y353" i="10"/>
  <c r="X355" i="10"/>
  <c r="Y356" i="10"/>
  <c r="Z359" i="10"/>
  <c r="Z367" i="10"/>
  <c r="Z369" i="10"/>
  <c r="Z389" i="10"/>
  <c r="Z390" i="10"/>
  <c r="S262" i="10"/>
  <c r="U264" i="10"/>
  <c r="S274" i="10"/>
  <c r="U276" i="10"/>
  <c r="R284" i="10"/>
  <c r="U286" i="10"/>
  <c r="Y292" i="10"/>
  <c r="M45" i="11" s="1"/>
  <c r="U293" i="10"/>
  <c r="Z295" i="10"/>
  <c r="R297" i="10"/>
  <c r="V297" i="10"/>
  <c r="Z298" i="10"/>
  <c r="R300" i="10"/>
  <c r="U302" i="10"/>
  <c r="Y304" i="10"/>
  <c r="U305" i="10"/>
  <c r="T306" i="10"/>
  <c r="R310" i="10"/>
  <c r="T313" i="10"/>
  <c r="Z315" i="10"/>
  <c r="W316" i="10"/>
  <c r="U317" i="10"/>
  <c r="T318" i="10"/>
  <c r="X320" i="10"/>
  <c r="R322" i="10"/>
  <c r="X322" i="10"/>
  <c r="X357" i="10"/>
  <c r="X331" i="10"/>
  <c r="X352" i="10"/>
  <c r="X340" i="10"/>
  <c r="X351" i="10"/>
  <c r="Q356" i="10"/>
  <c r="Q338" i="10"/>
  <c r="Q330" i="10"/>
  <c r="S335" i="10"/>
  <c r="Q336" i="10"/>
  <c r="Q337" i="10"/>
  <c r="Z347" i="10"/>
  <c r="Y355" i="10"/>
  <c r="N366" i="10"/>
  <c r="Q365" i="10"/>
  <c r="Q370" i="10"/>
  <c r="N234" i="10"/>
  <c r="N246" i="10"/>
  <c r="Q251" i="10"/>
  <c r="W256" i="10"/>
  <c r="L43" i="11" s="1"/>
  <c r="AC43" i="11" s="1"/>
  <c r="Z257" i="10"/>
  <c r="S258" i="10"/>
  <c r="V258" i="10"/>
  <c r="S260" i="10"/>
  <c r="N263" i="10"/>
  <c r="N265" i="10"/>
  <c r="Y266" i="10"/>
  <c r="S272" i="10"/>
  <c r="N275" i="10"/>
  <c r="N277" i="10"/>
  <c r="Y278" i="10"/>
  <c r="S284" i="10"/>
  <c r="V286" i="10"/>
  <c r="Z292" i="10"/>
  <c r="M46" i="11" s="1"/>
  <c r="V293" i="10"/>
  <c r="S297" i="10"/>
  <c r="S300" i="10"/>
  <c r="V302" i="10"/>
  <c r="Z304" i="10"/>
  <c r="V305" i="10"/>
  <c r="S307" i="10"/>
  <c r="Y308" i="10"/>
  <c r="S310" i="10"/>
  <c r="U313" i="10"/>
  <c r="R314" i="10"/>
  <c r="N315" i="10"/>
  <c r="X316" i="10"/>
  <c r="V317" i="10"/>
  <c r="S319" i="10"/>
  <c r="Y320" i="10"/>
  <c r="S322" i="10"/>
  <c r="Y344" i="10"/>
  <c r="Y341" i="10"/>
  <c r="Y334" i="10"/>
  <c r="Y358" i="10"/>
  <c r="U333" i="10"/>
  <c r="R330" i="10"/>
  <c r="T335" i="10"/>
  <c r="R336" i="10"/>
  <c r="R337" i="10"/>
  <c r="X337" i="10"/>
  <c r="W339" i="10"/>
  <c r="Q342" i="10"/>
  <c r="V342" i="10"/>
  <c r="N345" i="10"/>
  <c r="Q345" i="10"/>
  <c r="X345" i="10"/>
  <c r="N346" i="10"/>
  <c r="Z349" i="10"/>
  <c r="Z352" i="10"/>
  <c r="U354" i="10"/>
  <c r="Z355" i="10"/>
  <c r="R365" i="10"/>
  <c r="R367" i="10"/>
  <c r="R385" i="10"/>
  <c r="Z386" i="10"/>
  <c r="N233" i="10"/>
  <c r="AA241" i="10" s="1"/>
  <c r="N245" i="10"/>
  <c r="Z256" i="10"/>
  <c r="L46" i="11" s="1"/>
  <c r="AC46" i="11" s="1"/>
  <c r="T258" i="10"/>
  <c r="T260" i="10"/>
  <c r="U262" i="10"/>
  <c r="W264" i="10"/>
  <c r="Z266" i="10"/>
  <c r="S268" i="10"/>
  <c r="Q270" i="10"/>
  <c r="T272" i="10"/>
  <c r="U274" i="10"/>
  <c r="W276" i="10"/>
  <c r="Z278" i="10"/>
  <c r="Q282" i="10"/>
  <c r="T284" i="10"/>
  <c r="N285" i="10"/>
  <c r="W286" i="10"/>
  <c r="S287" i="10"/>
  <c r="N292" i="10"/>
  <c r="W293" i="10"/>
  <c r="U294" i="10"/>
  <c r="X296" i="10"/>
  <c r="N297" i="10"/>
  <c r="T300" i="10"/>
  <c r="Z300" i="10"/>
  <c r="N301" i="10"/>
  <c r="W302" i="10"/>
  <c r="S303" i="10"/>
  <c r="N304" i="10"/>
  <c r="W305" i="10"/>
  <c r="Q307" i="10"/>
  <c r="T307" i="10"/>
  <c r="Z308" i="10"/>
  <c r="T310" i="10"/>
  <c r="Q311" i="10"/>
  <c r="V313" i="10"/>
  <c r="S314" i="10"/>
  <c r="Y316" i="10"/>
  <c r="W317" i="10"/>
  <c r="Q319" i="10"/>
  <c r="Z320" i="10"/>
  <c r="T322" i="10"/>
  <c r="Q323" i="10"/>
  <c r="Z353" i="10"/>
  <c r="Z341" i="10"/>
  <c r="Z334" i="10"/>
  <c r="Z332" i="10"/>
  <c r="Z358" i="10"/>
  <c r="Z354" i="10"/>
  <c r="Z345" i="10"/>
  <c r="Z342" i="10"/>
  <c r="V329" i="10"/>
  <c r="S330" i="10"/>
  <c r="V334" i="10"/>
  <c r="U335" i="10"/>
  <c r="S337" i="10"/>
  <c r="R339" i="10"/>
  <c r="X339" i="10"/>
  <c r="R342" i="10"/>
  <c r="Y345" i="10"/>
  <c r="Q348" i="10"/>
  <c r="Q351" i="10"/>
  <c r="T351" i="10"/>
  <c r="Q354" i="10"/>
  <c r="Q358" i="10"/>
  <c r="T373" i="10"/>
  <c r="N232" i="10"/>
  <c r="N244" i="10"/>
  <c r="U260" i="10"/>
  <c r="V262" i="10"/>
  <c r="X264" i="10"/>
  <c r="Q268" i="10"/>
  <c r="R270" i="10"/>
  <c r="U272" i="10"/>
  <c r="V274" i="10"/>
  <c r="X276" i="10"/>
  <c r="Q280" i="10"/>
  <c r="R282" i="10"/>
  <c r="U284" i="10"/>
  <c r="X286" i="10"/>
  <c r="T287" i="10"/>
  <c r="X293" i="10"/>
  <c r="Q295" i="10"/>
  <c r="S295" i="10"/>
  <c r="Y296" i="10"/>
  <c r="Q298" i="10"/>
  <c r="U300" i="10"/>
  <c r="X302" i="10"/>
  <c r="T303" i="10"/>
  <c r="X305" i="10"/>
  <c r="R307" i="10"/>
  <c r="U310" i="10"/>
  <c r="R311" i="10"/>
  <c r="Y311" i="10"/>
  <c r="N312" i="10"/>
  <c r="W313" i="10"/>
  <c r="T314" i="10"/>
  <c r="Z316" i="10"/>
  <c r="X317" i="10"/>
  <c r="R319" i="10"/>
  <c r="U322" i="10"/>
  <c r="R323" i="10"/>
  <c r="Y323" i="10"/>
  <c r="N328" i="10"/>
  <c r="AA342" i="10" s="1"/>
  <c r="W329" i="10"/>
  <c r="T338" i="10"/>
  <c r="Q331" i="10"/>
  <c r="X333" i="10"/>
  <c r="V335" i="10"/>
  <c r="N335" i="10"/>
  <c r="T336" i="10"/>
  <c r="T337" i="10"/>
  <c r="S339" i="10"/>
  <c r="S342" i="10"/>
  <c r="S345" i="10"/>
  <c r="T348" i="10"/>
  <c r="Q350" i="10"/>
  <c r="N351" i="10"/>
  <c r="R351" i="10"/>
  <c r="W351" i="10"/>
  <c r="R354" i="10"/>
  <c r="W354" i="10"/>
  <c r="R357" i="10"/>
  <c r="N231" i="10"/>
  <c r="N243" i="10"/>
  <c r="U249" i="10"/>
  <c r="X256" i="10"/>
  <c r="L44" i="11" s="1"/>
  <c r="AC44" i="11" s="1"/>
  <c r="Q257" i="10"/>
  <c r="V260" i="10"/>
  <c r="W262" i="10"/>
  <c r="Y264" i="10"/>
  <c r="Q266" i="10"/>
  <c r="W267" i="10"/>
  <c r="R268" i="10"/>
  <c r="Y269" i="10"/>
  <c r="S270" i="10"/>
  <c r="V272" i="10"/>
  <c r="W274" i="10"/>
  <c r="Y276" i="10"/>
  <c r="W279" i="10"/>
  <c r="R280" i="10"/>
  <c r="Y281" i="10"/>
  <c r="S282" i="10"/>
  <c r="V284" i="10"/>
  <c r="Q285" i="10"/>
  <c r="U287" i="10"/>
  <c r="Y293" i="10"/>
  <c r="V294" i="10"/>
  <c r="N295" i="10"/>
  <c r="Z296" i="10"/>
  <c r="R298" i="10"/>
  <c r="V300" i="10"/>
  <c r="Q301" i="10"/>
  <c r="U303" i="10"/>
  <c r="Y305" i="10"/>
  <c r="V306" i="10"/>
  <c r="Y309" i="10"/>
  <c r="S311" i="10"/>
  <c r="X313" i="10"/>
  <c r="U314" i="10"/>
  <c r="Y317" i="10"/>
  <c r="V318" i="10"/>
  <c r="Y321" i="10"/>
  <c r="S323" i="10"/>
  <c r="X329" i="10"/>
  <c r="U330" i="10"/>
  <c r="U332" i="10"/>
  <c r="Y333" i="10"/>
  <c r="W343" i="10"/>
  <c r="W331" i="10"/>
  <c r="S338" i="10"/>
  <c r="R348" i="10"/>
  <c r="S354" i="10"/>
  <c r="S357" i="10"/>
  <c r="T368" i="10"/>
  <c r="U369" i="10"/>
  <c r="Z381" i="10"/>
  <c r="Z392" i="10"/>
  <c r="N381" i="10"/>
  <c r="Z380" i="10"/>
  <c r="Z377" i="10"/>
  <c r="V249" i="10"/>
  <c r="Y256" i="10"/>
  <c r="L45" i="11" s="1"/>
  <c r="AC45" i="11" s="1"/>
  <c r="R257" i="10"/>
  <c r="N259" i="10"/>
  <c r="Q261" i="10"/>
  <c r="X262" i="10"/>
  <c r="S263" i="10"/>
  <c r="Z264" i="10"/>
  <c r="U265" i="10"/>
  <c r="N266" i="10"/>
  <c r="X267" i="10"/>
  <c r="N268" i="10"/>
  <c r="Z269" i="10"/>
  <c r="T270" i="10"/>
  <c r="Q273" i="10"/>
  <c r="X274" i="10"/>
  <c r="S275" i="10"/>
  <c r="Z276" i="10"/>
  <c r="U277" i="10"/>
  <c r="N278" i="10"/>
  <c r="X279" i="10"/>
  <c r="N280" i="10"/>
  <c r="Z281" i="10"/>
  <c r="T282" i="10"/>
  <c r="R285" i="10"/>
  <c r="V287" i="10"/>
  <c r="Z293" i="10"/>
  <c r="W294" i="10"/>
  <c r="S298" i="10"/>
  <c r="R301" i="10"/>
  <c r="V303" i="10"/>
  <c r="Z305" i="10"/>
  <c r="W306" i="10"/>
  <c r="Q308" i="10"/>
  <c r="Z309" i="10"/>
  <c r="T311" i="10"/>
  <c r="Q312" i="10"/>
  <c r="V314" i="10"/>
  <c r="S315" i="10"/>
  <c r="Z317" i="10"/>
  <c r="W318" i="10"/>
  <c r="Q320" i="10"/>
  <c r="Z321" i="10"/>
  <c r="T323" i="10"/>
  <c r="Q344" i="10"/>
  <c r="X328" i="10"/>
  <c r="N44" i="11" s="1"/>
  <c r="V330" i="10"/>
  <c r="Q332" i="10"/>
  <c r="W332" i="10"/>
  <c r="Z333" i="10"/>
  <c r="U339" i="10"/>
  <c r="S340" i="10"/>
  <c r="T341" i="10"/>
  <c r="T344" i="10"/>
  <c r="S346" i="10"/>
  <c r="S347" i="10"/>
  <c r="R349" i="10"/>
  <c r="S350" i="10"/>
  <c r="T357" i="10"/>
  <c r="T359" i="10"/>
  <c r="U386" i="10"/>
  <c r="U376" i="10"/>
  <c r="U374" i="10"/>
  <c r="U375" i="10"/>
  <c r="U364" i="10"/>
  <c r="O41" i="11" s="1"/>
  <c r="U368" i="10"/>
  <c r="N364" i="10"/>
  <c r="T367" i="10"/>
  <c r="N250" i="10"/>
  <c r="S257" i="10"/>
  <c r="V259" i="10"/>
  <c r="R261" i="10"/>
  <c r="T263" i="10"/>
  <c r="V265" i="10"/>
  <c r="N271" i="10"/>
  <c r="R273" i="10"/>
  <c r="T275" i="10"/>
  <c r="V277" i="10"/>
  <c r="N283" i="10"/>
  <c r="S285" i="10"/>
  <c r="W287" i="10"/>
  <c r="X294" i="10"/>
  <c r="V295" i="10"/>
  <c r="S296" i="10"/>
  <c r="T298" i="10"/>
  <c r="S301" i="10"/>
  <c r="W303" i="10"/>
  <c r="X306" i="10"/>
  <c r="R308" i="10"/>
  <c r="V308" i="10"/>
  <c r="U311" i="10"/>
  <c r="R312" i="10"/>
  <c r="W314" i="10"/>
  <c r="T315" i="10"/>
  <c r="N316" i="10"/>
  <c r="X318" i="10"/>
  <c r="R320" i="10"/>
  <c r="U323" i="10"/>
  <c r="Y328" i="10"/>
  <c r="N45" i="11" s="1"/>
  <c r="W330" i="10"/>
  <c r="X332" i="10"/>
  <c r="U341" i="10"/>
  <c r="U344" i="10"/>
  <c r="T347" i="10"/>
  <c r="S352" i="10"/>
  <c r="T353" i="10"/>
  <c r="W372" i="10"/>
  <c r="W370" i="10"/>
  <c r="W366" i="10"/>
  <c r="W388" i="10"/>
  <c r="W384" i="10"/>
  <c r="R377" i="10"/>
  <c r="Q411" i="10"/>
  <c r="Q407" i="10"/>
  <c r="Q413" i="10"/>
  <c r="V420" i="10"/>
  <c r="U357" i="10"/>
  <c r="R358" i="10"/>
  <c r="W376" i="10"/>
  <c r="T365" i="10"/>
  <c r="X368" i="10"/>
  <c r="R370" i="10"/>
  <c r="Z371" i="10"/>
  <c r="T374" i="10"/>
  <c r="T375" i="10"/>
  <c r="Q378" i="10"/>
  <c r="R380" i="10"/>
  <c r="R384" i="10"/>
  <c r="Q385" i="10"/>
  <c r="R388" i="10"/>
  <c r="R392" i="10"/>
  <c r="R429" i="10"/>
  <c r="R419" i="10"/>
  <c r="R400" i="10"/>
  <c r="P38" i="11" s="1"/>
  <c r="R431" i="10"/>
  <c r="Q401" i="10"/>
  <c r="Q410" i="10"/>
  <c r="R411" i="10"/>
  <c r="R415" i="10"/>
  <c r="X335" i="10"/>
  <c r="V339" i="10"/>
  <c r="X341" i="10"/>
  <c r="T342" i="10"/>
  <c r="T345" i="10"/>
  <c r="W347" i="10"/>
  <c r="S348" i="10"/>
  <c r="U348" i="10"/>
  <c r="X350" i="10"/>
  <c r="X353" i="10"/>
  <c r="T354" i="10"/>
  <c r="V357" i="10"/>
  <c r="N359" i="10"/>
  <c r="X364" i="10"/>
  <c r="O44" i="11" s="1"/>
  <c r="U365" i="10"/>
  <c r="S370" i="10"/>
  <c r="W373" i="10"/>
  <c r="R379" i="10"/>
  <c r="S380" i="10"/>
  <c r="N380" i="10"/>
  <c r="Q382" i="10"/>
  <c r="S388" i="10"/>
  <c r="Q390" i="10"/>
  <c r="R391" i="10"/>
  <c r="S392" i="10"/>
  <c r="N392" i="10"/>
  <c r="Q394" i="10"/>
  <c r="S418" i="10"/>
  <c r="S431" i="10"/>
  <c r="S430" i="10"/>
  <c r="S420" i="10"/>
  <c r="S417" i="10"/>
  <c r="S405" i="10"/>
  <c r="S411" i="10"/>
  <c r="U429" i="10"/>
  <c r="U453" i="10"/>
  <c r="N299" i="10"/>
  <c r="N311" i="10"/>
  <c r="N323" i="10"/>
  <c r="T331" i="10"/>
  <c r="T334" i="10"/>
  <c r="Y335" i="10"/>
  <c r="W337" i="10"/>
  <c r="N338" i="10"/>
  <c r="R338" i="10"/>
  <c r="Q340" i="10"/>
  <c r="T340" i="10"/>
  <c r="U345" i="10"/>
  <c r="Q346" i="10"/>
  <c r="R346" i="10"/>
  <c r="X347" i="10"/>
  <c r="Q349" i="10"/>
  <c r="Y350" i="10"/>
  <c r="U351" i="10"/>
  <c r="Q352" i="10"/>
  <c r="T352" i="10"/>
  <c r="V355" i="10"/>
  <c r="Z356" i="10"/>
  <c r="W357" i="10"/>
  <c r="T358" i="10"/>
  <c r="V374" i="10"/>
  <c r="T366" i="10"/>
  <c r="Q367" i="10"/>
  <c r="S367" i="10"/>
  <c r="Z368" i="10"/>
  <c r="W369" i="10"/>
  <c r="T370" i="10"/>
  <c r="Z372" i="10"/>
  <c r="T380" i="10"/>
  <c r="T384" i="10"/>
  <c r="T388" i="10"/>
  <c r="T392" i="10"/>
  <c r="N270" i="10"/>
  <c r="N282" i="10"/>
  <c r="N298" i="10"/>
  <c r="N310" i="10"/>
  <c r="N322" i="10"/>
  <c r="Q328" i="10"/>
  <c r="N37" i="11" s="1"/>
  <c r="AD37" i="11" s="1"/>
  <c r="S336" i="10"/>
  <c r="R340" i="10"/>
  <c r="Q343" i="10"/>
  <c r="V345" i="10"/>
  <c r="Y347" i="10"/>
  <c r="N349" i="10"/>
  <c r="Z350" i="10"/>
  <c r="V351" i="10"/>
  <c r="R352" i="10"/>
  <c r="Q355" i="10"/>
  <c r="U358" i="10"/>
  <c r="Q359" i="10"/>
  <c r="Z364" i="10"/>
  <c r="O46" i="11" s="1"/>
  <c r="W365" i="10"/>
  <c r="U366" i="10"/>
  <c r="N367" i="10"/>
  <c r="X369" i="10"/>
  <c r="Q371" i="10"/>
  <c r="Y373" i="10"/>
  <c r="W374" i="10"/>
  <c r="T383" i="10"/>
  <c r="T387" i="10"/>
  <c r="U388" i="10"/>
  <c r="T395" i="10"/>
  <c r="U405" i="10"/>
  <c r="U450" i="10"/>
  <c r="R328" i="10"/>
  <c r="N38" i="11" s="1"/>
  <c r="T330" i="10"/>
  <c r="U331" i="10"/>
  <c r="Y339" i="10"/>
  <c r="N340" i="10"/>
  <c r="R343" i="10"/>
  <c r="Z344" i="10"/>
  <c r="W345" i="10"/>
  <c r="V348" i="10"/>
  <c r="N352" i="10"/>
  <c r="R355" i="10"/>
  <c r="V358" i="10"/>
  <c r="R359" i="10"/>
  <c r="X365" i="10"/>
  <c r="R371" i="10"/>
  <c r="V376" i="10"/>
  <c r="U379" i="10"/>
  <c r="T381" i="10"/>
  <c r="U383" i="10"/>
  <c r="T386" i="10"/>
  <c r="U387" i="10"/>
  <c r="U391" i="10"/>
  <c r="T393" i="10"/>
  <c r="U395" i="10"/>
  <c r="S402" i="10"/>
  <c r="N404" i="10"/>
  <c r="U404" i="10"/>
  <c r="W406" i="10"/>
  <c r="U410" i="10"/>
  <c r="U426" i="10"/>
  <c r="U462" i="10"/>
  <c r="N462" i="10"/>
  <c r="N308" i="10"/>
  <c r="N320" i="10"/>
  <c r="AA320" i="10" s="1"/>
  <c r="S333" i="10"/>
  <c r="W334" i="10"/>
  <c r="W336" i="10"/>
  <c r="Z337" i="10"/>
  <c r="V338" i="10"/>
  <c r="Z339" i="10"/>
  <c r="X342" i="10"/>
  <c r="S343" i="10"/>
  <c r="T346" i="10"/>
  <c r="N347" i="10"/>
  <c r="W348" i="10"/>
  <c r="S349" i="10"/>
  <c r="X354" i="10"/>
  <c r="S355" i="10"/>
  <c r="N356" i="10"/>
  <c r="W358" i="10"/>
  <c r="S359" i="10"/>
  <c r="Y365" i="10"/>
  <c r="Q368" i="10"/>
  <c r="S371" i="10"/>
  <c r="Q372" i="10"/>
  <c r="Y375" i="10"/>
  <c r="V379" i="10"/>
  <c r="U382" i="10"/>
  <c r="V383" i="10"/>
  <c r="V387" i="10"/>
  <c r="V391" i="10"/>
  <c r="U394" i="10"/>
  <c r="V395" i="10"/>
  <c r="V422" i="10"/>
  <c r="V404" i="10"/>
  <c r="V409" i="10"/>
  <c r="V410" i="10"/>
  <c r="U445" i="10"/>
  <c r="N307" i="10"/>
  <c r="N319" i="10"/>
  <c r="AA319" i="10" s="1"/>
  <c r="U329" i="10"/>
  <c r="X334" i="10"/>
  <c r="V336" i="10"/>
  <c r="U338" i="10"/>
  <c r="N339" i="10"/>
  <c r="Q341" i="10"/>
  <c r="Y342" i="10"/>
  <c r="T343" i="10"/>
  <c r="U346" i="10"/>
  <c r="X348" i="10"/>
  <c r="T349" i="10"/>
  <c r="N350" i="10"/>
  <c r="Y351" i="10"/>
  <c r="Q353" i="10"/>
  <c r="Y354" i="10"/>
  <c r="T355" i="10"/>
  <c r="R356" i="10"/>
  <c r="X358" i="10"/>
  <c r="Q384" i="10"/>
  <c r="Q375" i="10"/>
  <c r="Q395" i="10"/>
  <c r="Q383" i="10"/>
  <c r="Q364" i="10"/>
  <c r="O37" i="11" s="1"/>
  <c r="Z365" i="10"/>
  <c r="X366" i="10"/>
  <c r="U367" i="10"/>
  <c r="R368" i="10"/>
  <c r="X370" i="10"/>
  <c r="T371" i="10"/>
  <c r="R372" i="10"/>
  <c r="Y372" i="10"/>
  <c r="Z374" i="10"/>
  <c r="X376" i="10"/>
  <c r="W378" i="10"/>
  <c r="W379" i="10"/>
  <c r="W387" i="10"/>
  <c r="W391" i="10"/>
  <c r="U422" i="10"/>
  <c r="V403" i="10"/>
  <c r="W404" i="10"/>
  <c r="W409" i="10"/>
  <c r="N306" i="10"/>
  <c r="N318" i="10"/>
  <c r="R335" i="10"/>
  <c r="V340" i="10"/>
  <c r="R341" i="10"/>
  <c r="U343" i="10"/>
  <c r="N344" i="10"/>
  <c r="AA344" i="10" s="1"/>
  <c r="V346" i="10"/>
  <c r="Q347" i="10"/>
  <c r="Y348" i="10"/>
  <c r="Z351" i="10"/>
  <c r="V352" i="10"/>
  <c r="R353" i="10"/>
  <c r="U355" i="10"/>
  <c r="S356" i="10"/>
  <c r="U359" i="10"/>
  <c r="R395" i="10"/>
  <c r="Y366" i="10"/>
  <c r="V367" i="10"/>
  <c r="N368" i="10"/>
  <c r="Y368" i="10"/>
  <c r="Y370" i="10"/>
  <c r="U371" i="10"/>
  <c r="S372" i="10"/>
  <c r="Q373" i="10"/>
  <c r="Y376" i="10"/>
  <c r="W382" i="10"/>
  <c r="X385" i="10"/>
  <c r="W394" i="10"/>
  <c r="W403" i="10"/>
  <c r="U441" i="10"/>
  <c r="N332" i="10"/>
  <c r="V333" i="10"/>
  <c r="N337" i="10"/>
  <c r="Q339" i="10"/>
  <c r="W340" i="10"/>
  <c r="S341" i="10"/>
  <c r="R344" i="10"/>
  <c r="W346" i="10"/>
  <c r="R347" i="10"/>
  <c r="Z348" i="10"/>
  <c r="W352" i="10"/>
  <c r="S353" i="10"/>
  <c r="T356" i="10"/>
  <c r="Q357" i="10"/>
  <c r="V359" i="10"/>
  <c r="S376" i="10"/>
  <c r="Z366" i="10"/>
  <c r="W367" i="10"/>
  <c r="Q369" i="10"/>
  <c r="Z370" i="10"/>
  <c r="T372" i="10"/>
  <c r="R373" i="10"/>
  <c r="Q374" i="10"/>
  <c r="Z376" i="10"/>
  <c r="X382" i="10"/>
  <c r="X386" i="10"/>
  <c r="X389" i="10"/>
  <c r="X390" i="10"/>
  <c r="X394" i="10"/>
  <c r="Y414" i="10"/>
  <c r="V423" i="10"/>
  <c r="U438" i="10"/>
  <c r="Z331" i="10"/>
  <c r="R332" i="10"/>
  <c r="W333" i="10"/>
  <c r="Y336" i="10"/>
  <c r="X338" i="10"/>
  <c r="S344" i="10"/>
  <c r="X346" i="10"/>
  <c r="W349" i="10"/>
  <c r="T350" i="10"/>
  <c r="U356" i="10"/>
  <c r="N357" i="10"/>
  <c r="W359" i="10"/>
  <c r="T364" i="10"/>
  <c r="O40" i="11" s="1"/>
  <c r="N365" i="10"/>
  <c r="R369" i="10"/>
  <c r="U372" i="10"/>
  <c r="S373" i="10"/>
  <c r="V375" i="10"/>
  <c r="Z378" i="10"/>
  <c r="Z379" i="10"/>
  <c r="Y382" i="10"/>
  <c r="Y386" i="10"/>
  <c r="Z387" i="10"/>
  <c r="Y390" i="10"/>
  <c r="Z391" i="10"/>
  <c r="Y394" i="10"/>
  <c r="Z408" i="10"/>
  <c r="Z407" i="10"/>
  <c r="Z409" i="10"/>
  <c r="Z414" i="10"/>
  <c r="Q417" i="10"/>
  <c r="U421" i="10"/>
  <c r="U437" i="10"/>
  <c r="U448" i="10"/>
  <c r="U436" i="10"/>
  <c r="Q41" i="11" s="1"/>
  <c r="U457" i="10"/>
  <c r="R364" i="10"/>
  <c r="O38" i="11" s="1"/>
  <c r="S365" i="10"/>
  <c r="N373" i="10"/>
  <c r="N374" i="10"/>
  <c r="T377" i="10"/>
  <c r="U380" i="10"/>
  <c r="Q381" i="10"/>
  <c r="Z382" i="10"/>
  <c r="W383" i="10"/>
  <c r="U384" i="10"/>
  <c r="T385" i="10"/>
  <c r="X387" i="10"/>
  <c r="Q389" i="10"/>
  <c r="W389" i="10"/>
  <c r="U392" i="10"/>
  <c r="Q393" i="10"/>
  <c r="Z394" i="10"/>
  <c r="W395" i="10"/>
  <c r="U420" i="10"/>
  <c r="Z403" i="10"/>
  <c r="X404" i="10"/>
  <c r="T406" i="10"/>
  <c r="R407" i="10"/>
  <c r="Y409" i="10"/>
  <c r="W410" i="10"/>
  <c r="U411" i="10"/>
  <c r="T412" i="10"/>
  <c r="U413" i="10"/>
  <c r="Q415" i="10"/>
  <c r="Y418" i="10"/>
  <c r="X421" i="10"/>
  <c r="W423" i="10"/>
  <c r="U428" i="10"/>
  <c r="V429" i="10"/>
  <c r="U466" i="10"/>
  <c r="V437" i="10"/>
  <c r="V460" i="10"/>
  <c r="V441" i="10"/>
  <c r="U444" i="10"/>
  <c r="V445" i="10"/>
  <c r="V449" i="10"/>
  <c r="V453" i="10"/>
  <c r="U456" i="10"/>
  <c r="V457" i="10"/>
  <c r="V461" i="10"/>
  <c r="S364" i="10"/>
  <c r="O39" i="11" s="1"/>
  <c r="N372" i="10"/>
  <c r="R374" i="10"/>
  <c r="W375" i="10"/>
  <c r="Z375" i="10"/>
  <c r="U377" i="10"/>
  <c r="R378" i="10"/>
  <c r="V380" i="10"/>
  <c r="R381" i="10"/>
  <c r="N382" i="10"/>
  <c r="X383" i="10"/>
  <c r="V384" i="10"/>
  <c r="S386" i="10"/>
  <c r="Y387" i="10"/>
  <c r="R389" i="10"/>
  <c r="V392" i="10"/>
  <c r="R393" i="10"/>
  <c r="N394" i="10"/>
  <c r="X395" i="10"/>
  <c r="V400" i="10"/>
  <c r="P42" i="11" s="1"/>
  <c r="Q402" i="10"/>
  <c r="Y404" i="10"/>
  <c r="U406" i="10"/>
  <c r="S407" i="10"/>
  <c r="Q408" i="10"/>
  <c r="X410" i="10"/>
  <c r="V411" i="10"/>
  <c r="U412" i="10"/>
  <c r="Q414" i="10"/>
  <c r="N415" i="10"/>
  <c r="Z418" i="10"/>
  <c r="Y420" i="10"/>
  <c r="Y422" i="10"/>
  <c r="X423" i="10"/>
  <c r="W461" i="10"/>
  <c r="N461" i="10"/>
  <c r="N355" i="10"/>
  <c r="N371" i="10"/>
  <c r="Q376" i="10"/>
  <c r="N377" i="10"/>
  <c r="S378" i="10"/>
  <c r="X378" i="10"/>
  <c r="W380" i="10"/>
  <c r="S381" i="10"/>
  <c r="Y383" i="10"/>
  <c r="Q386" i="10"/>
  <c r="S389" i="10"/>
  <c r="N390" i="10"/>
  <c r="W390" i="10"/>
  <c r="W392" i="10"/>
  <c r="S393" i="10"/>
  <c r="Y395" i="10"/>
  <c r="W418" i="10"/>
  <c r="W420" i="10"/>
  <c r="W415" i="10"/>
  <c r="W422" i="10"/>
  <c r="R402" i="10"/>
  <c r="U402" i="10"/>
  <c r="Z404" i="10"/>
  <c r="V406" i="10"/>
  <c r="T407" i="10"/>
  <c r="R408" i="10"/>
  <c r="Y410" i="10"/>
  <c r="W411" i="10"/>
  <c r="V412" i="10"/>
  <c r="T413" i="10"/>
  <c r="Q416" i="10"/>
  <c r="N417" i="10"/>
  <c r="Z420" i="10"/>
  <c r="X425" i="10"/>
  <c r="W428" i="10"/>
  <c r="X441" i="10"/>
  <c r="X453" i="10"/>
  <c r="X461" i="10"/>
  <c r="Y466" i="10"/>
  <c r="R376" i="10"/>
  <c r="T378" i="10"/>
  <c r="X380" i="10"/>
  <c r="Z383" i="10"/>
  <c r="X384" i="10"/>
  <c r="U385" i="10"/>
  <c r="R386" i="10"/>
  <c r="X388" i="10"/>
  <c r="T389" i="10"/>
  <c r="R390" i="10"/>
  <c r="X392" i="10"/>
  <c r="Z395" i="10"/>
  <c r="X400" i="10"/>
  <c r="P44" i="11" s="1"/>
  <c r="U401" i="10"/>
  <c r="Q403" i="10"/>
  <c r="U403" i="10"/>
  <c r="Y405" i="10"/>
  <c r="U407" i="10"/>
  <c r="S408" i="10"/>
  <c r="Z410" i="10"/>
  <c r="X411" i="10"/>
  <c r="W412" i="10"/>
  <c r="S414" i="10"/>
  <c r="R416" i="10"/>
  <c r="V419" i="10"/>
  <c r="Z423" i="10"/>
  <c r="Y425" i="10"/>
  <c r="X428" i="10"/>
  <c r="X440" i="10"/>
  <c r="X451" i="10"/>
  <c r="X447" i="10"/>
  <c r="X439" i="10"/>
  <c r="X444" i="10"/>
  <c r="X448" i="10"/>
  <c r="X452" i="10"/>
  <c r="Y453" i="10"/>
  <c r="X456" i="10"/>
  <c r="Z466" i="10"/>
  <c r="N341" i="10"/>
  <c r="N353" i="10"/>
  <c r="N369" i="10"/>
  <c r="U378" i="10"/>
  <c r="U381" i="10"/>
  <c r="R382" i="10"/>
  <c r="Y384" i="10"/>
  <c r="V385" i="10"/>
  <c r="Y388" i="10"/>
  <c r="U389" i="10"/>
  <c r="S390" i="10"/>
  <c r="U393" i="10"/>
  <c r="R394" i="10"/>
  <c r="Y423" i="10"/>
  <c r="V401" i="10"/>
  <c r="R403" i="10"/>
  <c r="Z405" i="10"/>
  <c r="V407" i="10"/>
  <c r="T408" i="10"/>
  <c r="Q409" i="10"/>
  <c r="N410" i="10"/>
  <c r="Y411" i="10"/>
  <c r="X412" i="10"/>
  <c r="T415" i="10"/>
  <c r="S416" i="10"/>
  <c r="X419" i="10"/>
  <c r="Z421" i="10"/>
  <c r="W424" i="10"/>
  <c r="Z425" i="10"/>
  <c r="Y428" i="10"/>
  <c r="Y464" i="10"/>
  <c r="Y462" i="10"/>
  <c r="Y460" i="10"/>
  <c r="Y463" i="10"/>
  <c r="Y436" i="10"/>
  <c r="Q45" i="11" s="1"/>
  <c r="Y467" i="10"/>
  <c r="Z453" i="10"/>
  <c r="Y440" i="10"/>
  <c r="Z441" i="10"/>
  <c r="Y444" i="10"/>
  <c r="Y448" i="10"/>
  <c r="Y452" i="10"/>
  <c r="Y456" i="10"/>
  <c r="Z463" i="10"/>
  <c r="W464" i="10"/>
  <c r="W465" i="10"/>
  <c r="N466" i="10"/>
  <c r="U480" i="10"/>
  <c r="U493" i="10"/>
  <c r="W364" i="10"/>
  <c r="O43" i="11" s="1"/>
  <c r="X374" i="10"/>
  <c r="T376" i="10"/>
  <c r="Y377" i="10"/>
  <c r="V378" i="10"/>
  <c r="Q379" i="10"/>
  <c r="X379" i="10"/>
  <c r="V381" i="10"/>
  <c r="S382" i="10"/>
  <c r="Z384" i="10"/>
  <c r="W385" i="10"/>
  <c r="Q387" i="10"/>
  <c r="Z388" i="10"/>
  <c r="T390" i="10"/>
  <c r="Q391" i="10"/>
  <c r="X391" i="10"/>
  <c r="V393" i="10"/>
  <c r="S394" i="10"/>
  <c r="Z400" i="10"/>
  <c r="P46" i="11" s="1"/>
  <c r="AD46" i="11" s="1"/>
  <c r="W401" i="10"/>
  <c r="S403" i="10"/>
  <c r="Q404" i="10"/>
  <c r="W407" i="10"/>
  <c r="U408" i="10"/>
  <c r="R409" i="10"/>
  <c r="Z411" i="10"/>
  <c r="Y412" i="10"/>
  <c r="R418" i="10"/>
  <c r="S419" i="10"/>
  <c r="Q422" i="10"/>
  <c r="Q424" i="10"/>
  <c r="X424" i="10"/>
  <c r="Y426" i="10"/>
  <c r="Z427" i="10"/>
  <c r="Z448" i="10"/>
  <c r="V450" i="10"/>
  <c r="Z451" i="10"/>
  <c r="Z452" i="10"/>
  <c r="Y454" i="10"/>
  <c r="Z455" i="10"/>
  <c r="S458" i="10"/>
  <c r="Z460" i="10"/>
  <c r="X465" i="10"/>
  <c r="Y374" i="10"/>
  <c r="Y379" i="10"/>
  <c r="W381" i="10"/>
  <c r="T382" i="10"/>
  <c r="N383" i="10"/>
  <c r="R383" i="10"/>
  <c r="R387" i="10"/>
  <c r="N388" i="10"/>
  <c r="U390" i="10"/>
  <c r="Y391" i="10"/>
  <c r="W393" i="10"/>
  <c r="T394" i="10"/>
  <c r="N395" i="10"/>
  <c r="X401" i="10"/>
  <c r="V402" i="10"/>
  <c r="R404" i="10"/>
  <c r="V405" i="10"/>
  <c r="Z406" i="10"/>
  <c r="V408" i="10"/>
  <c r="S409" i="10"/>
  <c r="Z412" i="10"/>
  <c r="X413" i="10"/>
  <c r="V414" i="10"/>
  <c r="N414" i="10"/>
  <c r="U416" i="10"/>
  <c r="T419" i="10"/>
  <c r="R422" i="10"/>
  <c r="R424" i="10"/>
  <c r="Q426" i="10"/>
  <c r="N427" i="10"/>
  <c r="W430" i="10"/>
  <c r="N443" i="10"/>
  <c r="Z454" i="10"/>
  <c r="N455" i="10"/>
  <c r="W458" i="10"/>
  <c r="R459" i="10"/>
  <c r="T476" i="10"/>
  <c r="N375" i="10"/>
  <c r="S379" i="10"/>
  <c r="X381" i="10"/>
  <c r="Y385" i="10"/>
  <c r="V386" i="10"/>
  <c r="S387" i="10"/>
  <c r="V390" i="10"/>
  <c r="S391" i="10"/>
  <c r="X393" i="10"/>
  <c r="Y401" i="10"/>
  <c r="W402" i="10"/>
  <c r="S404" i="10"/>
  <c r="Q405" i="10"/>
  <c r="W405" i="10"/>
  <c r="W408" i="10"/>
  <c r="T409" i="10"/>
  <c r="R410" i="10"/>
  <c r="W414" i="10"/>
  <c r="V416" i="10"/>
  <c r="V417" i="10"/>
  <c r="T418" i="10"/>
  <c r="S424" i="10"/>
  <c r="Q429" i="10"/>
  <c r="R430" i="10"/>
  <c r="Q431" i="10"/>
  <c r="V439" i="10"/>
  <c r="S447" i="10"/>
  <c r="R450" i="10"/>
  <c r="V451" i="10"/>
  <c r="R454" i="10"/>
  <c r="R458" i="10"/>
  <c r="S463" i="10"/>
  <c r="U476" i="10"/>
  <c r="N476" i="10"/>
  <c r="U475" i="10"/>
  <c r="U482" i="10"/>
  <c r="U478" i="10"/>
  <c r="U474" i="10"/>
  <c r="T489" i="10"/>
  <c r="N489" i="10"/>
  <c r="T475" i="10"/>
  <c r="T474" i="10"/>
  <c r="T481" i="10"/>
  <c r="T477" i="10"/>
  <c r="V377" i="10"/>
  <c r="T379" i="10"/>
  <c r="Q380" i="10"/>
  <c r="Y381" i="10"/>
  <c r="V382" i="10"/>
  <c r="S383" i="10"/>
  <c r="N384" i="10"/>
  <c r="Z385" i="10"/>
  <c r="W386" i="10"/>
  <c r="Q388" i="10"/>
  <c r="Y389" i="10"/>
  <c r="T391" i="10"/>
  <c r="Q392" i="10"/>
  <c r="Y393" i="10"/>
  <c r="V394" i="10"/>
  <c r="S395" i="10"/>
  <c r="Q430" i="10"/>
  <c r="N400" i="10"/>
  <c r="AA405" i="10" s="1"/>
  <c r="Q418" i="10"/>
  <c r="Z401" i="10"/>
  <c r="X402" i="10"/>
  <c r="T404" i="10"/>
  <c r="R405" i="10"/>
  <c r="X408" i="10"/>
  <c r="U409" i="10"/>
  <c r="S410" i="10"/>
  <c r="N411" i="10"/>
  <c r="X414" i="10"/>
  <c r="W416" i="10"/>
  <c r="U418" i="10"/>
  <c r="T420" i="10"/>
  <c r="T421" i="10"/>
  <c r="T424" i="10"/>
  <c r="R425" i="10"/>
  <c r="S426" i="10"/>
  <c r="N426" i="10"/>
  <c r="Q428" i="10"/>
  <c r="S442" i="10"/>
  <c r="N442" i="10"/>
  <c r="S448" i="10"/>
  <c r="S436" i="10"/>
  <c r="Q39" i="11" s="1"/>
  <c r="R445" i="10"/>
  <c r="S450" i="10"/>
  <c r="R453" i="10"/>
  <c r="S454" i="10"/>
  <c r="N454" i="10"/>
  <c r="R457" i="10"/>
  <c r="U491" i="10"/>
  <c r="V476" i="10"/>
  <c r="V493" i="10"/>
  <c r="V487" i="10"/>
  <c r="V492" i="10"/>
  <c r="V479" i="10"/>
  <c r="V491" i="10"/>
  <c r="V477" i="10"/>
  <c r="V495" i="10"/>
  <c r="N379" i="10"/>
  <c r="N391" i="10"/>
  <c r="AA391" i="10" s="1"/>
  <c r="N407" i="10"/>
  <c r="S415" i="10"/>
  <c r="Y416" i="10"/>
  <c r="Q420" i="10"/>
  <c r="S422" i="10"/>
  <c r="U424" i="10"/>
  <c r="Z424" i="10"/>
  <c r="N425" i="10"/>
  <c r="V426" i="10"/>
  <c r="Q427" i="10"/>
  <c r="Z428" i="10"/>
  <c r="W429" i="10"/>
  <c r="U430" i="10"/>
  <c r="N431" i="10"/>
  <c r="X437" i="10"/>
  <c r="Q439" i="10"/>
  <c r="U442" i="10"/>
  <c r="Q443" i="10"/>
  <c r="T443" i="10"/>
  <c r="Z444" i="10"/>
  <c r="W445" i="10"/>
  <c r="U446" i="10"/>
  <c r="N447" i="10"/>
  <c r="T447" i="10"/>
  <c r="X449" i="10"/>
  <c r="Q451" i="10"/>
  <c r="W451" i="10"/>
  <c r="U454" i="10"/>
  <c r="Q455" i="10"/>
  <c r="Z456" i="10"/>
  <c r="W457" i="10"/>
  <c r="U458" i="10"/>
  <c r="N459" i="10"/>
  <c r="Y461" i="10"/>
  <c r="U463" i="10"/>
  <c r="R465" i="10"/>
  <c r="Z465" i="10"/>
  <c r="V480" i="10"/>
  <c r="V484" i="10"/>
  <c r="T487" i="10"/>
  <c r="U488" i="10"/>
  <c r="N529" i="10"/>
  <c r="Q529" i="10"/>
  <c r="U400" i="10"/>
  <c r="P41" i="11" s="1"/>
  <c r="N406" i="10"/>
  <c r="V413" i="10"/>
  <c r="Y413" i="10"/>
  <c r="Z416" i="10"/>
  <c r="W419" i="10"/>
  <c r="R420" i="10"/>
  <c r="Y421" i="10"/>
  <c r="T422" i="10"/>
  <c r="X422" i="10"/>
  <c r="V424" i="10"/>
  <c r="W426" i="10"/>
  <c r="R427" i="10"/>
  <c r="N428" i="10"/>
  <c r="X429" i="10"/>
  <c r="V430" i="10"/>
  <c r="X431" i="10"/>
  <c r="Y437" i="10"/>
  <c r="R439" i="10"/>
  <c r="Q440" i="10"/>
  <c r="V442" i="10"/>
  <c r="R443" i="10"/>
  <c r="N444" i="10"/>
  <c r="X445" i="10"/>
  <c r="V446" i="10"/>
  <c r="Y449" i="10"/>
  <c r="R451" i="10"/>
  <c r="Q452" i="10"/>
  <c r="V454" i="10"/>
  <c r="R455" i="10"/>
  <c r="N456" i="10"/>
  <c r="X457" i="10"/>
  <c r="V458" i="10"/>
  <c r="X459" i="10"/>
  <c r="V463" i="10"/>
  <c r="T464" i="10"/>
  <c r="S465" i="10"/>
  <c r="Q466" i="10"/>
  <c r="V483" i="10"/>
  <c r="N525" i="10"/>
  <c r="Q525" i="10"/>
  <c r="U533" i="10"/>
  <c r="U535" i="10"/>
  <c r="U517" i="10"/>
  <c r="U521" i="10"/>
  <c r="W413" i="10"/>
  <c r="Z413" i="10"/>
  <c r="U415" i="10"/>
  <c r="Z415" i="10"/>
  <c r="N416" i="10"/>
  <c r="U417" i="10"/>
  <c r="N418" i="10"/>
  <c r="Q425" i="10"/>
  <c r="X426" i="10"/>
  <c r="S427" i="10"/>
  <c r="Y429" i="10"/>
  <c r="Q436" i="10"/>
  <c r="Q37" i="11" s="1"/>
  <c r="S439" i="10"/>
  <c r="N440" i="10"/>
  <c r="W440" i="10"/>
  <c r="W442" i="10"/>
  <c r="S443" i="10"/>
  <c r="Y445" i="10"/>
  <c r="Q448" i="10"/>
  <c r="S451" i="10"/>
  <c r="N452" i="10"/>
  <c r="W452" i="10"/>
  <c r="W454" i="10"/>
  <c r="S455" i="10"/>
  <c r="Y457" i="10"/>
  <c r="T465" i="10"/>
  <c r="Z467" i="10"/>
  <c r="X475" i="10"/>
  <c r="W488" i="10"/>
  <c r="W478" i="10"/>
  <c r="X492" i="10"/>
  <c r="Y499" i="10"/>
  <c r="Z501" i="10"/>
  <c r="Q508" i="10"/>
  <c r="S37" i="11" s="1"/>
  <c r="V415" i="10"/>
  <c r="Y419" i="10"/>
  <c r="Z429" i="10"/>
  <c r="X430" i="10"/>
  <c r="U431" i="10"/>
  <c r="R436" i="10"/>
  <c r="Q38" i="11" s="1"/>
  <c r="X438" i="10"/>
  <c r="R440" i="10"/>
  <c r="X442" i="10"/>
  <c r="Z445" i="10"/>
  <c r="X446" i="10"/>
  <c r="U447" i="10"/>
  <c r="R448" i="10"/>
  <c r="X450" i="10"/>
  <c r="T451" i="10"/>
  <c r="R452" i="10"/>
  <c r="X454" i="10"/>
  <c r="Z457" i="10"/>
  <c r="X458" i="10"/>
  <c r="U459" i="10"/>
  <c r="X460" i="10"/>
  <c r="Z462" i="10"/>
  <c r="U465" i="10"/>
  <c r="S466" i="10"/>
  <c r="R467" i="10"/>
  <c r="Q500" i="10"/>
  <c r="Q488" i="10"/>
  <c r="Q483" i="10"/>
  <c r="Q475" i="10"/>
  <c r="Q472" i="10"/>
  <c r="R37" i="11" s="1"/>
  <c r="X483" i="10"/>
  <c r="Z493" i="10"/>
  <c r="Z498" i="10"/>
  <c r="Z499" i="10"/>
  <c r="N387" i="10"/>
  <c r="AA387" i="10" s="1"/>
  <c r="N403" i="10"/>
  <c r="W417" i="10"/>
  <c r="Z419" i="10"/>
  <c r="Q423" i="10"/>
  <c r="S425" i="10"/>
  <c r="U427" i="10"/>
  <c r="R428" i="10"/>
  <c r="Y430" i="10"/>
  <c r="V431" i="10"/>
  <c r="S464" i="10"/>
  <c r="Y438" i="10"/>
  <c r="U439" i="10"/>
  <c r="S440" i="10"/>
  <c r="U443" i="10"/>
  <c r="R444" i="10"/>
  <c r="Y446" i="10"/>
  <c r="V447" i="10"/>
  <c r="Y450" i="10"/>
  <c r="U451" i="10"/>
  <c r="S452" i="10"/>
  <c r="U455" i="10"/>
  <c r="R456" i="10"/>
  <c r="Y458" i="10"/>
  <c r="V459" i="10"/>
  <c r="S460" i="10"/>
  <c r="Q461" i="10"/>
  <c r="Z461" i="10"/>
  <c r="S467" i="10"/>
  <c r="Q474" i="10"/>
  <c r="Z475" i="10"/>
  <c r="Z472" i="10"/>
  <c r="R46" i="11" s="1"/>
  <c r="Y479" i="10"/>
  <c r="Y474" i="10"/>
  <c r="Z480" i="10"/>
  <c r="Y482" i="10"/>
  <c r="W495" i="10"/>
  <c r="Z496" i="10"/>
  <c r="X515" i="10"/>
  <c r="N386" i="10"/>
  <c r="Y400" i="10"/>
  <c r="P45" i="11" s="1"/>
  <c r="N402" i="10"/>
  <c r="R414" i="10"/>
  <c r="X415" i="10"/>
  <c r="X417" i="10"/>
  <c r="Q421" i="10"/>
  <c r="R423" i="10"/>
  <c r="T425" i="10"/>
  <c r="V427" i="10"/>
  <c r="S428" i="10"/>
  <c r="Z430" i="10"/>
  <c r="W431" i="10"/>
  <c r="T462" i="10"/>
  <c r="Q437" i="10"/>
  <c r="Z438" i="10"/>
  <c r="T440" i="10"/>
  <c r="Q441" i="10"/>
  <c r="V443" i="10"/>
  <c r="S444" i="10"/>
  <c r="Q445" i="10"/>
  <c r="Z446" i="10"/>
  <c r="W447" i="10"/>
  <c r="Q449" i="10"/>
  <c r="Z450" i="10"/>
  <c r="T452" i="10"/>
  <c r="Q453" i="10"/>
  <c r="V455" i="10"/>
  <c r="S456" i="10"/>
  <c r="Q457" i="10"/>
  <c r="Z458" i="10"/>
  <c r="W459" i="10"/>
  <c r="T460" i="10"/>
  <c r="T467" i="10"/>
  <c r="Z482" i="10"/>
  <c r="Z483" i="10"/>
  <c r="Z491" i="10"/>
  <c r="R495" i="10"/>
  <c r="N495" i="10"/>
  <c r="Q496" i="10"/>
  <c r="N496" i="10"/>
  <c r="W498" i="10"/>
  <c r="Y415" i="10"/>
  <c r="Y417" i="10"/>
  <c r="R421" i="10"/>
  <c r="S423" i="10"/>
  <c r="U425" i="10"/>
  <c r="W427" i="10"/>
  <c r="T428" i="10"/>
  <c r="N429" i="10"/>
  <c r="R437" i="10"/>
  <c r="U440" i="10"/>
  <c r="N441" i="10"/>
  <c r="W443" i="10"/>
  <c r="T444" i="10"/>
  <c r="N445" i="10"/>
  <c r="R449" i="10"/>
  <c r="N450" i="10"/>
  <c r="U452" i="10"/>
  <c r="N453" i="10"/>
  <c r="W455" i="10"/>
  <c r="T456" i="10"/>
  <c r="N457" i="10"/>
  <c r="U460" i="10"/>
  <c r="N460" i="10"/>
  <c r="U467" i="10"/>
  <c r="Q477" i="10"/>
  <c r="Q481" i="10"/>
  <c r="X481" i="10"/>
  <c r="N482" i="10"/>
  <c r="R485" i="10"/>
  <c r="Z486" i="10"/>
  <c r="Z489" i="10"/>
  <c r="Q490" i="10"/>
  <c r="T414" i="10"/>
  <c r="T416" i="10"/>
  <c r="Z417" i="10"/>
  <c r="V418" i="10"/>
  <c r="Q419" i="10"/>
  <c r="X420" i="10"/>
  <c r="S421" i="10"/>
  <c r="Z422" i="10"/>
  <c r="T423" i="10"/>
  <c r="V425" i="10"/>
  <c r="X427" i="10"/>
  <c r="Y431" i="10"/>
  <c r="V464" i="10"/>
  <c r="S437" i="10"/>
  <c r="Z437" i="10"/>
  <c r="V440" i="10"/>
  <c r="S441" i="10"/>
  <c r="X443" i="10"/>
  <c r="Q446" i="10"/>
  <c r="Y447" i="10"/>
  <c r="V448" i="10"/>
  <c r="S449" i="10"/>
  <c r="Z449" i="10"/>
  <c r="V452" i="10"/>
  <c r="S453" i="10"/>
  <c r="X455" i="10"/>
  <c r="Q458" i="10"/>
  <c r="Y459" i="10"/>
  <c r="T461" i="10"/>
  <c r="X462" i="10"/>
  <c r="Z464" i="10"/>
  <c r="Y465" i="10"/>
  <c r="V467" i="10"/>
  <c r="T494" i="10"/>
  <c r="Q478" i="10"/>
  <c r="Z481" i="10"/>
  <c r="Q484" i="10"/>
  <c r="Q485" i="10"/>
  <c r="R490" i="10"/>
  <c r="N494" i="10"/>
  <c r="S494" i="10"/>
  <c r="T495" i="10"/>
  <c r="X511" i="10"/>
  <c r="X508" i="10"/>
  <c r="S44" i="11" s="1"/>
  <c r="X512" i="10"/>
  <c r="X514" i="10"/>
  <c r="Y528" i="10"/>
  <c r="Y511" i="10"/>
  <c r="Y513" i="10"/>
  <c r="Y515" i="10"/>
  <c r="Y509" i="10"/>
  <c r="U414" i="10"/>
  <c r="N419" i="10"/>
  <c r="AA419" i="10" s="1"/>
  <c r="U423" i="10"/>
  <c r="W425" i="10"/>
  <c r="R426" i="10"/>
  <c r="Y427" i="10"/>
  <c r="V428" i="10"/>
  <c r="S429" i="10"/>
  <c r="N430" i="10"/>
  <c r="Z431" i="10"/>
  <c r="W462" i="10"/>
  <c r="Q438" i="10"/>
  <c r="Y439" i="10"/>
  <c r="T441" i="10"/>
  <c r="Q442" i="10"/>
  <c r="Y443" i="10"/>
  <c r="V444" i="10"/>
  <c r="S445" i="10"/>
  <c r="N446" i="10"/>
  <c r="Z447" i="10"/>
  <c r="W448" i="10"/>
  <c r="Q450" i="10"/>
  <c r="Y451" i="10"/>
  <c r="T453" i="10"/>
  <c r="Q454" i="10"/>
  <c r="Y455" i="10"/>
  <c r="V456" i="10"/>
  <c r="S457" i="10"/>
  <c r="N458" i="10"/>
  <c r="Z459" i="10"/>
  <c r="N464" i="10"/>
  <c r="U473" i="10"/>
  <c r="X485" i="10"/>
  <c r="Q486" i="10"/>
  <c r="R489" i="10"/>
  <c r="X509" i="10"/>
  <c r="Z512" i="10"/>
  <c r="V436" i="10"/>
  <c r="Q42" i="11" s="1"/>
  <c r="R462" i="10"/>
  <c r="V465" i="10"/>
  <c r="R493" i="10"/>
  <c r="R472" i="10"/>
  <c r="R38" i="11" s="1"/>
  <c r="W476" i="10"/>
  <c r="S477" i="10"/>
  <c r="Z479" i="10"/>
  <c r="Y483" i="10"/>
  <c r="N486" i="10"/>
  <c r="S486" i="10"/>
  <c r="Z487" i="10"/>
  <c r="X488" i="10"/>
  <c r="U489" i="10"/>
  <c r="S490" i="10"/>
  <c r="W493" i="10"/>
  <c r="V494" i="10"/>
  <c r="Q497" i="10"/>
  <c r="Q498" i="10"/>
  <c r="X498" i="10"/>
  <c r="T500" i="10"/>
  <c r="R502" i="10"/>
  <c r="Z513" i="10"/>
  <c r="Z515" i="10"/>
  <c r="Z518" i="10"/>
  <c r="Q521" i="10"/>
  <c r="S549" i="10"/>
  <c r="N549" i="10"/>
  <c r="S557" i="10"/>
  <c r="S568" i="10"/>
  <c r="S545" i="10"/>
  <c r="S554" i="10"/>
  <c r="W436" i="10"/>
  <c r="Q43" i="11" s="1"/>
  <c r="S462" i="10"/>
  <c r="W463" i="10"/>
  <c r="R464" i="10"/>
  <c r="W467" i="10"/>
  <c r="S493" i="10"/>
  <c r="S502" i="10"/>
  <c r="S472" i="10"/>
  <c r="R39" i="11" s="1"/>
  <c r="Y473" i="10"/>
  <c r="X476" i="10"/>
  <c r="R478" i="10"/>
  <c r="X480" i="10"/>
  <c r="U481" i="10"/>
  <c r="Q482" i="10"/>
  <c r="X484" i="10"/>
  <c r="T485" i="10"/>
  <c r="R486" i="10"/>
  <c r="T486" i="10"/>
  <c r="V489" i="10"/>
  <c r="T490" i="10"/>
  <c r="Q491" i="10"/>
  <c r="X493" i="10"/>
  <c r="U495" i="10"/>
  <c r="S496" i="10"/>
  <c r="R498" i="10"/>
  <c r="Q499" i="10"/>
  <c r="R500" i="10"/>
  <c r="Q501" i="10"/>
  <c r="Q502" i="10"/>
  <c r="Q503" i="10"/>
  <c r="N508" i="10"/>
  <c r="Q516" i="10"/>
  <c r="Q519" i="10"/>
  <c r="Q537" i="10"/>
  <c r="Q531" i="10"/>
  <c r="R508" i="10"/>
  <c r="S38" i="11" s="1"/>
  <c r="AA515" i="10"/>
  <c r="Q520" i="10"/>
  <c r="R521" i="10"/>
  <c r="T528" i="10"/>
  <c r="X536" i="10"/>
  <c r="Y537" i="10"/>
  <c r="Z538" i="10"/>
  <c r="N423" i="10"/>
  <c r="X436" i="10"/>
  <c r="Q44" i="11" s="1"/>
  <c r="N439" i="10"/>
  <c r="N451" i="10"/>
  <c r="R466" i="10"/>
  <c r="X467" i="10"/>
  <c r="T503" i="10"/>
  <c r="W472" i="10"/>
  <c r="R43" i="11" s="1"/>
  <c r="Z473" i="10"/>
  <c r="N475" i="10"/>
  <c r="Y476" i="10"/>
  <c r="U477" i="10"/>
  <c r="S478" i="10"/>
  <c r="X478" i="10"/>
  <c r="V481" i="10"/>
  <c r="R482" i="10"/>
  <c r="Y484" i="10"/>
  <c r="U485" i="10"/>
  <c r="U490" i="10"/>
  <c r="R491" i="10"/>
  <c r="R492" i="10"/>
  <c r="X494" i="10"/>
  <c r="R499" i="10"/>
  <c r="R501" i="10"/>
  <c r="R538" i="10"/>
  <c r="Q510" i="10"/>
  <c r="T510" i="10"/>
  <c r="Q512" i="10"/>
  <c r="Z514" i="10"/>
  <c r="Q517" i="10"/>
  <c r="R520" i="10"/>
  <c r="T524" i="10"/>
  <c r="W532" i="10"/>
  <c r="Z537" i="10"/>
  <c r="U502" i="10"/>
  <c r="V474" i="10"/>
  <c r="Z476" i="10"/>
  <c r="T478" i="10"/>
  <c r="Q479" i="10"/>
  <c r="W481" i="10"/>
  <c r="S482" i="10"/>
  <c r="Z484" i="10"/>
  <c r="V485" i="10"/>
  <c r="Q487" i="10"/>
  <c r="X489" i="10"/>
  <c r="V490" i="10"/>
  <c r="Q492" i="10"/>
  <c r="U496" i="10"/>
  <c r="T498" i="10"/>
  <c r="S499" i="10"/>
  <c r="S501" i="10"/>
  <c r="S503" i="10"/>
  <c r="Q513" i="10"/>
  <c r="Q515" i="10"/>
  <c r="R514" i="10"/>
  <c r="N517" i="10"/>
  <c r="R509" i="10"/>
  <c r="W531" i="10"/>
  <c r="X532" i="10"/>
  <c r="Z534" i="10"/>
  <c r="Z536" i="10"/>
  <c r="N421" i="10"/>
  <c r="N437" i="10"/>
  <c r="AA437" i="10" s="1"/>
  <c r="N449" i="10"/>
  <c r="R461" i="10"/>
  <c r="V462" i="10"/>
  <c r="U464" i="10"/>
  <c r="T466" i="10"/>
  <c r="V496" i="10"/>
  <c r="W474" i="10"/>
  <c r="S475" i="10"/>
  <c r="N479" i="10"/>
  <c r="T482" i="10"/>
  <c r="N483" i="10"/>
  <c r="N484" i="10"/>
  <c r="AA484" i="10" s="1"/>
  <c r="W485" i="10"/>
  <c r="U486" i="10"/>
  <c r="T491" i="10"/>
  <c r="N492" i="10"/>
  <c r="Z494" i="10"/>
  <c r="U498" i="10"/>
  <c r="T501" i="10"/>
  <c r="T502" i="10"/>
  <c r="T520" i="10"/>
  <c r="T532" i="10"/>
  <c r="T523" i="10"/>
  <c r="T511" i="10"/>
  <c r="T522" i="10"/>
  <c r="U523" i="10"/>
  <c r="W527" i="10"/>
  <c r="N420" i="10"/>
  <c r="N436" i="10"/>
  <c r="AA438" i="10" s="1"/>
  <c r="N448" i="10"/>
  <c r="N465" i="10"/>
  <c r="W497" i="10"/>
  <c r="W494" i="10"/>
  <c r="W500" i="10"/>
  <c r="W491" i="10"/>
  <c r="Q473" i="10"/>
  <c r="X474" i="10"/>
  <c r="X477" i="10"/>
  <c r="V478" i="10"/>
  <c r="S479" i="10"/>
  <c r="Y481" i="10"/>
  <c r="R483" i="10"/>
  <c r="V486" i="10"/>
  <c r="S487" i="10"/>
  <c r="N488" i="10"/>
  <c r="S492" i="10"/>
  <c r="W496" i="10"/>
  <c r="U501" i="10"/>
  <c r="U503" i="10"/>
  <c r="U509" i="10"/>
  <c r="T514" i="10"/>
  <c r="U520" i="10"/>
  <c r="W526" i="10"/>
  <c r="X527" i="10"/>
  <c r="N527" i="10"/>
  <c r="Y531" i="10"/>
  <c r="Q535" i="10"/>
  <c r="U556" i="10"/>
  <c r="U544" i="10"/>
  <c r="T41" i="11" s="1"/>
  <c r="U570" i="10"/>
  <c r="U545" i="10"/>
  <c r="U557" i="10"/>
  <c r="U547" i="10"/>
  <c r="N545" i="10"/>
  <c r="S562" i="10"/>
  <c r="Q460" i="10"/>
  <c r="R460" i="10"/>
  <c r="R463" i="10"/>
  <c r="V466" i="10"/>
  <c r="Q467" i="10"/>
  <c r="X499" i="10"/>
  <c r="S473" i="10"/>
  <c r="Y502" i="10"/>
  <c r="Q476" i="10"/>
  <c r="S476" i="10"/>
  <c r="Y477" i="10"/>
  <c r="T479" i="10"/>
  <c r="Q480" i="10"/>
  <c r="V482" i="10"/>
  <c r="S483" i="10"/>
  <c r="Y485" i="10"/>
  <c r="W486" i="10"/>
  <c r="R488" i="10"/>
  <c r="Y488" i="10"/>
  <c r="Y490" i="10"/>
  <c r="T492" i="10"/>
  <c r="Z495" i="10"/>
  <c r="X496" i="10"/>
  <c r="V499" i="10"/>
  <c r="V502" i="10"/>
  <c r="V503" i="10"/>
  <c r="N511" i="10"/>
  <c r="T516" i="10"/>
  <c r="W523" i="10"/>
  <c r="X524" i="10"/>
  <c r="X526" i="10"/>
  <c r="Y527" i="10"/>
  <c r="Z531" i="10"/>
  <c r="R535" i="10"/>
  <c r="T539" i="10"/>
  <c r="U555" i="10"/>
  <c r="U461" i="10"/>
  <c r="Q463" i="10"/>
  <c r="X464" i="10"/>
  <c r="Q465" i="10"/>
  <c r="W466" i="10"/>
  <c r="N467" i="10"/>
  <c r="Y493" i="10"/>
  <c r="T473" i="10"/>
  <c r="Z474" i="10"/>
  <c r="V475" i="10"/>
  <c r="R476" i="10"/>
  <c r="Z477" i="10"/>
  <c r="U479" i="10"/>
  <c r="R480" i="10"/>
  <c r="W482" i="10"/>
  <c r="T483" i="10"/>
  <c r="Z485" i="10"/>
  <c r="X486" i="10"/>
  <c r="U487" i="10"/>
  <c r="S488" i="10"/>
  <c r="U492" i="10"/>
  <c r="Q494" i="10"/>
  <c r="Y496" i="10"/>
  <c r="V510" i="10"/>
  <c r="U524" i="10"/>
  <c r="U516" i="10"/>
  <c r="V519" i="10"/>
  <c r="X523" i="10"/>
  <c r="Z528" i="10"/>
  <c r="Z530" i="10"/>
  <c r="U539" i="10"/>
  <c r="V546" i="10"/>
  <c r="V558" i="10"/>
  <c r="V548" i="10"/>
  <c r="V545" i="10"/>
  <c r="V552" i="10"/>
  <c r="V568" i="10"/>
  <c r="V560" i="10"/>
  <c r="V556" i="10"/>
  <c r="V544" i="10"/>
  <c r="T42" i="11" s="1"/>
  <c r="N463" i="10"/>
  <c r="Z497" i="10"/>
  <c r="Z500" i="10"/>
  <c r="W475" i="10"/>
  <c r="Y478" i="10"/>
  <c r="N480" i="10"/>
  <c r="X482" i="10"/>
  <c r="U483" i="10"/>
  <c r="S484" i="10"/>
  <c r="T488" i="10"/>
  <c r="Q489" i="10"/>
  <c r="X491" i="10"/>
  <c r="R494" i="10"/>
  <c r="Y494" i="10"/>
  <c r="Y497" i="10"/>
  <c r="X501" i="10"/>
  <c r="W509" i="10"/>
  <c r="W508" i="10"/>
  <c r="S43" i="11" s="1"/>
  <c r="W510" i="10"/>
  <c r="V513" i="10"/>
  <c r="W514" i="10"/>
  <c r="V516" i="10"/>
  <c r="V518" i="10"/>
  <c r="W519" i="10"/>
  <c r="X520" i="10"/>
  <c r="Z526" i="10"/>
  <c r="X487" i="10"/>
  <c r="Z492" i="10"/>
  <c r="U494" i="10"/>
  <c r="X495" i="10"/>
  <c r="V498" i="10"/>
  <c r="N499" i="10"/>
  <c r="T508" i="10"/>
  <c r="S40" i="11" s="1"/>
  <c r="R510" i="10"/>
  <c r="S512" i="10"/>
  <c r="Y512" i="10"/>
  <c r="N513" i="10"/>
  <c r="U514" i="10"/>
  <c r="W516" i="10"/>
  <c r="T517" i="10"/>
  <c r="Z517" i="10"/>
  <c r="N518" i="10"/>
  <c r="X519" i="10"/>
  <c r="V520" i="10"/>
  <c r="Y521" i="10"/>
  <c r="S522" i="10"/>
  <c r="Y523" i="10"/>
  <c r="S525" i="10"/>
  <c r="Y525" i="10"/>
  <c r="R526" i="10"/>
  <c r="U528" i="10"/>
  <c r="S529" i="10"/>
  <c r="R530" i="10"/>
  <c r="Y532" i="10"/>
  <c r="W533" i="10"/>
  <c r="U534" i="10"/>
  <c r="S535" i="10"/>
  <c r="V536" i="10"/>
  <c r="Y538" i="10"/>
  <c r="U546" i="10"/>
  <c r="V547" i="10"/>
  <c r="U549" i="10"/>
  <c r="S553" i="10"/>
  <c r="S555" i="10"/>
  <c r="T557" i="10"/>
  <c r="T559" i="10"/>
  <c r="T566" i="10"/>
  <c r="U567" i="10"/>
  <c r="W571" i="10"/>
  <c r="T472" i="10"/>
  <c r="R40" i="11" s="1"/>
  <c r="W487" i="10"/>
  <c r="Y487" i="10"/>
  <c r="Q493" i="10"/>
  <c r="Y495" i="10"/>
  <c r="R497" i="10"/>
  <c r="T497" i="10"/>
  <c r="U500" i="10"/>
  <c r="Y500" i="10"/>
  <c r="N501" i="10"/>
  <c r="X503" i="10"/>
  <c r="S508" i="10"/>
  <c r="S39" i="11" s="1"/>
  <c r="U508" i="10"/>
  <c r="S41" i="11" s="1"/>
  <c r="Z511" i="10"/>
  <c r="T512" i="10"/>
  <c r="V514" i="10"/>
  <c r="X516" i="10"/>
  <c r="Y519" i="10"/>
  <c r="W520" i="10"/>
  <c r="T521" i="10"/>
  <c r="Q522" i="10"/>
  <c r="Z523" i="10"/>
  <c r="T525" i="10"/>
  <c r="Q526" i="10"/>
  <c r="Z527" i="10"/>
  <c r="V528" i="10"/>
  <c r="T529" i="10"/>
  <c r="Q530" i="10"/>
  <c r="V530" i="10"/>
  <c r="Z532" i="10"/>
  <c r="X533" i="10"/>
  <c r="T535" i="10"/>
  <c r="Q536" i="10"/>
  <c r="U551" i="10"/>
  <c r="U559" i="10"/>
  <c r="U562" i="10"/>
  <c r="U565" i="10"/>
  <c r="W570" i="10"/>
  <c r="Y574" i="10"/>
  <c r="Y575" i="10"/>
  <c r="N583" i="10"/>
  <c r="Q583" i="10"/>
  <c r="U472" i="10"/>
  <c r="R41" i="11" s="1"/>
  <c r="S497" i="10"/>
  <c r="V497" i="10"/>
  <c r="V500" i="10"/>
  <c r="Y503" i="10"/>
  <c r="V508" i="10"/>
  <c r="S42" i="11" s="1"/>
  <c r="Z509" i="10"/>
  <c r="X510" i="10"/>
  <c r="N512" i="10"/>
  <c r="R515" i="10"/>
  <c r="S515" i="10"/>
  <c r="V517" i="10"/>
  <c r="Q518" i="10"/>
  <c r="R518" i="10"/>
  <c r="Z519" i="10"/>
  <c r="R522" i="10"/>
  <c r="V522" i="10"/>
  <c r="W524" i="10"/>
  <c r="U525" i="10"/>
  <c r="N526" i="10"/>
  <c r="W528" i="10"/>
  <c r="AA530" i="10"/>
  <c r="N531" i="10"/>
  <c r="W534" i="10"/>
  <c r="R536" i="10"/>
  <c r="N537" i="10"/>
  <c r="Y539" i="10"/>
  <c r="W549" i="10"/>
  <c r="W546" i="10"/>
  <c r="W557" i="10"/>
  <c r="W560" i="10"/>
  <c r="V551" i="10"/>
  <c r="V557" i="10"/>
  <c r="U558" i="10"/>
  <c r="V559" i="10"/>
  <c r="X570" i="10"/>
  <c r="Y571" i="10"/>
  <c r="Z574" i="10"/>
  <c r="Z575" i="10"/>
  <c r="Q582" i="10"/>
  <c r="V472" i="10"/>
  <c r="R42" i="11" s="1"/>
  <c r="N477" i="10"/>
  <c r="AA485" i="10" s="1"/>
  <c r="Y491" i="10"/>
  <c r="Y498" i="10"/>
  <c r="Z503" i="10"/>
  <c r="U510" i="10"/>
  <c r="Z510" i="10"/>
  <c r="R513" i="10"/>
  <c r="W517" i="10"/>
  <c r="Y520" i="10"/>
  <c r="V521" i="10"/>
  <c r="S526" i="10"/>
  <c r="X528" i="10"/>
  <c r="V529" i="10"/>
  <c r="S530" i="10"/>
  <c r="R531" i="10"/>
  <c r="R532" i="10"/>
  <c r="Z533" i="10"/>
  <c r="X534" i="10"/>
  <c r="V535" i="10"/>
  <c r="S536" i="10"/>
  <c r="R537" i="10"/>
  <c r="Z539" i="10"/>
  <c r="Z572" i="10"/>
  <c r="Z564" i="10"/>
  <c r="Z560" i="10"/>
  <c r="Z544" i="10"/>
  <c r="T46" i="11" s="1"/>
  <c r="X559" i="10"/>
  <c r="X546" i="10"/>
  <c r="X548" i="10"/>
  <c r="V553" i="10"/>
  <c r="W559" i="10"/>
  <c r="W565" i="10"/>
  <c r="Y570" i="10"/>
  <c r="W573" i="10"/>
  <c r="U587" i="10"/>
  <c r="U593" i="10"/>
  <c r="U586" i="10"/>
  <c r="U588" i="10"/>
  <c r="U497" i="10"/>
  <c r="X500" i="10"/>
  <c r="Q511" i="10"/>
  <c r="W512" i="10"/>
  <c r="Y514" i="10"/>
  <c r="T515" i="10"/>
  <c r="X517" i="10"/>
  <c r="Z520" i="10"/>
  <c r="W521" i="10"/>
  <c r="Q523" i="10"/>
  <c r="Y524" i="10"/>
  <c r="T526" i="10"/>
  <c r="Q527" i="10"/>
  <c r="W529" i="10"/>
  <c r="T530" i="10"/>
  <c r="Q532" i="10"/>
  <c r="Y534" i="10"/>
  <c r="T536" i="10"/>
  <c r="S537" i="10"/>
  <c r="Q538" i="10"/>
  <c r="Y551" i="10"/>
  <c r="Y547" i="10"/>
  <c r="Y560" i="10"/>
  <c r="Y549" i="10"/>
  <c r="Y569" i="10"/>
  <c r="Q573" i="10"/>
  <c r="V594" i="10"/>
  <c r="V584" i="10"/>
  <c r="X472" i="10"/>
  <c r="R44" i="11" s="1"/>
  <c r="N487" i="10"/>
  <c r="X490" i="10"/>
  <c r="R496" i="10"/>
  <c r="N498" i="10"/>
  <c r="T499" i="10"/>
  <c r="W502" i="10"/>
  <c r="Q509" i="10"/>
  <c r="R511" i="10"/>
  <c r="U511" i="10"/>
  <c r="T513" i="10"/>
  <c r="U515" i="10"/>
  <c r="Y517" i="10"/>
  <c r="T518" i="10"/>
  <c r="N519" i="10"/>
  <c r="X521" i="10"/>
  <c r="U522" i="10"/>
  <c r="R523" i="10"/>
  <c r="Z524" i="10"/>
  <c r="X525" i="10"/>
  <c r="U526" i="10"/>
  <c r="R527" i="10"/>
  <c r="X529" i="10"/>
  <c r="U530" i="10"/>
  <c r="T531" i="10"/>
  <c r="X535" i="10"/>
  <c r="U536" i="10"/>
  <c r="T537" i="10"/>
  <c r="N538" i="10"/>
  <c r="Z548" i="10"/>
  <c r="Y550" i="10"/>
  <c r="X553" i="10"/>
  <c r="X558" i="10"/>
  <c r="X561" i="10"/>
  <c r="Y562" i="10"/>
  <c r="Y564" i="10"/>
  <c r="T589" i="10"/>
  <c r="T604" i="10"/>
  <c r="T600" i="10"/>
  <c r="T582" i="10"/>
  <c r="T585" i="10"/>
  <c r="T590" i="10"/>
  <c r="U591" i="10"/>
  <c r="Q606" i="10"/>
  <c r="Y472" i="10"/>
  <c r="R45" i="11" s="1"/>
  <c r="U499" i="10"/>
  <c r="X502" i="10"/>
  <c r="N503" i="10"/>
  <c r="S511" i="10"/>
  <c r="U513" i="10"/>
  <c r="N514" i="10"/>
  <c r="V515" i="10"/>
  <c r="N516" i="10"/>
  <c r="U518" i="10"/>
  <c r="R519" i="10"/>
  <c r="S523" i="10"/>
  <c r="V526" i="10"/>
  <c r="Y529" i="10"/>
  <c r="U531" i="10"/>
  <c r="S532" i="10"/>
  <c r="Q533" i="10"/>
  <c r="Y535" i="10"/>
  <c r="U537" i="10"/>
  <c r="S538" i="10"/>
  <c r="Q539" i="10"/>
  <c r="Q545" i="10"/>
  <c r="Z550" i="10"/>
  <c r="Z552" i="10"/>
  <c r="Y555" i="10"/>
  <c r="Y561" i="10"/>
  <c r="Z563" i="10"/>
  <c r="S573" i="10"/>
  <c r="T597" i="10"/>
  <c r="V606" i="10"/>
  <c r="T603" i="10"/>
  <c r="W489" i="10"/>
  <c r="Z490" i="10"/>
  <c r="N491" i="10"/>
  <c r="Q495" i="10"/>
  <c r="T496" i="10"/>
  <c r="X497" i="10"/>
  <c r="R503" i="10"/>
  <c r="Y508" i="10"/>
  <c r="S45" i="11" s="1"/>
  <c r="Y510" i="10"/>
  <c r="W515" i="10"/>
  <c r="R516" i="10"/>
  <c r="N520" i="10"/>
  <c r="Z521" i="10"/>
  <c r="W522" i="10"/>
  <c r="Z525" i="10"/>
  <c r="T527" i="10"/>
  <c r="Z529" i="10"/>
  <c r="W530" i="10"/>
  <c r="V531" i="10"/>
  <c r="R533" i="10"/>
  <c r="Z535" i="10"/>
  <c r="W536" i="10"/>
  <c r="V537" i="10"/>
  <c r="T538" i="10"/>
  <c r="R539" i="10"/>
  <c r="N547" i="10"/>
  <c r="Q547" i="10"/>
  <c r="Q575" i="10"/>
  <c r="Q555" i="10"/>
  <c r="W547" i="10"/>
  <c r="Z558" i="10"/>
  <c r="Z561" i="10"/>
  <c r="S572" i="10"/>
  <c r="W499" i="10"/>
  <c r="V501" i="10"/>
  <c r="Z502" i="10"/>
  <c r="Z508" i="10"/>
  <c r="S46" i="11" s="1"/>
  <c r="T509" i="10"/>
  <c r="Q514" i="10"/>
  <c r="W518" i="10"/>
  <c r="T519" i="10"/>
  <c r="X522" i="10"/>
  <c r="Q524" i="10"/>
  <c r="V524" i="10"/>
  <c r="U527" i="10"/>
  <c r="Q528" i="10"/>
  <c r="X530" i="10"/>
  <c r="U532" i="10"/>
  <c r="Q534" i="10"/>
  <c r="U538" i="10"/>
  <c r="S539" i="10"/>
  <c r="S565" i="10"/>
  <c r="Y559" i="10"/>
  <c r="Y563" i="10"/>
  <c r="N567" i="10"/>
  <c r="Q567" i="10"/>
  <c r="V488" i="10"/>
  <c r="Y489" i="10"/>
  <c r="S495" i="10"/>
  <c r="S498" i="10"/>
  <c r="N500" i="10"/>
  <c r="W501" i="10"/>
  <c r="V511" i="10"/>
  <c r="U512" i="10"/>
  <c r="X513" i="10"/>
  <c r="X518" i="10"/>
  <c r="U519" i="10"/>
  <c r="S520" i="10"/>
  <c r="Y522" i="10"/>
  <c r="V523" i="10"/>
  <c r="R524" i="10"/>
  <c r="Y526" i="10"/>
  <c r="V527" i="10"/>
  <c r="R528" i="10"/>
  <c r="Y530" i="10"/>
  <c r="X531" i="10"/>
  <c r="V532" i="10"/>
  <c r="T533" i="10"/>
  <c r="R534" i="10"/>
  <c r="Y536" i="10"/>
  <c r="X537" i="10"/>
  <c r="V538" i="10"/>
  <c r="T544" i="10"/>
  <c r="T40" i="11" s="1"/>
  <c r="T555" i="10"/>
  <c r="T569" i="10"/>
  <c r="T558" i="10"/>
  <c r="T550" i="10"/>
  <c r="T545" i="10"/>
  <c r="S547" i="10"/>
  <c r="N548" i="10"/>
  <c r="R555" i="10"/>
  <c r="R548" i="10"/>
  <c r="Q551" i="10"/>
  <c r="N554" i="10"/>
  <c r="Q554" i="10"/>
  <c r="T554" i="10"/>
  <c r="X560" i="10"/>
  <c r="N563" i="10"/>
  <c r="Q563" i="10"/>
  <c r="Q564" i="10"/>
  <c r="Q566" i="10"/>
  <c r="R568" i="10"/>
  <c r="U572" i="10"/>
  <c r="R598" i="10"/>
  <c r="R580" i="10"/>
  <c r="U38" i="11" s="1"/>
  <c r="R599" i="10"/>
  <c r="N528" i="10"/>
  <c r="N539" i="10"/>
  <c r="R547" i="10"/>
  <c r="T549" i="10"/>
  <c r="Z555" i="10"/>
  <c r="Q557" i="10"/>
  <c r="Y558" i="10"/>
  <c r="Q560" i="10"/>
  <c r="T562" i="10"/>
  <c r="V565" i="10"/>
  <c r="S566" i="10"/>
  <c r="Z569" i="10"/>
  <c r="T572" i="10"/>
  <c r="R573" i="10"/>
  <c r="X573" i="10"/>
  <c r="U581" i="10"/>
  <c r="S582" i="10"/>
  <c r="U583" i="10"/>
  <c r="Z585" i="10"/>
  <c r="T588" i="10"/>
  <c r="X593" i="10"/>
  <c r="U596" i="10"/>
  <c r="S598" i="10"/>
  <c r="Q599" i="10"/>
  <c r="N600" i="10"/>
  <c r="Q600" i="10"/>
  <c r="S600" i="10"/>
  <c r="V602" i="10"/>
  <c r="S603" i="10"/>
  <c r="Y605" i="10"/>
  <c r="N610" i="10"/>
  <c r="R610" i="10"/>
  <c r="T619" i="10"/>
  <c r="T616" i="10"/>
  <c r="V40" i="11" s="1"/>
  <c r="T638" i="10"/>
  <c r="T626" i="10"/>
  <c r="W544" i="10"/>
  <c r="T43" i="11" s="1"/>
  <c r="R545" i="10"/>
  <c r="T547" i="10"/>
  <c r="X547" i="10"/>
  <c r="V549" i="10"/>
  <c r="W551" i="10"/>
  <c r="Y553" i="10"/>
  <c r="W556" i="10"/>
  <c r="N557" i="10"/>
  <c r="S560" i="10"/>
  <c r="N561" i="10"/>
  <c r="V562" i="10"/>
  <c r="R563" i="10"/>
  <c r="X565" i="10"/>
  <c r="U566" i="10"/>
  <c r="T567" i="10"/>
  <c r="S569" i="10"/>
  <c r="Z570" i="10"/>
  <c r="X571" i="10"/>
  <c r="T573" i="10"/>
  <c r="Q574" i="10"/>
  <c r="Z606" i="10"/>
  <c r="Z609" i="10"/>
  <c r="W581" i="10"/>
  <c r="U582" i="10"/>
  <c r="T583" i="10"/>
  <c r="S585" i="10"/>
  <c r="Z586" i="10"/>
  <c r="S590" i="10"/>
  <c r="R591" i="10"/>
  <c r="Z593" i="10"/>
  <c r="W595" i="10"/>
  <c r="U598" i="10"/>
  <c r="S599" i="10"/>
  <c r="S611" i="10"/>
  <c r="N679" i="10"/>
  <c r="W679" i="10"/>
  <c r="W652" i="10"/>
  <c r="W43" i="11" s="1"/>
  <c r="Z682" i="10"/>
  <c r="T704" i="10"/>
  <c r="T688" i="10"/>
  <c r="T692" i="10"/>
  <c r="T689" i="10"/>
  <c r="T700" i="10"/>
  <c r="X544" i="10"/>
  <c r="T44" i="11" s="1"/>
  <c r="Y546" i="10"/>
  <c r="Q550" i="10"/>
  <c r="X551" i="10"/>
  <c r="S552" i="10"/>
  <c r="Z553" i="10"/>
  <c r="U554" i="10"/>
  <c r="N555" i="10"/>
  <c r="X556" i="10"/>
  <c r="T560" i="10"/>
  <c r="W562" i="10"/>
  <c r="S563" i="10"/>
  <c r="Y565" i="10"/>
  <c r="V566" i="10"/>
  <c r="Q569" i="10"/>
  <c r="U573" i="10"/>
  <c r="R574" i="10"/>
  <c r="N575" i="10"/>
  <c r="N580" i="10"/>
  <c r="V582" i="10"/>
  <c r="U592" i="10"/>
  <c r="U603" i="10"/>
  <c r="Q585" i="10"/>
  <c r="U589" i="10"/>
  <c r="S591" i="10"/>
  <c r="Q592" i="10"/>
  <c r="N593" i="10"/>
  <c r="X595" i="10"/>
  <c r="T599" i="10"/>
  <c r="S602" i="10"/>
  <c r="T609" i="10"/>
  <c r="V618" i="10"/>
  <c r="V647" i="10"/>
  <c r="V622" i="10"/>
  <c r="X623" i="10"/>
  <c r="N623" i="10"/>
  <c r="R629" i="10"/>
  <c r="N536" i="10"/>
  <c r="Y544" i="10"/>
  <c r="T45" i="11" s="1"/>
  <c r="Z546" i="10"/>
  <c r="Q548" i="10"/>
  <c r="R550" i="10"/>
  <c r="T552" i="10"/>
  <c r="N553" i="10"/>
  <c r="AA553" i="10" s="1"/>
  <c r="V554" i="10"/>
  <c r="Y556" i="10"/>
  <c r="Q558" i="10"/>
  <c r="U560" i="10"/>
  <c r="Q561" i="10"/>
  <c r="T563" i="10"/>
  <c r="Z565" i="10"/>
  <c r="W566" i="10"/>
  <c r="V567" i="10"/>
  <c r="T568" i="10"/>
  <c r="R569" i="10"/>
  <c r="Z571" i="10"/>
  <c r="X572" i="10"/>
  <c r="V573" i="10"/>
  <c r="S574" i="10"/>
  <c r="R575" i="10"/>
  <c r="W582" i="10"/>
  <c r="V583" i="10"/>
  <c r="T584" i="10"/>
  <c r="R585" i="10"/>
  <c r="W585" i="10"/>
  <c r="Z587" i="10"/>
  <c r="X588" i="10"/>
  <c r="T591" i="10"/>
  <c r="Z592" i="10"/>
  <c r="Y595" i="10"/>
  <c r="Y596" i="10"/>
  <c r="W597" i="10"/>
  <c r="U600" i="10"/>
  <c r="S601" i="10"/>
  <c r="T602" i="10"/>
  <c r="T605" i="10"/>
  <c r="U609" i="10"/>
  <c r="N628" i="10"/>
  <c r="R617" i="10"/>
  <c r="R628" i="10"/>
  <c r="Z655" i="10"/>
  <c r="S550" i="10"/>
  <c r="U552" i="10"/>
  <c r="W554" i="10"/>
  <c r="Z556" i="10"/>
  <c r="R558" i="10"/>
  <c r="Z559" i="10"/>
  <c r="R561" i="10"/>
  <c r="U563" i="10"/>
  <c r="S564" i="10"/>
  <c r="X566" i="10"/>
  <c r="W567" i="10"/>
  <c r="U568" i="10"/>
  <c r="Q570" i="10"/>
  <c r="Y572" i="10"/>
  <c r="T574" i="10"/>
  <c r="S575" i="10"/>
  <c r="Q609" i="10"/>
  <c r="U584" i="10"/>
  <c r="Q586" i="10"/>
  <c r="Z595" i="10"/>
  <c r="T601" i="10"/>
  <c r="U602" i="10"/>
  <c r="N605" i="10"/>
  <c r="U605" i="10"/>
  <c r="U608" i="10"/>
  <c r="N510" i="10"/>
  <c r="N522" i="10"/>
  <c r="AA522" i="10" s="1"/>
  <c r="N534" i="10"/>
  <c r="S548" i="10"/>
  <c r="N551" i="10"/>
  <c r="S558" i="10"/>
  <c r="S561" i="10"/>
  <c r="V563" i="10"/>
  <c r="T564" i="10"/>
  <c r="Y566" i="10"/>
  <c r="X567" i="10"/>
  <c r="R570" i="10"/>
  <c r="U574" i="10"/>
  <c r="T575" i="10"/>
  <c r="R595" i="10"/>
  <c r="R589" i="10"/>
  <c r="R601" i="10"/>
  <c r="R590" i="10"/>
  <c r="Z580" i="10"/>
  <c r="U46" i="11" s="1"/>
  <c r="N581" i="10"/>
  <c r="AA581" i="10" s="1"/>
  <c r="Y582" i="10"/>
  <c r="X583" i="10"/>
  <c r="R586" i="10"/>
  <c r="W590" i="10"/>
  <c r="T592" i="10"/>
  <c r="R593" i="10"/>
  <c r="N594" i="10"/>
  <c r="N595" i="10"/>
  <c r="Y597" i="10"/>
  <c r="W599" i="10"/>
  <c r="V605" i="10"/>
  <c r="V608" i="10"/>
  <c r="X617" i="10"/>
  <c r="Z624" i="10"/>
  <c r="Z622" i="10"/>
  <c r="Z645" i="10"/>
  <c r="Z653" i="10"/>
  <c r="N493" i="10"/>
  <c r="N509" i="10"/>
  <c r="N521" i="10"/>
  <c r="N533" i="10"/>
  <c r="V539" i="10"/>
  <c r="Q546" i="10"/>
  <c r="T548" i="10"/>
  <c r="U550" i="10"/>
  <c r="W552" i="10"/>
  <c r="Y554" i="10"/>
  <c r="X557" i="10"/>
  <c r="T561" i="10"/>
  <c r="N562" i="10"/>
  <c r="W563" i="10"/>
  <c r="U564" i="10"/>
  <c r="Q565" i="10"/>
  <c r="Z566" i="10"/>
  <c r="Y567" i="10"/>
  <c r="W568" i="10"/>
  <c r="U569" i="10"/>
  <c r="S570" i="10"/>
  <c r="Q571" i="10"/>
  <c r="Y573" i="10"/>
  <c r="V574" i="10"/>
  <c r="U575" i="10"/>
  <c r="S580" i="10"/>
  <c r="U39" i="11" s="1"/>
  <c r="Z582" i="10"/>
  <c r="Y583" i="10"/>
  <c r="W584" i="10"/>
  <c r="U585" i="10"/>
  <c r="S586" i="10"/>
  <c r="Q587" i="10"/>
  <c r="R594" i="10"/>
  <c r="Z594" i="10"/>
  <c r="Q596" i="10"/>
  <c r="Z597" i="10"/>
  <c r="X599" i="10"/>
  <c r="V604" i="10"/>
  <c r="W605" i="10"/>
  <c r="X620" i="10"/>
  <c r="Z646" i="10"/>
  <c r="N532" i="10"/>
  <c r="W539" i="10"/>
  <c r="N544" i="10"/>
  <c r="AA565" i="10" s="1"/>
  <c r="S544" i="10"/>
  <c r="T39" i="11" s="1"/>
  <c r="X545" i="10"/>
  <c r="R546" i="10"/>
  <c r="Z547" i="10"/>
  <c r="U548" i="10"/>
  <c r="V550" i="10"/>
  <c r="X552" i="10"/>
  <c r="Z554" i="10"/>
  <c r="V555" i="10"/>
  <c r="N556" i="10"/>
  <c r="Y557" i="10"/>
  <c r="Q559" i="10"/>
  <c r="U561" i="10"/>
  <c r="X563" i="10"/>
  <c r="V564" i="10"/>
  <c r="Z567" i="10"/>
  <c r="X568" i="10"/>
  <c r="V569" i="10"/>
  <c r="R571" i="10"/>
  <c r="Z573" i="10"/>
  <c r="W574" i="10"/>
  <c r="V575" i="10"/>
  <c r="T580" i="10"/>
  <c r="U40" i="11" s="1"/>
  <c r="Q581" i="10"/>
  <c r="S581" i="10"/>
  <c r="Z583" i="10"/>
  <c r="V585" i="10"/>
  <c r="R587" i="10"/>
  <c r="Y590" i="10"/>
  <c r="V592" i="10"/>
  <c r="S594" i="10"/>
  <c r="W604" i="10"/>
  <c r="X605" i="10"/>
  <c r="Y609" i="10"/>
  <c r="V621" i="10"/>
  <c r="Z644" i="10"/>
  <c r="X539" i="10"/>
  <c r="Y545" i="10"/>
  <c r="S546" i="10"/>
  <c r="Q549" i="10"/>
  <c r="W550" i="10"/>
  <c r="R551" i="10"/>
  <c r="Y552" i="10"/>
  <c r="T553" i="10"/>
  <c r="W555" i="10"/>
  <c r="Z557" i="10"/>
  <c r="R559" i="10"/>
  <c r="V561" i="10"/>
  <c r="Q562" i="10"/>
  <c r="W564" i="10"/>
  <c r="Y568" i="10"/>
  <c r="S571" i="10"/>
  <c r="Q572" i="10"/>
  <c r="N574" i="10"/>
  <c r="W575" i="10"/>
  <c r="U601" i="10"/>
  <c r="R581" i="10"/>
  <c r="Y584" i="10"/>
  <c r="W607" i="10"/>
  <c r="W603" i="10"/>
  <c r="S587" i="10"/>
  <c r="Q588" i="10"/>
  <c r="W592" i="10"/>
  <c r="R596" i="10"/>
  <c r="Z596" i="10"/>
  <c r="X601" i="10"/>
  <c r="X604" i="10"/>
  <c r="Y608" i="10"/>
  <c r="Z625" i="10"/>
  <c r="R620" i="10"/>
  <c r="T625" i="10"/>
  <c r="T645" i="10"/>
  <c r="Z545" i="10"/>
  <c r="R549" i="10"/>
  <c r="S551" i="10"/>
  <c r="U553" i="10"/>
  <c r="X555" i="10"/>
  <c r="S559" i="10"/>
  <c r="R562" i="10"/>
  <c r="X564" i="10"/>
  <c r="T565" i="10"/>
  <c r="N566" i="10"/>
  <c r="Z568" i="10"/>
  <c r="X569" i="10"/>
  <c r="V570" i="10"/>
  <c r="T571" i="10"/>
  <c r="R572" i="10"/>
  <c r="X575" i="10"/>
  <c r="V580" i="10"/>
  <c r="U42" i="11" s="1"/>
  <c r="Q601" i="10"/>
  <c r="N582" i="10"/>
  <c r="V586" i="10"/>
  <c r="T587" i="10"/>
  <c r="R588" i="10"/>
  <c r="N590" i="10"/>
  <c r="Z591" i="10"/>
  <c r="X592" i="10"/>
  <c r="V593" i="10"/>
  <c r="Q597" i="10"/>
  <c r="N598" i="10"/>
  <c r="Y601" i="10"/>
  <c r="Y604" i="10"/>
  <c r="Y607" i="10"/>
  <c r="N607" i="10"/>
  <c r="Z610" i="10"/>
  <c r="S620" i="10"/>
  <c r="X580" i="10"/>
  <c r="U44" i="11" s="1"/>
  <c r="Y581" i="10"/>
  <c r="V589" i="10"/>
  <c r="U595" i="10"/>
  <c r="U597" i="10"/>
  <c r="U599" i="10"/>
  <c r="V599" i="10"/>
  <c r="V601" i="10"/>
  <c r="N602" i="10"/>
  <c r="Z603" i="10"/>
  <c r="R605" i="10"/>
  <c r="S608" i="10"/>
  <c r="R609" i="10"/>
  <c r="Y611" i="10"/>
  <c r="W616" i="10"/>
  <c r="V43" i="11" s="1"/>
  <c r="V617" i="10"/>
  <c r="T618" i="10"/>
  <c r="R619" i="10"/>
  <c r="W619" i="10"/>
  <c r="Z621" i="10"/>
  <c r="X622" i="10"/>
  <c r="V623" i="10"/>
  <c r="S624" i="10"/>
  <c r="R625" i="10"/>
  <c r="Z630" i="10"/>
  <c r="Y632" i="10"/>
  <c r="Y636" i="10"/>
  <c r="Y637" i="10"/>
  <c r="X641" i="10"/>
  <c r="X642" i="10"/>
  <c r="X644" i="10"/>
  <c r="X646" i="10"/>
  <c r="Z661" i="10"/>
  <c r="N678" i="10"/>
  <c r="S678" i="10"/>
  <c r="S657" i="10"/>
  <c r="S654" i="10"/>
  <c r="Q544" i="10"/>
  <c r="T37" i="11" s="1"/>
  <c r="Q556" i="10"/>
  <c r="Q568" i="10"/>
  <c r="Q584" i="10"/>
  <c r="Z590" i="10"/>
  <c r="N591" i="10"/>
  <c r="Q594" i="10"/>
  <c r="V595" i="10"/>
  <c r="V597" i="10"/>
  <c r="W601" i="10"/>
  <c r="S605" i="10"/>
  <c r="T608" i="10"/>
  <c r="S609" i="10"/>
  <c r="Q610" i="10"/>
  <c r="Z611" i="10"/>
  <c r="X628" i="10"/>
  <c r="W617" i="10"/>
  <c r="U618" i="10"/>
  <c r="Q620" i="10"/>
  <c r="Y622" i="10"/>
  <c r="S625" i="10"/>
  <c r="N626" i="10"/>
  <c r="R626" i="10"/>
  <c r="W626" i="10"/>
  <c r="W627" i="10"/>
  <c r="S629" i="10"/>
  <c r="Z632" i="10"/>
  <c r="Z634" i="10"/>
  <c r="Z636" i="10"/>
  <c r="Y643" i="10"/>
  <c r="Y644" i="10"/>
  <c r="Y681" i="10"/>
  <c r="Y667" i="10"/>
  <c r="Y672" i="10"/>
  <c r="Y669" i="10"/>
  <c r="Y660" i="10"/>
  <c r="Y652" i="10"/>
  <c r="W45" i="11" s="1"/>
  <c r="Y654" i="10"/>
  <c r="Y657" i="10"/>
  <c r="Y653" i="10"/>
  <c r="Y656" i="10"/>
  <c r="W681" i="10"/>
  <c r="Y589" i="10"/>
  <c r="Q590" i="10"/>
  <c r="W591" i="10"/>
  <c r="T594" i="10"/>
  <c r="X594" i="10"/>
  <c r="X596" i="10"/>
  <c r="Y599" i="10"/>
  <c r="Z601" i="10"/>
  <c r="R603" i="10"/>
  <c r="Z604" i="10"/>
  <c r="R606" i="10"/>
  <c r="X606" i="10"/>
  <c r="W608" i="10"/>
  <c r="V609" i="10"/>
  <c r="T610" i="10"/>
  <c r="Q611" i="10"/>
  <c r="Z617" i="10"/>
  <c r="X618" i="10"/>
  <c r="V619" i="10"/>
  <c r="N620" i="10"/>
  <c r="R621" i="10"/>
  <c r="Y621" i="10"/>
  <c r="Z623" i="10"/>
  <c r="W624" i="10"/>
  <c r="V625" i="10"/>
  <c r="S627" i="10"/>
  <c r="N631" i="10"/>
  <c r="R631" i="10"/>
  <c r="R633" i="10"/>
  <c r="Q635" i="10"/>
  <c r="N636" i="10"/>
  <c r="Q636" i="10"/>
  <c r="Q637" i="10"/>
  <c r="Q640" i="10"/>
  <c r="R641" i="10"/>
  <c r="W642" i="10"/>
  <c r="W643" i="10"/>
  <c r="Q645" i="10"/>
  <c r="Y658" i="10"/>
  <c r="Q580" i="10"/>
  <c r="U37" i="11" s="1"/>
  <c r="X591" i="10"/>
  <c r="Q593" i="10"/>
  <c r="U594" i="10"/>
  <c r="Y594" i="10"/>
  <c r="T596" i="10"/>
  <c r="T598" i="10"/>
  <c r="Z599" i="10"/>
  <c r="W602" i="10"/>
  <c r="V603" i="10"/>
  <c r="S606" i="10"/>
  <c r="N608" i="10"/>
  <c r="W609" i="10"/>
  <c r="U610" i="10"/>
  <c r="R611" i="10"/>
  <c r="Y618" i="10"/>
  <c r="S621" i="10"/>
  <c r="Q622" i="10"/>
  <c r="X624" i="10"/>
  <c r="W625" i="10"/>
  <c r="V626" i="10"/>
  <c r="S630" i="10"/>
  <c r="R635" i="10"/>
  <c r="R637" i="10"/>
  <c r="Q639" i="10"/>
  <c r="Q642" i="10"/>
  <c r="Q682" i="10"/>
  <c r="Q658" i="10"/>
  <c r="N652" i="10"/>
  <c r="Q670" i="10"/>
  <c r="Q681" i="10"/>
  <c r="Q676" i="10"/>
  <c r="Q673" i="10"/>
  <c r="Q671" i="10"/>
  <c r="Q669" i="10"/>
  <c r="Q664" i="10"/>
  <c r="Q661" i="10"/>
  <c r="Q652" i="10"/>
  <c r="W37" i="11" s="1"/>
  <c r="Q656" i="10"/>
  <c r="X602" i="10"/>
  <c r="T606" i="10"/>
  <c r="Q607" i="10"/>
  <c r="X609" i="10"/>
  <c r="V610" i="10"/>
  <c r="Q627" i="10"/>
  <c r="N616" i="10"/>
  <c r="AA617" i="10" s="1"/>
  <c r="Q617" i="10"/>
  <c r="Z618" i="10"/>
  <c r="X619" i="10"/>
  <c r="V620" i="10"/>
  <c r="T621" i="10"/>
  <c r="R622" i="10"/>
  <c r="X625" i="10"/>
  <c r="U628" i="10"/>
  <c r="U629" i="10"/>
  <c r="S637" i="10"/>
  <c r="S638" i="10"/>
  <c r="R647" i="10"/>
  <c r="S688" i="10"/>
  <c r="S712" i="10"/>
  <c r="N560" i="10"/>
  <c r="N572" i="10"/>
  <c r="T581" i="10"/>
  <c r="N588" i="10"/>
  <c r="Q589" i="10"/>
  <c r="U590" i="10"/>
  <c r="S593" i="10"/>
  <c r="V596" i="10"/>
  <c r="V598" i="10"/>
  <c r="V600" i="10"/>
  <c r="N601" i="10"/>
  <c r="Y602" i="10"/>
  <c r="Q604" i="10"/>
  <c r="U604" i="10"/>
  <c r="U606" i="10"/>
  <c r="R607" i="10"/>
  <c r="X607" i="10"/>
  <c r="Z608" i="10"/>
  <c r="W610" i="10"/>
  <c r="T611" i="10"/>
  <c r="R624" i="10"/>
  <c r="Y619" i="10"/>
  <c r="W620" i="10"/>
  <c r="S622" i="10"/>
  <c r="Q623" i="10"/>
  <c r="V627" i="10"/>
  <c r="S641" i="10"/>
  <c r="S642" i="10"/>
  <c r="S643" i="10"/>
  <c r="V662" i="10"/>
  <c r="N662" i="10"/>
  <c r="Y665" i="10"/>
  <c r="Z678" i="10"/>
  <c r="N559" i="10"/>
  <c r="N571" i="10"/>
  <c r="N587" i="10"/>
  <c r="N589" i="10"/>
  <c r="V590" i="10"/>
  <c r="T593" i="10"/>
  <c r="Q595" i="10"/>
  <c r="W596" i="10"/>
  <c r="W598" i="10"/>
  <c r="Z602" i="10"/>
  <c r="R604" i="10"/>
  <c r="Z605" i="10"/>
  <c r="N606" i="10"/>
  <c r="S607" i="10"/>
  <c r="X610" i="10"/>
  <c r="U611" i="10"/>
  <c r="S639" i="10"/>
  <c r="Z619" i="10"/>
  <c r="X635" i="10"/>
  <c r="X627" i="10"/>
  <c r="T622" i="10"/>
  <c r="R623" i="10"/>
  <c r="Y626" i="10"/>
  <c r="W628" i="10"/>
  <c r="V631" i="10"/>
  <c r="V633" i="10"/>
  <c r="U637" i="10"/>
  <c r="T639" i="10"/>
  <c r="T642" i="10"/>
  <c r="U645" i="10"/>
  <c r="T655" i="10"/>
  <c r="T658" i="10"/>
  <c r="T654" i="10"/>
  <c r="T657" i="10"/>
  <c r="X675" i="10"/>
  <c r="S682" i="10"/>
  <c r="N546" i="10"/>
  <c r="N558" i="10"/>
  <c r="N570" i="10"/>
  <c r="U580" i="10"/>
  <c r="U41" i="11" s="1"/>
  <c r="N586" i="10"/>
  <c r="R592" i="10"/>
  <c r="X598" i="10"/>
  <c r="X600" i="10"/>
  <c r="S604" i="10"/>
  <c r="T607" i="10"/>
  <c r="X608" i="10"/>
  <c r="Y610" i="10"/>
  <c r="V611" i="10"/>
  <c r="T627" i="10"/>
  <c r="T624" i="10"/>
  <c r="T630" i="10"/>
  <c r="T628" i="10"/>
  <c r="T643" i="10"/>
  <c r="T640" i="10"/>
  <c r="S617" i="10"/>
  <c r="Q618" i="10"/>
  <c r="S618" i="10"/>
  <c r="Y620" i="10"/>
  <c r="W621" i="10"/>
  <c r="U622" i="10"/>
  <c r="S623" i="10"/>
  <c r="Q624" i="10"/>
  <c r="W630" i="10"/>
  <c r="V640" i="10"/>
  <c r="U641" i="10"/>
  <c r="U665" i="10"/>
  <c r="N656" i="10"/>
  <c r="U655" i="10"/>
  <c r="U656" i="10"/>
  <c r="T670" i="10"/>
  <c r="X674" i="10"/>
  <c r="S592" i="10"/>
  <c r="S595" i="10"/>
  <c r="S597" i="10"/>
  <c r="Y598" i="10"/>
  <c r="Y600" i="10"/>
  <c r="R602" i="10"/>
  <c r="X603" i="10"/>
  <c r="N604" i="10"/>
  <c r="U607" i="10"/>
  <c r="Q608" i="10"/>
  <c r="W611" i="10"/>
  <c r="U639" i="10"/>
  <c r="T617" i="10"/>
  <c r="N618" i="10"/>
  <c r="Z620" i="10"/>
  <c r="X621" i="10"/>
  <c r="N622" i="10"/>
  <c r="T623" i="10"/>
  <c r="Q625" i="10"/>
  <c r="Y627" i="10"/>
  <c r="Y628" i="10"/>
  <c r="X630" i="10"/>
  <c r="W632" i="10"/>
  <c r="W634" i="10"/>
  <c r="V639" i="10"/>
  <c r="V642" i="10"/>
  <c r="V644" i="10"/>
  <c r="V656" i="10"/>
  <c r="S680" i="10"/>
  <c r="T595" i="10"/>
  <c r="Z600" i="10"/>
  <c r="Q602" i="10"/>
  <c r="Y603" i="10"/>
  <c r="Q605" i="10"/>
  <c r="Y606" i="10"/>
  <c r="V607" i="10"/>
  <c r="R608" i="10"/>
  <c r="N609" i="10"/>
  <c r="X611" i="10"/>
  <c r="V624" i="10"/>
  <c r="U631" i="10"/>
  <c r="N619" i="10"/>
  <c r="U623" i="10"/>
  <c r="N625" i="10"/>
  <c r="Z628" i="10"/>
  <c r="X632" i="10"/>
  <c r="X634" i="10"/>
  <c r="X637" i="10"/>
  <c r="W641" i="10"/>
  <c r="W646" i="10"/>
  <c r="W658" i="10"/>
  <c r="W683" i="10"/>
  <c r="Q591" i="10"/>
  <c r="Q603" i="10"/>
  <c r="Z616" i="10"/>
  <c r="V46" i="11" s="1"/>
  <c r="Q619" i="10"/>
  <c r="R642" i="10"/>
  <c r="T644" i="10"/>
  <c r="W682" i="10"/>
  <c r="W665" i="10"/>
  <c r="W676" i="10"/>
  <c r="W670" i="10"/>
  <c r="W664" i="10"/>
  <c r="Z654" i="10"/>
  <c r="V655" i="10"/>
  <c r="S656" i="10"/>
  <c r="T661" i="10"/>
  <c r="S669" i="10"/>
  <c r="R670" i="10"/>
  <c r="S671" i="10"/>
  <c r="Q677" i="10"/>
  <c r="R690" i="10"/>
  <c r="N694" i="10"/>
  <c r="S694" i="10"/>
  <c r="T699" i="10"/>
  <c r="T701" i="10"/>
  <c r="S703" i="10"/>
  <c r="U706" i="10"/>
  <c r="X710" i="10"/>
  <c r="Q719" i="10"/>
  <c r="Q626" i="10"/>
  <c r="Q631" i="10"/>
  <c r="V634" i="10"/>
  <c r="X636" i="10"/>
  <c r="T637" i="10"/>
  <c r="Z638" i="10"/>
  <c r="Z643" i="10"/>
  <c r="V646" i="10"/>
  <c r="Q647" i="10"/>
  <c r="X676" i="10"/>
  <c r="T653" i="10"/>
  <c r="W655" i="10"/>
  <c r="T656" i="10"/>
  <c r="U661" i="10"/>
  <c r="T664" i="10"/>
  <c r="T666" i="10"/>
  <c r="T672" i="10"/>
  <c r="S673" i="10"/>
  <c r="S675" i="10"/>
  <c r="R679" i="10"/>
  <c r="R682" i="10"/>
  <c r="N683" i="10"/>
  <c r="R683" i="10"/>
  <c r="S690" i="10"/>
  <c r="S691" i="10"/>
  <c r="T696" i="10"/>
  <c r="V705" i="10"/>
  <c r="V707" i="10"/>
  <c r="X709" i="10"/>
  <c r="Y714" i="10"/>
  <c r="Z715" i="10"/>
  <c r="Q718" i="10"/>
  <c r="N629" i="10"/>
  <c r="Y630" i="10"/>
  <c r="S631" i="10"/>
  <c r="S633" i="10"/>
  <c r="S635" i="10"/>
  <c r="V637" i="10"/>
  <c r="W639" i="10"/>
  <c r="S640" i="10"/>
  <c r="Y641" i="10"/>
  <c r="U642" i="10"/>
  <c r="R643" i="10"/>
  <c r="W644" i="10"/>
  <c r="R645" i="10"/>
  <c r="V645" i="10"/>
  <c r="S647" i="10"/>
  <c r="X647" i="10"/>
  <c r="Z657" i="10"/>
  <c r="Z670" i="10"/>
  <c r="Z679" i="10"/>
  <c r="V653" i="10"/>
  <c r="Q654" i="10"/>
  <c r="Y655" i="10"/>
  <c r="Q657" i="10"/>
  <c r="X660" i="10"/>
  <c r="V664" i="10"/>
  <c r="V665" i="10"/>
  <c r="U667" i="10"/>
  <c r="U668" i="10"/>
  <c r="N668" i="10"/>
  <c r="V669" i="10"/>
  <c r="V671" i="10"/>
  <c r="U673" i="10"/>
  <c r="T679" i="10"/>
  <c r="T716" i="10"/>
  <c r="U689" i="10"/>
  <c r="U690" i="10"/>
  <c r="V693" i="10"/>
  <c r="V694" i="10"/>
  <c r="V702" i="10"/>
  <c r="R616" i="10"/>
  <c r="V38" i="11" s="1"/>
  <c r="U626" i="10"/>
  <c r="Z627" i="10"/>
  <c r="V629" i="10"/>
  <c r="W631" i="10"/>
  <c r="W633" i="10"/>
  <c r="Y634" i="10"/>
  <c r="T635" i="10"/>
  <c r="Y635" i="10"/>
  <c r="W637" i="10"/>
  <c r="Q638" i="10"/>
  <c r="R638" i="10"/>
  <c r="X639" i="10"/>
  <c r="U640" i="10"/>
  <c r="Z641" i="10"/>
  <c r="Q643" i="10"/>
  <c r="S645" i="10"/>
  <c r="W645" i="10"/>
  <c r="Y646" i="10"/>
  <c r="T647" i="10"/>
  <c r="Y647" i="10"/>
  <c r="W653" i="10"/>
  <c r="W656" i="10"/>
  <c r="Z659" i="10"/>
  <c r="X662" i="10"/>
  <c r="X663" i="10"/>
  <c r="V674" i="10"/>
  <c r="N674" i="10"/>
  <c r="V675" i="10"/>
  <c r="U676" i="10"/>
  <c r="U678" i="10"/>
  <c r="U681" i="10"/>
  <c r="U682" i="10"/>
  <c r="V689" i="10"/>
  <c r="V715" i="10"/>
  <c r="N695" i="10"/>
  <c r="W692" i="10"/>
  <c r="W691" i="10"/>
  <c r="W695" i="10"/>
  <c r="W697" i="10"/>
  <c r="X698" i="10"/>
  <c r="X700" i="10"/>
  <c r="R716" i="10"/>
  <c r="S616" i="10"/>
  <c r="V39" i="11" s="1"/>
  <c r="T629" i="10"/>
  <c r="W629" i="10"/>
  <c r="X631" i="10"/>
  <c r="U633" i="10"/>
  <c r="Y633" i="10"/>
  <c r="U635" i="10"/>
  <c r="Y639" i="10"/>
  <c r="U643" i="10"/>
  <c r="Y645" i="10"/>
  <c r="U647" i="10"/>
  <c r="X664" i="10"/>
  <c r="X657" i="10"/>
  <c r="X656" i="10"/>
  <c r="N659" i="10"/>
  <c r="AA659" i="10" s="1"/>
  <c r="X665" i="10"/>
  <c r="W667" i="10"/>
  <c r="W668" i="10"/>
  <c r="X669" i="10"/>
  <c r="X671" i="10"/>
  <c r="X672" i="10"/>
  <c r="V676" i="10"/>
  <c r="V677" i="10"/>
  <c r="V678" i="10"/>
  <c r="W719" i="10"/>
  <c r="X693" i="10"/>
  <c r="X692" i="10"/>
  <c r="X696" i="10"/>
  <c r="X703" i="10"/>
  <c r="Y704" i="10"/>
  <c r="Z707" i="10"/>
  <c r="N710" i="10"/>
  <c r="Q710" i="10"/>
  <c r="V719" i="10"/>
  <c r="Y697" i="10"/>
  <c r="Y688" i="10"/>
  <c r="N711" i="10"/>
  <c r="R693" i="10"/>
  <c r="R711" i="10"/>
  <c r="S715" i="10"/>
  <c r="K32" i="11"/>
  <c r="K30" i="11"/>
  <c r="K28" i="11"/>
  <c r="K27" i="11"/>
  <c r="K31" i="11" s="1"/>
  <c r="K26" i="11"/>
  <c r="K29" i="11" s="1"/>
  <c r="W32" i="11"/>
  <c r="W30" i="11"/>
  <c r="W28" i="11"/>
  <c r="W27" i="11"/>
  <c r="W31" i="11" s="1"/>
  <c r="W26" i="11"/>
  <c r="W29" i="11" s="1"/>
  <c r="AI32" i="11"/>
  <c r="AI30" i="11"/>
  <c r="AI28" i="11"/>
  <c r="AI27" i="11"/>
  <c r="AI26" i="11"/>
  <c r="AI29" i="11" s="1"/>
  <c r="AU32" i="11"/>
  <c r="AU30" i="11"/>
  <c r="AU28" i="11"/>
  <c r="AU27" i="11"/>
  <c r="AU26" i="11"/>
  <c r="AU29" i="11" s="1"/>
  <c r="BG32" i="11"/>
  <c r="BG30" i="11"/>
  <c r="BG28" i="11"/>
  <c r="BG27" i="11"/>
  <c r="BG26" i="11"/>
  <c r="BG29" i="11" s="1"/>
  <c r="BS32" i="11"/>
  <c r="BS30" i="11"/>
  <c r="BS28" i="11"/>
  <c r="BS27" i="11"/>
  <c r="BS31" i="11" s="1"/>
  <c r="BS26" i="11"/>
  <c r="U616" i="10"/>
  <c r="V41" i="11" s="1"/>
  <c r="N624" i="10"/>
  <c r="X626" i="10"/>
  <c r="S628" i="10"/>
  <c r="N630" i="10"/>
  <c r="S632" i="10"/>
  <c r="W635" i="10"/>
  <c r="W636" i="10"/>
  <c r="Y638" i="10"/>
  <c r="W640" i="10"/>
  <c r="Q641" i="10"/>
  <c r="Y642" i="10"/>
  <c r="X643" i="10"/>
  <c r="W647" i="10"/>
  <c r="R672" i="10"/>
  <c r="R660" i="10"/>
  <c r="R658" i="10"/>
  <c r="R677" i="10"/>
  <c r="R665" i="10"/>
  <c r="U654" i="10"/>
  <c r="N655" i="10"/>
  <c r="Z656" i="10"/>
  <c r="S658" i="10"/>
  <c r="Q659" i="10"/>
  <c r="S660" i="10"/>
  <c r="Z664" i="10"/>
  <c r="Y670" i="10"/>
  <c r="X677" i="10"/>
  <c r="X680" i="10"/>
  <c r="N680" i="10"/>
  <c r="X688" i="10"/>
  <c r="Y692" i="10"/>
  <c r="Z702" i="10"/>
  <c r="Z703" i="10"/>
  <c r="V706" i="10"/>
  <c r="S710" i="10"/>
  <c r="V717" i="10"/>
  <c r="X719" i="10"/>
  <c r="V616" i="10"/>
  <c r="V42" i="11" s="1"/>
  <c r="N621" i="10"/>
  <c r="AA643" i="10" s="1"/>
  <c r="R630" i="10"/>
  <c r="Q632" i="10"/>
  <c r="U632" i="10"/>
  <c r="X633" i="10"/>
  <c r="Q634" i="10"/>
  <c r="U634" i="10"/>
  <c r="S636" i="10"/>
  <c r="N637" i="10"/>
  <c r="U638" i="10"/>
  <c r="X640" i="10"/>
  <c r="N641" i="10"/>
  <c r="Z642" i="10"/>
  <c r="S644" i="10"/>
  <c r="Q646" i="10"/>
  <c r="U646" i="10"/>
  <c r="S666" i="10"/>
  <c r="N653" i="10"/>
  <c r="AA669" i="10" s="1"/>
  <c r="V654" i="10"/>
  <c r="R655" i="10"/>
  <c r="V657" i="10"/>
  <c r="R659" i="10"/>
  <c r="R662" i="10"/>
  <c r="U663" i="10"/>
  <c r="Z667" i="10"/>
  <c r="Z668" i="10"/>
  <c r="Z673" i="10"/>
  <c r="Y677" i="10"/>
  <c r="Y678" i="10"/>
  <c r="Y709" i="10"/>
  <c r="Z690" i="10"/>
  <c r="R698" i="10"/>
  <c r="Q705" i="10"/>
  <c r="S709" i="10"/>
  <c r="T713" i="10"/>
  <c r="T714" i="10"/>
  <c r="X718" i="10"/>
  <c r="V628" i="10"/>
  <c r="X629" i="10"/>
  <c r="V630" i="10"/>
  <c r="R632" i="10"/>
  <c r="V632" i="10"/>
  <c r="R634" i="10"/>
  <c r="T636" i="10"/>
  <c r="V638" i="10"/>
  <c r="N639" i="10"/>
  <c r="Y640" i="10"/>
  <c r="V641" i="10"/>
  <c r="V643" i="10"/>
  <c r="Q644" i="10"/>
  <c r="U644" i="10"/>
  <c r="X645" i="10"/>
  <c r="R646" i="10"/>
  <c r="T652" i="10"/>
  <c r="W40" i="11" s="1"/>
  <c r="Z652" i="10"/>
  <c r="W46" i="11" s="1"/>
  <c r="W654" i="10"/>
  <c r="S655" i="10"/>
  <c r="W657" i="10"/>
  <c r="U658" i="10"/>
  <c r="Q662" i="10"/>
  <c r="Q663" i="10"/>
  <c r="W663" i="10"/>
  <c r="X666" i="10"/>
  <c r="S672" i="10"/>
  <c r="Z676" i="10"/>
  <c r="Z680" i="10"/>
  <c r="U693" i="10"/>
  <c r="Z694" i="10"/>
  <c r="Z695" i="10"/>
  <c r="N698" i="10"/>
  <c r="Q698" i="10"/>
  <c r="U701" i="10"/>
  <c r="R702" i="10"/>
  <c r="S708" i="10"/>
  <c r="U712" i="10"/>
  <c r="U713" i="10"/>
  <c r="W716" i="10"/>
  <c r="X717" i="10"/>
  <c r="X616" i="10"/>
  <c r="V44" i="11" s="1"/>
  <c r="Z626" i="10"/>
  <c r="N627" i="10"/>
  <c r="Z631" i="10"/>
  <c r="N632" i="10"/>
  <c r="S634" i="10"/>
  <c r="Z635" i="10"/>
  <c r="U636" i="10"/>
  <c r="W638" i="10"/>
  <c r="R639" i="10"/>
  <c r="Z640" i="10"/>
  <c r="T641" i="10"/>
  <c r="R644" i="10"/>
  <c r="S646" i="10"/>
  <c r="Z647" i="10"/>
  <c r="U652" i="10"/>
  <c r="W41" i="11" s="1"/>
  <c r="Q653" i="10"/>
  <c r="X654" i="10"/>
  <c r="V658" i="10"/>
  <c r="T659" i="10"/>
  <c r="Q665" i="10"/>
  <c r="Z666" i="10"/>
  <c r="N671" i="10"/>
  <c r="N672" i="10"/>
  <c r="R674" i="10"/>
  <c r="U675" i="10"/>
  <c r="V690" i="10"/>
  <c r="Q693" i="10"/>
  <c r="R701" i="10"/>
  <c r="R704" i="10"/>
  <c r="Y625" i="10"/>
  <c r="R627" i="10"/>
  <c r="Z629" i="10"/>
  <c r="U630" i="10"/>
  <c r="T632" i="10"/>
  <c r="T634" i="10"/>
  <c r="V636" i="10"/>
  <c r="X638" i="10"/>
  <c r="N642" i="10"/>
  <c r="AA642" i="10" s="1"/>
  <c r="N644" i="10"/>
  <c r="T646" i="10"/>
  <c r="V666" i="10"/>
  <c r="S653" i="10"/>
  <c r="U659" i="10"/>
  <c r="T660" i="10"/>
  <c r="S661" i="10"/>
  <c r="S663" i="10"/>
  <c r="R666" i="10"/>
  <c r="R671" i="10"/>
  <c r="Q674" i="10"/>
  <c r="Q675" i="10"/>
  <c r="W675" i="10"/>
  <c r="N689" i="10"/>
  <c r="AA699" i="10" s="1"/>
  <c r="Q689" i="10"/>
  <c r="Q697" i="10"/>
  <c r="Q692" i="10"/>
  <c r="Q691" i="10"/>
  <c r="R695" i="10"/>
  <c r="R697" i="10"/>
  <c r="S699" i="10"/>
  <c r="S700" i="10"/>
  <c r="T707" i="10"/>
  <c r="U708" i="10"/>
  <c r="W711" i="10"/>
  <c r="X715" i="10"/>
  <c r="Y716" i="10"/>
  <c r="X652" i="10"/>
  <c r="W44" i="11" s="1"/>
  <c r="Y659" i="10"/>
  <c r="W662" i="10"/>
  <c r="R663" i="10"/>
  <c r="N666" i="10"/>
  <c r="N667" i="10"/>
  <c r="V668" i="10"/>
  <c r="R669" i="10"/>
  <c r="W671" i="10"/>
  <c r="W674" i="10"/>
  <c r="R675" i="10"/>
  <c r="W677" i="10"/>
  <c r="T678" i="10"/>
  <c r="Q679" i="10"/>
  <c r="Y680" i="10"/>
  <c r="T682" i="10"/>
  <c r="Q683" i="10"/>
  <c r="W689" i="10"/>
  <c r="T690" i="10"/>
  <c r="Z692" i="10"/>
  <c r="W693" i="10"/>
  <c r="T694" i="10"/>
  <c r="Q695" i="10"/>
  <c r="Z696" i="10"/>
  <c r="X697" i="10"/>
  <c r="W698" i="10"/>
  <c r="U699" i="10"/>
  <c r="R700" i="10"/>
  <c r="N701" i="10"/>
  <c r="Y703" i="10"/>
  <c r="X704" i="10"/>
  <c r="W705" i="10"/>
  <c r="U707" i="10"/>
  <c r="T708" i="10"/>
  <c r="R709" i="10"/>
  <c r="R710" i="10"/>
  <c r="Q711" i="10"/>
  <c r="Z714" i="10"/>
  <c r="Y715" i="10"/>
  <c r="X716" i="10"/>
  <c r="W717" i="10"/>
  <c r="W718" i="10"/>
  <c r="N661" i="10"/>
  <c r="Y662" i="10"/>
  <c r="T663" i="10"/>
  <c r="N664" i="10"/>
  <c r="U666" i="10"/>
  <c r="Q667" i="10"/>
  <c r="T669" i="10"/>
  <c r="Y671" i="10"/>
  <c r="N673" i="10"/>
  <c r="Y674" i="10"/>
  <c r="T675" i="10"/>
  <c r="T676" i="10"/>
  <c r="S679" i="10"/>
  <c r="X681" i="10"/>
  <c r="V682" i="10"/>
  <c r="X683" i="10"/>
  <c r="Y689" i="10"/>
  <c r="R691" i="10"/>
  <c r="S695" i="10"/>
  <c r="Z697" i="10"/>
  <c r="Y698" i="10"/>
  <c r="W699" i="10"/>
  <c r="S701" i="10"/>
  <c r="Q702" i="10"/>
  <c r="Z704" i="10"/>
  <c r="Y705" i="10"/>
  <c r="X706" i="10"/>
  <c r="V708" i="10"/>
  <c r="T709" i="10"/>
  <c r="T710" i="10"/>
  <c r="S711" i="10"/>
  <c r="N712" i="10"/>
  <c r="R714" i="10"/>
  <c r="Z716" i="10"/>
  <c r="Y717" i="10"/>
  <c r="Y718" i="10"/>
  <c r="Y719" i="10"/>
  <c r="U660" i="10"/>
  <c r="R661" i="10"/>
  <c r="Z662" i="10"/>
  <c r="R664" i="10"/>
  <c r="Z665" i="10"/>
  <c r="R667" i="10"/>
  <c r="Y668" i="10"/>
  <c r="U669" i="10"/>
  <c r="N670" i="10"/>
  <c r="Z671" i="10"/>
  <c r="U672" i="10"/>
  <c r="R673" i="10"/>
  <c r="Z674" i="10"/>
  <c r="R676" i="10"/>
  <c r="Z677" i="10"/>
  <c r="W678" i="10"/>
  <c r="T683" i="10"/>
  <c r="W690" i="10"/>
  <c r="N692" i="10"/>
  <c r="Z693" i="10"/>
  <c r="W694" i="10"/>
  <c r="T695" i="10"/>
  <c r="Q696" i="10"/>
  <c r="X699" i="10"/>
  <c r="U700" i="10"/>
  <c r="N702" i="10"/>
  <c r="Z705" i="10"/>
  <c r="X707" i="10"/>
  <c r="W708" i="10"/>
  <c r="U709" i="10"/>
  <c r="U710" i="10"/>
  <c r="T711" i="10"/>
  <c r="R712" i="10"/>
  <c r="R713" i="10"/>
  <c r="Q714" i="10"/>
  <c r="U714" i="10"/>
  <c r="Z717" i="10"/>
  <c r="Z718" i="10"/>
  <c r="Z719" i="10"/>
  <c r="U657" i="10"/>
  <c r="X658" i="10"/>
  <c r="V660" i="10"/>
  <c r="S664" i="10"/>
  <c r="W666" i="10"/>
  <c r="S667" i="10"/>
  <c r="V672" i="10"/>
  <c r="S676" i="10"/>
  <c r="X678" i="10"/>
  <c r="U679" i="10"/>
  <c r="Q680" i="10"/>
  <c r="U680" i="10"/>
  <c r="Z681" i="10"/>
  <c r="X682" i="10"/>
  <c r="U683" i="10"/>
  <c r="N688" i="10"/>
  <c r="X690" i="10"/>
  <c r="T691" i="10"/>
  <c r="R692" i="10"/>
  <c r="X694" i="10"/>
  <c r="U695" i="10"/>
  <c r="R696" i="10"/>
  <c r="Y699" i="10"/>
  <c r="V700" i="10"/>
  <c r="S702" i="10"/>
  <c r="Q703" i="10"/>
  <c r="V703" i="10"/>
  <c r="Z706" i="10"/>
  <c r="Y707" i="10"/>
  <c r="V709" i="10"/>
  <c r="V710" i="10"/>
  <c r="U711" i="10"/>
  <c r="S713" i="10"/>
  <c r="Q715" i="10"/>
  <c r="W660" i="10"/>
  <c r="W669" i="10"/>
  <c r="S670" i="10"/>
  <c r="W672" i="10"/>
  <c r="V679" i="10"/>
  <c r="R680" i="10"/>
  <c r="Y682" i="10"/>
  <c r="V683" i="10"/>
  <c r="R688" i="10"/>
  <c r="Y690" i="10"/>
  <c r="U691" i="10"/>
  <c r="S692" i="10"/>
  <c r="V695" i="10"/>
  <c r="S696" i="10"/>
  <c r="N697" i="10"/>
  <c r="Z699" i="10"/>
  <c r="W700" i="10"/>
  <c r="V701" i="10"/>
  <c r="T702" i="10"/>
  <c r="R703" i="10"/>
  <c r="Q704" i="10"/>
  <c r="U705" i="10"/>
  <c r="Y708" i="10"/>
  <c r="W709" i="10"/>
  <c r="W710" i="10"/>
  <c r="V711" i="10"/>
  <c r="T712" i="10"/>
  <c r="S714" i="10"/>
  <c r="R715" i="10"/>
  <c r="Q716" i="10"/>
  <c r="U717" i="10"/>
  <c r="S652" i="10"/>
  <c r="W39" i="11" s="1"/>
  <c r="V661" i="10"/>
  <c r="T662" i="10"/>
  <c r="Y663" i="10"/>
  <c r="N665" i="10"/>
  <c r="V667" i="10"/>
  <c r="Q668" i="10"/>
  <c r="U670" i="10"/>
  <c r="V673" i="10"/>
  <c r="T674" i="10"/>
  <c r="Y675" i="10"/>
  <c r="N677" i="10"/>
  <c r="X679" i="10"/>
  <c r="T680" i="10"/>
  <c r="V681" i="10"/>
  <c r="R689" i="10"/>
  <c r="N690" i="10"/>
  <c r="U692" i="10"/>
  <c r="N693" i="10"/>
  <c r="X695" i="10"/>
  <c r="U696" i="10"/>
  <c r="S697" i="10"/>
  <c r="Y700" i="10"/>
  <c r="X701" i="10"/>
  <c r="T703" i="10"/>
  <c r="S704" i="10"/>
  <c r="R705" i="10"/>
  <c r="Q706" i="10"/>
  <c r="Y706" i="10"/>
  <c r="W707" i="10"/>
  <c r="N708" i="10"/>
  <c r="Y710" i="10"/>
  <c r="X711" i="10"/>
  <c r="V712" i="10"/>
  <c r="V713" i="10"/>
  <c r="T715" i="10"/>
  <c r="S716" i="10"/>
  <c r="R717" i="10"/>
  <c r="R718" i="10"/>
  <c r="R719" i="10"/>
  <c r="Z660" i="10"/>
  <c r="W661" i="10"/>
  <c r="S662" i="10"/>
  <c r="U662" i="10"/>
  <c r="Z663" i="10"/>
  <c r="S665" i="10"/>
  <c r="R668" i="10"/>
  <c r="Z669" i="10"/>
  <c r="V670" i="10"/>
  <c r="Z672" i="10"/>
  <c r="W673" i="10"/>
  <c r="S674" i="10"/>
  <c r="U674" i="10"/>
  <c r="Z675" i="10"/>
  <c r="S677" i="10"/>
  <c r="Y679" i="10"/>
  <c r="R681" i="10"/>
  <c r="Y683" i="10"/>
  <c r="U688" i="10"/>
  <c r="S689" i="10"/>
  <c r="X691" i="10"/>
  <c r="V692" i="10"/>
  <c r="S693" i="10"/>
  <c r="Y695" i="10"/>
  <c r="V696" i="10"/>
  <c r="T697" i="10"/>
  <c r="S698" i="10"/>
  <c r="Q699" i="10"/>
  <c r="R699" i="10"/>
  <c r="Z700" i="10"/>
  <c r="Y701" i="10"/>
  <c r="W702" i="10"/>
  <c r="U703" i="10"/>
  <c r="S705" i="10"/>
  <c r="R706" i="10"/>
  <c r="Q707" i="10"/>
  <c r="Z709" i="10"/>
  <c r="Y711" i="10"/>
  <c r="W712" i="10"/>
  <c r="W713" i="10"/>
  <c r="V714" i="10"/>
  <c r="U715" i="10"/>
  <c r="S717" i="10"/>
  <c r="S718" i="10"/>
  <c r="S719" i="10"/>
  <c r="N658" i="10"/>
  <c r="V659" i="10"/>
  <c r="X661" i="10"/>
  <c r="T665" i="10"/>
  <c r="X667" i="10"/>
  <c r="S668" i="10"/>
  <c r="T671" i="10"/>
  <c r="X673" i="10"/>
  <c r="T677" i="10"/>
  <c r="Q678" i="10"/>
  <c r="V680" i="10"/>
  <c r="S681" i="10"/>
  <c r="N682" i="10"/>
  <c r="Z683" i="10"/>
  <c r="V688" i="10"/>
  <c r="Q690" i="10"/>
  <c r="Y691" i="10"/>
  <c r="T693" i="10"/>
  <c r="Q694" i="10"/>
  <c r="W696" i="10"/>
  <c r="U697" i="10"/>
  <c r="T698" i="10"/>
  <c r="Z701" i="10"/>
  <c r="X702" i="10"/>
  <c r="U704" i="10"/>
  <c r="T705" i="10"/>
  <c r="S706" i="10"/>
  <c r="R707" i="10"/>
  <c r="Q708" i="10"/>
  <c r="Z711" i="10"/>
  <c r="X712" i="10"/>
  <c r="X713" i="10"/>
  <c r="W714" i="10"/>
  <c r="U716" i="10"/>
  <c r="T717" i="10"/>
  <c r="T718" i="10"/>
  <c r="T719" i="10"/>
  <c r="V652" i="10"/>
  <c r="W42" i="11" s="1"/>
  <c r="W659" i="10"/>
  <c r="Y661" i="10"/>
  <c r="Y664" i="10"/>
  <c r="Q666" i="10"/>
  <c r="T668" i="10"/>
  <c r="X670" i="10"/>
  <c r="U671" i="10"/>
  <c r="Y673" i="10"/>
  <c r="Y676" i="10"/>
  <c r="R678" i="10"/>
  <c r="W680" i="10"/>
  <c r="T681" i="10"/>
  <c r="W688" i="10"/>
  <c r="Z691" i="10"/>
  <c r="R694" i="10"/>
  <c r="V697" i="10"/>
  <c r="U698" i="10"/>
  <c r="Y702" i="10"/>
  <c r="W703" i="10"/>
  <c r="V704" i="10"/>
  <c r="T706" i="10"/>
  <c r="S707" i="10"/>
  <c r="R708" i="10"/>
  <c r="Y712" i="10"/>
  <c r="Y713" i="10"/>
  <c r="X714" i="10"/>
  <c r="W715" i="10"/>
  <c r="V716" i="10"/>
  <c r="U718" i="10"/>
  <c r="U719" i="10"/>
  <c r="Q660" i="10"/>
  <c r="Q672" i="10"/>
  <c r="Q688" i="10"/>
  <c r="Q700" i="10"/>
  <c r="Q712" i="10"/>
  <c r="L32" i="11"/>
  <c r="L30" i="11"/>
  <c r="L28" i="11"/>
  <c r="L27" i="11"/>
  <c r="L26" i="11"/>
  <c r="L29" i="11" s="1"/>
  <c r="X32" i="11"/>
  <c r="X30" i="11"/>
  <c r="X28" i="11"/>
  <c r="X27" i="11"/>
  <c r="X31" i="11" s="1"/>
  <c r="X26" i="11"/>
  <c r="X29" i="11" s="1"/>
  <c r="AJ32" i="11"/>
  <c r="AJ30" i="11"/>
  <c r="AJ28" i="11"/>
  <c r="AJ27" i="11"/>
  <c r="AJ31" i="11" s="1"/>
  <c r="AJ26" i="11"/>
  <c r="AJ29" i="11" s="1"/>
  <c r="AV32" i="11"/>
  <c r="AV30" i="11"/>
  <c r="AV28" i="11"/>
  <c r="AV27" i="11"/>
  <c r="AV26" i="11"/>
  <c r="AV29" i="11" s="1"/>
  <c r="BH32" i="11"/>
  <c r="BH30" i="11"/>
  <c r="BH28" i="11"/>
  <c r="BH27" i="11"/>
  <c r="BH26" i="11"/>
  <c r="BH29" i="11" s="1"/>
  <c r="BT32" i="11"/>
  <c r="BT30" i="11"/>
  <c r="BT28" i="11"/>
  <c r="BT27" i="11"/>
  <c r="BT31" i="11" s="1"/>
  <c r="BT26" i="11"/>
  <c r="E21" i="11"/>
  <c r="Q21" i="11"/>
  <c r="AC21" i="11"/>
  <c r="AO21" i="11"/>
  <c r="BA21" i="11"/>
  <c r="BM21" i="11"/>
  <c r="E22" i="11"/>
  <c r="Q22" i="11"/>
  <c r="AC22" i="11"/>
  <c r="AO22" i="11"/>
  <c r="BA22" i="11"/>
  <c r="BM22" i="11"/>
  <c r="P27" i="11"/>
  <c r="P31" i="11" s="1"/>
  <c r="N709" i="10"/>
  <c r="M32" i="11"/>
  <c r="M30" i="11"/>
  <c r="M28" i="11"/>
  <c r="M27" i="11"/>
  <c r="M26" i="11"/>
  <c r="M29" i="11" s="1"/>
  <c r="Y32" i="11"/>
  <c r="Y30" i="11"/>
  <c r="Y28" i="11"/>
  <c r="Y27" i="11"/>
  <c r="Y31" i="11" s="1"/>
  <c r="Y26" i="11"/>
  <c r="AK32" i="11"/>
  <c r="AK30" i="11"/>
  <c r="AK28" i="11"/>
  <c r="AK27" i="11"/>
  <c r="AK31" i="11" s="1"/>
  <c r="AK26" i="11"/>
  <c r="AK29" i="11" s="1"/>
  <c r="AW32" i="11"/>
  <c r="AW30" i="11"/>
  <c r="AW28" i="11"/>
  <c r="AW27" i="11"/>
  <c r="AW31" i="11" s="1"/>
  <c r="AW26" i="11"/>
  <c r="BI32" i="11"/>
  <c r="BI30" i="11"/>
  <c r="BI28" i="11"/>
  <c r="BI27" i="11"/>
  <c r="BI31" i="11" s="1"/>
  <c r="BI26" i="11"/>
  <c r="BI29" i="11" s="1"/>
  <c r="BU32" i="11"/>
  <c r="BU30" i="11"/>
  <c r="BU28" i="11"/>
  <c r="BU27" i="11"/>
  <c r="BU31" i="11" s="1"/>
  <c r="BU26" i="11"/>
  <c r="F21" i="11"/>
  <c r="R21" i="11"/>
  <c r="AD21" i="11"/>
  <c r="AP21" i="11"/>
  <c r="BB21" i="11"/>
  <c r="BN21" i="11"/>
  <c r="F22" i="11"/>
  <c r="R22" i="11"/>
  <c r="AD22" i="11"/>
  <c r="AP22" i="11"/>
  <c r="BB22" i="11"/>
  <c r="BN22" i="11"/>
  <c r="AB27" i="11"/>
  <c r="AB31" i="11" s="1"/>
  <c r="N32" i="11"/>
  <c r="N30" i="11"/>
  <c r="N28" i="11"/>
  <c r="N27" i="11"/>
  <c r="N26" i="11"/>
  <c r="N29" i="11" s="1"/>
  <c r="Z32" i="11"/>
  <c r="Z30" i="11"/>
  <c r="Z28" i="11"/>
  <c r="Z27" i="11"/>
  <c r="Z26" i="11"/>
  <c r="Z29" i="11" s="1"/>
  <c r="AL32" i="11"/>
  <c r="AL30" i="11"/>
  <c r="AL28" i="11"/>
  <c r="AL27" i="11"/>
  <c r="AL31" i="11" s="1"/>
  <c r="AL26" i="11"/>
  <c r="AX32" i="11"/>
  <c r="AX30" i="11"/>
  <c r="AX28" i="11"/>
  <c r="AX27" i="11"/>
  <c r="AX31" i="11" s="1"/>
  <c r="AX26" i="11"/>
  <c r="AX29" i="11" s="1"/>
  <c r="BJ32" i="11"/>
  <c r="BJ30" i="11"/>
  <c r="BJ28" i="11"/>
  <c r="BJ27" i="11"/>
  <c r="BJ31" i="11" s="1"/>
  <c r="BJ26" i="11"/>
  <c r="BV32" i="11"/>
  <c r="BV30" i="11"/>
  <c r="BV28" i="11"/>
  <c r="BV27" i="11"/>
  <c r="BV31" i="11" s="1"/>
  <c r="BV26" i="11"/>
  <c r="BV29" i="11" s="1"/>
  <c r="G21" i="11"/>
  <c r="S21" i="11"/>
  <c r="AE21" i="11"/>
  <c r="AQ21" i="11"/>
  <c r="BC21" i="11"/>
  <c r="BO21" i="11"/>
  <c r="G22" i="11"/>
  <c r="S22" i="11"/>
  <c r="AE22" i="11"/>
  <c r="AQ22" i="11"/>
  <c r="BC22" i="11"/>
  <c r="BO22" i="11"/>
  <c r="AN27" i="11"/>
  <c r="AN31" i="11" s="1"/>
  <c r="N719" i="10"/>
  <c r="AA719" i="10" s="1"/>
  <c r="O32" i="11"/>
  <c r="O30" i="11"/>
  <c r="O28" i="11"/>
  <c r="O27" i="11"/>
  <c r="O31" i="11" s="1"/>
  <c r="O26" i="11"/>
  <c r="AA32" i="11"/>
  <c r="AA30" i="11"/>
  <c r="AA28" i="11"/>
  <c r="AA27" i="11"/>
  <c r="AA31" i="11" s="1"/>
  <c r="AA26" i="11"/>
  <c r="AA29" i="11" s="1"/>
  <c r="AM32" i="11"/>
  <c r="AM30" i="11"/>
  <c r="AM28" i="11"/>
  <c r="AM27" i="11"/>
  <c r="AM31" i="11" s="1"/>
  <c r="AM26" i="11"/>
  <c r="AM29" i="11" s="1"/>
  <c r="AY32" i="11"/>
  <c r="AY30" i="11"/>
  <c r="AY28" i="11"/>
  <c r="AY27" i="11"/>
  <c r="AY26" i="11"/>
  <c r="BK32" i="11"/>
  <c r="BK30" i="11"/>
  <c r="BK28" i="11"/>
  <c r="BK27" i="11"/>
  <c r="BK31" i="11" s="1"/>
  <c r="BK26" i="11"/>
  <c r="BW32" i="11"/>
  <c r="BW30" i="11"/>
  <c r="BW28" i="11"/>
  <c r="BW27" i="11"/>
  <c r="BW26" i="11"/>
  <c r="BW29" i="11" s="1"/>
  <c r="H21" i="11"/>
  <c r="T21" i="11"/>
  <c r="AF21" i="11"/>
  <c r="AR21" i="11"/>
  <c r="BD21" i="11"/>
  <c r="BP21" i="11"/>
  <c r="H22" i="11"/>
  <c r="T22" i="11"/>
  <c r="AF22" i="11"/>
  <c r="AR22" i="11"/>
  <c r="BD22" i="11"/>
  <c r="BP22" i="11"/>
  <c r="AZ27" i="11"/>
  <c r="AZ31" i="11" s="1"/>
  <c r="N706" i="10"/>
  <c r="N718" i="10"/>
  <c r="I21" i="11"/>
  <c r="U21" i="11"/>
  <c r="AG21" i="11"/>
  <c r="AS21" i="11"/>
  <c r="BE21" i="11"/>
  <c r="I22" i="11"/>
  <c r="U22" i="11"/>
  <c r="AG22" i="11"/>
  <c r="AS22" i="11"/>
  <c r="BE22" i="11"/>
  <c r="BL27" i="11"/>
  <c r="BL31" i="11" s="1"/>
  <c r="N705" i="10"/>
  <c r="N717" i="10"/>
  <c r="E32" i="11"/>
  <c r="E30" i="11"/>
  <c r="E28" i="11"/>
  <c r="E27" i="11"/>
  <c r="E31" i="11" s="1"/>
  <c r="E26" i="11"/>
  <c r="Q32" i="11"/>
  <c r="Q30" i="11"/>
  <c r="Q28" i="11"/>
  <c r="Q27" i="11"/>
  <c r="Q26" i="11"/>
  <c r="AC32" i="11"/>
  <c r="AC30" i="11"/>
  <c r="AC28" i="11"/>
  <c r="AC27" i="11"/>
  <c r="AC31" i="11" s="1"/>
  <c r="AC26" i="11"/>
  <c r="AO32" i="11"/>
  <c r="AO30" i="11"/>
  <c r="AO28" i="11"/>
  <c r="AO27" i="11"/>
  <c r="AO26" i="11"/>
  <c r="AO29" i="11" s="1"/>
  <c r="BA32" i="11"/>
  <c r="BA30" i="11"/>
  <c r="BA28" i="11"/>
  <c r="BA27" i="11"/>
  <c r="BA31" i="11" s="1"/>
  <c r="BA26" i="11"/>
  <c r="BA29" i="11" s="1"/>
  <c r="BM32" i="11"/>
  <c r="BM30" i="11"/>
  <c r="BM28" i="11"/>
  <c r="BM27" i="11"/>
  <c r="BM26" i="11"/>
  <c r="BM29" i="11" s="1"/>
  <c r="J21" i="11"/>
  <c r="V21" i="11"/>
  <c r="AH21" i="11"/>
  <c r="AT21" i="11"/>
  <c r="BF21" i="11"/>
  <c r="BR21" i="11"/>
  <c r="J22" i="11"/>
  <c r="V22" i="11"/>
  <c r="AH22" i="11"/>
  <c r="AT22" i="11"/>
  <c r="BF22" i="11"/>
  <c r="BR22" i="11"/>
  <c r="N704" i="10"/>
  <c r="N716" i="10"/>
  <c r="F32" i="11"/>
  <c r="F30" i="11"/>
  <c r="F28" i="11"/>
  <c r="F27" i="11"/>
  <c r="F31" i="11" s="1"/>
  <c r="F26" i="11"/>
  <c r="F29" i="11" s="1"/>
  <c r="R32" i="11"/>
  <c r="R30" i="11"/>
  <c r="R28" i="11"/>
  <c r="R27" i="11"/>
  <c r="R26" i="11"/>
  <c r="R29" i="11" s="1"/>
  <c r="AD32" i="11"/>
  <c r="AD30" i="11"/>
  <c r="AD28" i="11"/>
  <c r="AD27" i="11"/>
  <c r="AD26" i="11"/>
  <c r="AD29" i="11" s="1"/>
  <c r="AP32" i="11"/>
  <c r="AP30" i="11"/>
  <c r="AP28" i="11"/>
  <c r="AP27" i="11"/>
  <c r="AP26" i="11"/>
  <c r="AP29" i="11" s="1"/>
  <c r="BB32" i="11"/>
  <c r="BB30" i="11"/>
  <c r="BB28" i="11"/>
  <c r="BB27" i="11"/>
  <c r="BB31" i="11" s="1"/>
  <c r="BB26" i="11"/>
  <c r="BN32" i="11"/>
  <c r="BN30" i="11"/>
  <c r="BN28" i="11"/>
  <c r="BN27" i="11"/>
  <c r="BN31" i="11" s="1"/>
  <c r="BN26" i="11"/>
  <c r="BN29" i="11" s="1"/>
  <c r="K21" i="11"/>
  <c r="W21" i="11"/>
  <c r="AI21" i="11"/>
  <c r="AU21" i="11"/>
  <c r="BG21" i="11"/>
  <c r="BS21" i="11"/>
  <c r="K22" i="11"/>
  <c r="W22" i="11"/>
  <c r="AI22" i="11"/>
  <c r="AU22" i="11"/>
  <c r="BS22" i="11"/>
  <c r="P26" i="11"/>
  <c r="P29" i="11" s="1"/>
  <c r="P28" i="11"/>
  <c r="P30" i="11"/>
  <c r="N663" i="10"/>
  <c r="N675" i="10"/>
  <c r="N691" i="10"/>
  <c r="N703" i="10"/>
  <c r="N715" i="10"/>
  <c r="G32" i="11"/>
  <c r="G30" i="11"/>
  <c r="G28" i="11"/>
  <c r="G27" i="11"/>
  <c r="G31" i="11" s="1"/>
  <c r="G26" i="11"/>
  <c r="G29" i="11" s="1"/>
  <c r="S32" i="11"/>
  <c r="S30" i="11"/>
  <c r="S28" i="11"/>
  <c r="S27" i="11"/>
  <c r="S31" i="11" s="1"/>
  <c r="S26" i="11"/>
  <c r="AE32" i="11"/>
  <c r="AE30" i="11"/>
  <c r="AE28" i="11"/>
  <c r="AE27" i="11"/>
  <c r="AE31" i="11" s="1"/>
  <c r="AE26" i="11"/>
  <c r="AE29" i="11" s="1"/>
  <c r="AQ32" i="11"/>
  <c r="AQ30" i="11"/>
  <c r="AQ28" i="11"/>
  <c r="AQ27" i="11"/>
  <c r="AQ31" i="11" s="1"/>
  <c r="AQ26" i="11"/>
  <c r="BC32" i="11"/>
  <c r="BC30" i="11"/>
  <c r="BC28" i="11"/>
  <c r="BC27" i="11"/>
  <c r="BC26" i="11"/>
  <c r="BO32" i="11"/>
  <c r="BO30" i="11"/>
  <c r="BO28" i="11"/>
  <c r="BO27" i="11"/>
  <c r="BO31" i="11" s="1"/>
  <c r="BO26" i="11"/>
  <c r="L21" i="11"/>
  <c r="X21" i="11"/>
  <c r="AJ21" i="11"/>
  <c r="AV21" i="11"/>
  <c r="BH21" i="11"/>
  <c r="BT21" i="11"/>
  <c r="L22" i="11"/>
  <c r="X22" i="11"/>
  <c r="AV22" i="11"/>
  <c r="BT22" i="11"/>
  <c r="AB26" i="11"/>
  <c r="AB29" i="11" s="1"/>
  <c r="AB28" i="11"/>
  <c r="AB30" i="11"/>
  <c r="H32" i="11"/>
  <c r="H30" i="11"/>
  <c r="H28" i="11"/>
  <c r="H27" i="11"/>
  <c r="H31" i="11" s="1"/>
  <c r="H26" i="11"/>
  <c r="T32" i="11"/>
  <c r="T30" i="11"/>
  <c r="T28" i="11"/>
  <c r="T27" i="11"/>
  <c r="T31" i="11" s="1"/>
  <c r="T26" i="11"/>
  <c r="T29" i="11" s="1"/>
  <c r="AF32" i="11"/>
  <c r="AF30" i="11"/>
  <c r="AF28" i="11"/>
  <c r="AF27" i="11"/>
  <c r="AF31" i="11" s="1"/>
  <c r="AF26" i="11"/>
  <c r="AR32" i="11"/>
  <c r="AR30" i="11"/>
  <c r="AR28" i="11"/>
  <c r="AR27" i="11"/>
  <c r="AR31" i="11" s="1"/>
  <c r="AR26" i="11"/>
  <c r="AR29" i="11" s="1"/>
  <c r="BD32" i="11"/>
  <c r="BD30" i="11"/>
  <c r="BD28" i="11"/>
  <c r="BD27" i="11"/>
  <c r="BD31" i="11" s="1"/>
  <c r="BD26" i="11"/>
  <c r="BP32" i="11"/>
  <c r="BP30" i="11"/>
  <c r="BP28" i="11"/>
  <c r="BP27" i="11"/>
  <c r="BP31" i="11" s="1"/>
  <c r="BP26" i="11"/>
  <c r="M21" i="11"/>
  <c r="Y21" i="11"/>
  <c r="AK21" i="11"/>
  <c r="AW21" i="11"/>
  <c r="BI21" i="11"/>
  <c r="BU21" i="11"/>
  <c r="M22" i="11"/>
  <c r="Y22" i="11"/>
  <c r="AK22" i="11"/>
  <c r="AW22" i="11"/>
  <c r="BI22" i="11"/>
  <c r="BU22" i="11"/>
  <c r="AN26" i="11"/>
  <c r="AN29" i="11" s="1"/>
  <c r="AN28" i="11"/>
  <c r="AN30" i="11"/>
  <c r="I32" i="11"/>
  <c r="I30" i="11"/>
  <c r="I28" i="11"/>
  <c r="I27" i="11"/>
  <c r="I26" i="11"/>
  <c r="I29" i="11" s="1"/>
  <c r="U32" i="11"/>
  <c r="U30" i="11"/>
  <c r="U28" i="11"/>
  <c r="U27" i="11"/>
  <c r="U26" i="11"/>
  <c r="U29" i="11" s="1"/>
  <c r="AG32" i="11"/>
  <c r="AG30" i="11"/>
  <c r="AG28" i="11"/>
  <c r="AG27" i="11"/>
  <c r="AG26" i="11"/>
  <c r="AG29" i="11" s="1"/>
  <c r="AS32" i="11"/>
  <c r="AS30" i="11"/>
  <c r="AS28" i="11"/>
  <c r="AS27" i="11"/>
  <c r="AS31" i="11" s="1"/>
  <c r="AS26" i="11"/>
  <c r="BE32" i="11"/>
  <c r="BE30" i="11"/>
  <c r="BE28" i="11"/>
  <c r="BE27" i="11"/>
  <c r="BE31" i="11" s="1"/>
  <c r="BE26" i="11"/>
  <c r="BE29" i="11" s="1"/>
  <c r="BQ32" i="11"/>
  <c r="BQ30" i="11"/>
  <c r="BQ28" i="11"/>
  <c r="BQ27" i="11"/>
  <c r="BQ31" i="11" s="1"/>
  <c r="BQ26" i="11"/>
  <c r="N21" i="11"/>
  <c r="Z21" i="11"/>
  <c r="AL21" i="11"/>
  <c r="AX21" i="11"/>
  <c r="BJ21" i="11"/>
  <c r="BV21" i="11"/>
  <c r="N22" i="11"/>
  <c r="Z22" i="11"/>
  <c r="AL22" i="11"/>
  <c r="AX22" i="11"/>
  <c r="BJ22" i="11"/>
  <c r="BV22" i="11"/>
  <c r="AZ26" i="11"/>
  <c r="AZ29" i="11" s="1"/>
  <c r="AZ28" i="11"/>
  <c r="AZ30" i="11"/>
  <c r="J32" i="11"/>
  <c r="J30" i="11"/>
  <c r="J28" i="11"/>
  <c r="J27" i="11"/>
  <c r="J31" i="11" s="1"/>
  <c r="J26" i="11"/>
  <c r="V32" i="11"/>
  <c r="V30" i="11"/>
  <c r="V28" i="11"/>
  <c r="V27" i="11"/>
  <c r="V26" i="11"/>
  <c r="V29" i="11" s="1"/>
  <c r="AH32" i="11"/>
  <c r="AH30" i="11"/>
  <c r="AH28" i="11"/>
  <c r="AH27" i="11"/>
  <c r="AH31" i="11" s="1"/>
  <c r="AH26" i="11"/>
  <c r="AH29" i="11" s="1"/>
  <c r="AT32" i="11"/>
  <c r="AT30" i="11"/>
  <c r="AT28" i="11"/>
  <c r="AT27" i="11"/>
  <c r="AT26" i="11"/>
  <c r="AT29" i="11" s="1"/>
  <c r="BF32" i="11"/>
  <c r="BF30" i="11"/>
  <c r="BF28" i="11"/>
  <c r="BF27" i="11"/>
  <c r="BF26" i="11"/>
  <c r="BF29" i="11" s="1"/>
  <c r="BR32" i="11"/>
  <c r="BR30" i="11"/>
  <c r="BR28" i="11"/>
  <c r="BR27" i="11"/>
  <c r="BR26" i="11"/>
  <c r="BR29" i="11" s="1"/>
  <c r="O21" i="11"/>
  <c r="AA21" i="11"/>
  <c r="AM21" i="11"/>
  <c r="AY21" i="11"/>
  <c r="BK21" i="11"/>
  <c r="BW21" i="11"/>
  <c r="O22" i="11"/>
  <c r="AA22" i="11"/>
  <c r="AM22" i="11"/>
  <c r="AY22" i="11"/>
  <c r="BK22" i="11"/>
  <c r="BW22" i="11"/>
  <c r="BL26" i="11"/>
  <c r="BL28" i="11"/>
  <c r="BL30" i="11"/>
  <c r="AA584" i="10" l="1"/>
  <c r="AA452" i="10"/>
  <c r="AA431" i="10"/>
  <c r="AA426" i="10"/>
  <c r="AA371" i="10"/>
  <c r="AA374" i="10"/>
  <c r="AA380" i="10"/>
  <c r="AA277" i="10"/>
  <c r="AA120" i="10"/>
  <c r="AA206" i="10"/>
  <c r="AA131" i="10"/>
  <c r="AA166" i="10"/>
  <c r="AA139" i="10"/>
  <c r="AA123" i="10"/>
  <c r="AA30" i="10"/>
  <c r="AA84" i="10"/>
  <c r="AA87" i="10"/>
  <c r="AA23" i="10"/>
  <c r="AA107" i="10"/>
  <c r="Z46" i="11"/>
  <c r="AA7" i="10"/>
  <c r="AA21" i="10"/>
  <c r="AA20" i="10"/>
  <c r="AA555" i="10"/>
  <c r="AA445" i="10"/>
  <c r="AA456" i="10"/>
  <c r="AA372" i="10"/>
  <c r="AA338" i="10"/>
  <c r="AA283" i="10"/>
  <c r="AA233" i="10"/>
  <c r="AA345" i="10"/>
  <c r="AA246" i="10"/>
  <c r="AA303" i="10"/>
  <c r="AA197" i="10"/>
  <c r="AA238" i="10"/>
  <c r="AA239" i="10"/>
  <c r="AA134" i="10"/>
  <c r="AA627" i="10"/>
  <c r="AA698" i="10"/>
  <c r="AA639" i="10"/>
  <c r="AA641" i="10"/>
  <c r="AA683" i="10"/>
  <c r="AA619" i="10"/>
  <c r="AA582" i="10"/>
  <c r="AA556" i="10"/>
  <c r="AA532" i="10"/>
  <c r="AA580" i="10"/>
  <c r="U47" i="11" s="1"/>
  <c r="AA503" i="10"/>
  <c r="AA531" i="10"/>
  <c r="AA449" i="10"/>
  <c r="AA486" i="10"/>
  <c r="AA494" i="10"/>
  <c r="AA407" i="10"/>
  <c r="AA443" i="10"/>
  <c r="AA388" i="10"/>
  <c r="AA355" i="10"/>
  <c r="AA373" i="10"/>
  <c r="AA332" i="10"/>
  <c r="AA368" i="10"/>
  <c r="AA364" i="10"/>
  <c r="O47" i="11" s="1"/>
  <c r="AA278" i="10"/>
  <c r="AA351" i="10"/>
  <c r="AA312" i="10"/>
  <c r="AA297" i="10"/>
  <c r="AA275" i="10"/>
  <c r="AA234" i="10"/>
  <c r="AA294" i="10"/>
  <c r="AA258" i="10"/>
  <c r="AA272" i="10"/>
  <c r="AA412" i="10"/>
  <c r="AA293" i="10"/>
  <c r="AA262" i="10"/>
  <c r="AA104" i="10"/>
  <c r="AA204" i="10"/>
  <c r="AA122" i="10"/>
  <c r="AA221" i="10"/>
  <c r="AA136" i="10"/>
  <c r="AA45" i="11"/>
  <c r="AA88" i="10"/>
  <c r="AA215" i="10"/>
  <c r="AA138" i="10"/>
  <c r="AA101" i="10"/>
  <c r="AA171" i="10"/>
  <c r="AA210" i="10"/>
  <c r="AA77" i="10"/>
  <c r="AA27" i="10"/>
  <c r="AA652" i="10"/>
  <c r="W47" i="11" s="1"/>
  <c r="AA599" i="10"/>
  <c r="AA596" i="10"/>
  <c r="AA533" i="10"/>
  <c r="AA551" i="10"/>
  <c r="AA585" i="10"/>
  <c r="AA500" i="10"/>
  <c r="AA550" i="10"/>
  <c r="AA512" i="10"/>
  <c r="AA467" i="10"/>
  <c r="AA483" i="10"/>
  <c r="AA421" i="10"/>
  <c r="AA451" i="10"/>
  <c r="AA490" i="10"/>
  <c r="AA460" i="10"/>
  <c r="AA441" i="10"/>
  <c r="AA496" i="10"/>
  <c r="AA525" i="10"/>
  <c r="AA447" i="10"/>
  <c r="AA379" i="10"/>
  <c r="AA427" i="10"/>
  <c r="AA424" i="10"/>
  <c r="AA365" i="10"/>
  <c r="AA307" i="10"/>
  <c r="AA308" i="10"/>
  <c r="AA322" i="10"/>
  <c r="AA213" i="10"/>
  <c r="AA124" i="10"/>
  <c r="AA105" i="10"/>
  <c r="AA261" i="10"/>
  <c r="AA60" i="10"/>
  <c r="AA64" i="10"/>
  <c r="AA117" i="10"/>
  <c r="AA98" i="10"/>
  <c r="AA25" i="10"/>
  <c r="AA91" i="10"/>
  <c r="Y38" i="11"/>
  <c r="AA207" i="10"/>
  <c r="Z43" i="11"/>
  <c r="AA103" i="10"/>
  <c r="Z42" i="11"/>
  <c r="AA194" i="10"/>
  <c r="AA43" i="10"/>
  <c r="AA89" i="10"/>
  <c r="AA591" i="10"/>
  <c r="AA575" i="10"/>
  <c r="AA583" i="10"/>
  <c r="AA296" i="10"/>
  <c r="AA718" i="10"/>
  <c r="AA635" i="10"/>
  <c r="AA586" i="10"/>
  <c r="AA588" i="10"/>
  <c r="BF31" i="11"/>
  <c r="U31" i="11"/>
  <c r="BP29" i="11"/>
  <c r="BC29" i="11"/>
  <c r="AD31" i="11"/>
  <c r="Q29" i="11"/>
  <c r="AA706" i="10"/>
  <c r="AY29" i="11"/>
  <c r="N31" i="11"/>
  <c r="AV31" i="11"/>
  <c r="AA688" i="10"/>
  <c r="AA692" i="10"/>
  <c r="AA713" i="10"/>
  <c r="AA701" i="10"/>
  <c r="AA666" i="10"/>
  <c r="AA671" i="10"/>
  <c r="AA696" i="10"/>
  <c r="AA637" i="10"/>
  <c r="AU31" i="11"/>
  <c r="AA589" i="10"/>
  <c r="AA620" i="10"/>
  <c r="AA598" i="10"/>
  <c r="AA521" i="10"/>
  <c r="AA595" i="10"/>
  <c r="AA679" i="10"/>
  <c r="AA638" i="10"/>
  <c r="AA539" i="10"/>
  <c r="AA526" i="10"/>
  <c r="AA513" i="10"/>
  <c r="AA463" i="10"/>
  <c r="AA439" i="10"/>
  <c r="AA478" i="10"/>
  <c r="AA416" i="10"/>
  <c r="AA489" i="10"/>
  <c r="AA383" i="10"/>
  <c r="AA382" i="10"/>
  <c r="AA347" i="10"/>
  <c r="AA462" i="10"/>
  <c r="AA310" i="10"/>
  <c r="AD45" i="11"/>
  <c r="AA271" i="10"/>
  <c r="AA358" i="10"/>
  <c r="AA348" i="10"/>
  <c r="AA333" i="10"/>
  <c r="AA328" i="10"/>
  <c r="N47" i="11" s="1"/>
  <c r="AA244" i="10"/>
  <c r="AA265" i="10"/>
  <c r="AA366" i="10"/>
  <c r="AA309" i="10"/>
  <c r="AA248" i="10"/>
  <c r="AA273" i="10"/>
  <c r="AA202" i="10"/>
  <c r="AA200" i="10"/>
  <c r="AA225" i="10"/>
  <c r="AA192" i="10"/>
  <c r="AA203" i="10"/>
  <c r="AA227" i="10"/>
  <c r="AA48" i="10"/>
  <c r="AB37" i="11"/>
  <c r="AA195" i="10"/>
  <c r="AA143" i="10"/>
  <c r="AA113" i="10"/>
  <c r="AA52" i="10"/>
  <c r="AA130" i="10"/>
  <c r="AA112" i="10"/>
  <c r="H47" i="11" s="1"/>
  <c r="AA47" i="11" s="1"/>
  <c r="AA140" i="10"/>
  <c r="AA128" i="10"/>
  <c r="AA157" i="10"/>
  <c r="AA168" i="10"/>
  <c r="AA43" i="11"/>
  <c r="AA96" i="10"/>
  <c r="AA78" i="10"/>
  <c r="AB38" i="11"/>
  <c r="AA66" i="10"/>
  <c r="AA151" i="10"/>
  <c r="AA119" i="10"/>
  <c r="AA45" i="10"/>
  <c r="AA14" i="10"/>
  <c r="AA100" i="10"/>
  <c r="Z44" i="11"/>
  <c r="AA19" i="10"/>
  <c r="AA16" i="10"/>
  <c r="AA54" i="10"/>
  <c r="AA622" i="10"/>
  <c r="AA461" i="10"/>
  <c r="AA115" i="10"/>
  <c r="AA186" i="10"/>
  <c r="AA40" i="10"/>
  <c r="F47" i="11" s="1"/>
  <c r="AA95" i="10"/>
  <c r="AA705" i="10"/>
  <c r="AA709" i="10"/>
  <c r="AA676" i="10"/>
  <c r="AA667" i="10"/>
  <c r="AA672" i="10"/>
  <c r="AA624" i="10"/>
  <c r="AS29" i="11"/>
  <c r="H29" i="11"/>
  <c r="BC31" i="11"/>
  <c r="AA715" i="10"/>
  <c r="BB29" i="11"/>
  <c r="Q31" i="11"/>
  <c r="AY31" i="11"/>
  <c r="AL29" i="11"/>
  <c r="Y29" i="11"/>
  <c r="BT29" i="11"/>
  <c r="AA712" i="10"/>
  <c r="BS29" i="11"/>
  <c r="AA609" i="10"/>
  <c r="AA618" i="10"/>
  <c r="AA570" i="10"/>
  <c r="AA587" i="10"/>
  <c r="AA572" i="10"/>
  <c r="AA636" i="10"/>
  <c r="AA509" i="10"/>
  <c r="AA594" i="10"/>
  <c r="AA534" i="10"/>
  <c r="AA593" i="10"/>
  <c r="AA561" i="10"/>
  <c r="AA634" i="10"/>
  <c r="AA600" i="10"/>
  <c r="AA528" i="10"/>
  <c r="AA524" i="10"/>
  <c r="AA488" i="10"/>
  <c r="AA479" i="10"/>
  <c r="AA430" i="10"/>
  <c r="AA457" i="10"/>
  <c r="AA495" i="10"/>
  <c r="AA428" i="10"/>
  <c r="AA406" i="10"/>
  <c r="AA459" i="10"/>
  <c r="AA384" i="10"/>
  <c r="AA389" i="10"/>
  <c r="AA369" i="10"/>
  <c r="AA385" i="10"/>
  <c r="AA298" i="10"/>
  <c r="AA323" i="10"/>
  <c r="AA259" i="10"/>
  <c r="AA232" i="10"/>
  <c r="AA292" i="10"/>
  <c r="M47" i="11" s="1"/>
  <c r="AA263" i="10"/>
  <c r="AA236" i="10"/>
  <c r="AA336" i="10"/>
  <c r="AA314" i="10"/>
  <c r="AC38" i="11"/>
  <c r="AA286" i="10"/>
  <c r="AA300" i="10"/>
  <c r="AB39" i="11"/>
  <c r="AA201" i="10"/>
  <c r="AA32" i="10"/>
  <c r="AA179" i="10"/>
  <c r="AA155" i="10"/>
  <c r="AA129" i="10"/>
  <c r="AA22" i="10"/>
  <c r="AA135" i="10"/>
  <c r="AA63" i="10"/>
  <c r="AA81" i="10"/>
  <c r="AB40" i="11"/>
  <c r="AA116" i="10"/>
  <c r="Y37" i="11"/>
  <c r="AA94" i="10"/>
  <c r="AA86" i="10"/>
  <c r="AA33" i="10"/>
  <c r="Z39" i="11"/>
  <c r="AA46" i="10"/>
  <c r="AA13" i="10"/>
  <c r="AA69" i="10"/>
  <c r="AA76" i="10"/>
  <c r="G47" i="11" s="1"/>
  <c r="E66" i="9"/>
  <c r="E62" i="9"/>
  <c r="E58" i="9"/>
  <c r="E54" i="9"/>
  <c r="E46" i="9"/>
  <c r="C71" i="9"/>
  <c r="C67" i="9"/>
  <c r="C63" i="9"/>
  <c r="C59" i="9"/>
  <c r="C55" i="9"/>
  <c r="C51" i="9"/>
  <c r="C47" i="9"/>
  <c r="C43" i="9"/>
  <c r="E70" i="9"/>
  <c r="E50" i="9"/>
  <c r="E42" i="9"/>
  <c r="C70" i="9"/>
  <c r="C66" i="9"/>
  <c r="C62" i="9"/>
  <c r="C58" i="9"/>
  <c r="C54" i="9"/>
  <c r="C50" i="9"/>
  <c r="C46" i="9"/>
  <c r="C42" i="9"/>
  <c r="E69" i="9"/>
  <c r="E65" i="9"/>
  <c r="E61" i="9"/>
  <c r="E57" i="9"/>
  <c r="E53" i="9"/>
  <c r="E49" i="9"/>
  <c r="E45" i="9"/>
  <c r="E41" i="9"/>
  <c r="C69" i="9"/>
  <c r="C65" i="9"/>
  <c r="C61" i="9"/>
  <c r="C57" i="9"/>
  <c r="C53" i="9"/>
  <c r="C49" i="9"/>
  <c r="C45" i="9"/>
  <c r="C41" i="9"/>
  <c r="E72" i="9"/>
  <c r="E68" i="9"/>
  <c r="E64" i="9"/>
  <c r="E60" i="9"/>
  <c r="E56" i="9"/>
  <c r="E52" i="9"/>
  <c r="E48" i="9"/>
  <c r="E44" i="9"/>
  <c r="C72" i="9"/>
  <c r="C68" i="9"/>
  <c r="C64" i="9"/>
  <c r="C60" i="9"/>
  <c r="C56" i="9"/>
  <c r="C52" i="9"/>
  <c r="C48" i="9"/>
  <c r="C44" i="9"/>
  <c r="E71" i="9"/>
  <c r="E67" i="9"/>
  <c r="E59" i="9"/>
  <c r="E51" i="9"/>
  <c r="E43" i="9"/>
  <c r="E63" i="9"/>
  <c r="E55" i="9"/>
  <c r="E47" i="9"/>
  <c r="AA80" i="10"/>
  <c r="AA708" i="10"/>
  <c r="AA694" i="10"/>
  <c r="AA558" i="10"/>
  <c r="AA571" i="10"/>
  <c r="AA560" i="10"/>
  <c r="AA647" i="10"/>
  <c r="AA562" i="10"/>
  <c r="AA493" i="10"/>
  <c r="AA536" i="10"/>
  <c r="AA554" i="10"/>
  <c r="AA477" i="10"/>
  <c r="AA511" i="10"/>
  <c r="AA502" i="10"/>
  <c r="AA423" i="10"/>
  <c r="AA429" i="10"/>
  <c r="AA402" i="10"/>
  <c r="AA425" i="10"/>
  <c r="AA400" i="10"/>
  <c r="P47" i="11" s="1"/>
  <c r="AA409" i="10"/>
  <c r="AA353" i="10"/>
  <c r="AA417" i="10"/>
  <c r="AA357" i="10"/>
  <c r="AA282" i="10"/>
  <c r="AA311" i="10"/>
  <c r="AA392" i="10"/>
  <c r="AA295" i="10"/>
  <c r="AA243" i="10"/>
  <c r="AA267" i="10"/>
  <c r="AA224" i="10"/>
  <c r="AA393" i="10"/>
  <c r="AA305" i="10"/>
  <c r="AA257" i="10"/>
  <c r="AA188" i="10"/>
  <c r="AA189" i="10"/>
  <c r="AA222" i="10"/>
  <c r="AA154" i="10"/>
  <c r="AA127" i="10"/>
  <c r="AA142" i="10"/>
  <c r="AA114" i="10"/>
  <c r="AA10" i="10"/>
  <c r="AA85" i="10"/>
  <c r="AA59" i="10"/>
  <c r="AA70" i="10"/>
  <c r="AA12" i="10"/>
  <c r="AA57" i="10"/>
  <c r="AA645" i="10"/>
  <c r="AA711" i="10"/>
  <c r="AA390" i="10"/>
  <c r="AA378" i="10"/>
  <c r="AA673" i="10"/>
  <c r="V31" i="11"/>
  <c r="BQ29" i="11"/>
  <c r="AF29" i="11"/>
  <c r="S29" i="11"/>
  <c r="AA691" i="10"/>
  <c r="AA704" i="10"/>
  <c r="AO31" i="11"/>
  <c r="BW31" i="11"/>
  <c r="O29" i="11"/>
  <c r="BJ29" i="11"/>
  <c r="AW29" i="11"/>
  <c r="L31" i="11"/>
  <c r="AA653" i="10"/>
  <c r="AA710" i="10"/>
  <c r="AA674" i="10"/>
  <c r="AA546" i="10"/>
  <c r="AA606" i="10"/>
  <c r="AA559" i="10"/>
  <c r="AA654" i="10"/>
  <c r="AA510" i="10"/>
  <c r="AA557" i="10"/>
  <c r="AA491" i="10"/>
  <c r="AA527" i="10"/>
  <c r="AA465" i="10"/>
  <c r="AA573" i="10"/>
  <c r="AA549" i="10"/>
  <c r="AA464" i="10"/>
  <c r="AA446" i="10"/>
  <c r="AA440" i="10"/>
  <c r="AA375" i="10"/>
  <c r="AA341" i="10"/>
  <c r="AA401" i="10"/>
  <c r="AA422" i="10"/>
  <c r="AA318" i="10"/>
  <c r="AA340" i="10"/>
  <c r="AA270" i="10"/>
  <c r="AA299" i="10"/>
  <c r="AA359" i="10"/>
  <c r="AA231" i="10"/>
  <c r="AA304" i="10"/>
  <c r="AA208" i="10"/>
  <c r="AA276" i="10"/>
  <c r="AA214" i="10"/>
  <c r="AA185" i="10"/>
  <c r="AA191" i="10"/>
  <c r="AA229" i="10"/>
  <c r="AB43" i="11"/>
  <c r="AA173" i="10"/>
  <c r="AA220" i="10"/>
  <c r="K47" i="11" s="1"/>
  <c r="AA247" i="10"/>
  <c r="AA235" i="10"/>
  <c r="AA190" i="10"/>
  <c r="AA176" i="10"/>
  <c r="AB46" i="11"/>
  <c r="AA126" i="10"/>
  <c r="AA187" i="10"/>
  <c r="Y41" i="11"/>
  <c r="AA35" i="10"/>
  <c r="AA125" i="10"/>
  <c r="AA83" i="10"/>
  <c r="AA67" i="10"/>
  <c r="AA99" i="10"/>
  <c r="AA11" i="10"/>
  <c r="AA193" i="10"/>
  <c r="AA621" i="10"/>
  <c r="AA660" i="10"/>
  <c r="AA418" i="10"/>
  <c r="AA352" i="10"/>
  <c r="AA313" i="10"/>
  <c r="AA716" i="10"/>
  <c r="AA693" i="10"/>
  <c r="AA675" i="10"/>
  <c r="AA690" i="10"/>
  <c r="AA655" i="10"/>
  <c r="AA601" i="10"/>
  <c r="AA626" i="10"/>
  <c r="AA646" i="10"/>
  <c r="AA623" i="10"/>
  <c r="AA568" i="10"/>
  <c r="AA603" i="10"/>
  <c r="AA547" i="10"/>
  <c r="AA516" i="10"/>
  <c r="AA538" i="10"/>
  <c r="AA498" i="10"/>
  <c r="AA448" i="10"/>
  <c r="AA523" i="10"/>
  <c r="AA508" i="10"/>
  <c r="S47" i="11" s="1"/>
  <c r="AA453" i="10"/>
  <c r="AA386" i="10"/>
  <c r="AA444" i="10"/>
  <c r="AA529" i="10"/>
  <c r="AA395" i="10"/>
  <c r="AA415" i="10"/>
  <c r="AA394" i="10"/>
  <c r="AA306" i="10"/>
  <c r="AA349" i="10"/>
  <c r="AA592" i="10"/>
  <c r="AA354" i="10"/>
  <c r="AA316" i="10"/>
  <c r="AA285" i="10"/>
  <c r="AA331" i="10"/>
  <c r="AA315" i="10"/>
  <c r="AA321" i="10"/>
  <c r="AA279" i="10"/>
  <c r="AA196" i="10"/>
  <c r="AA334" i="10"/>
  <c r="AD41" i="11"/>
  <c r="AC41" i="11"/>
  <c r="AA169" i="10"/>
  <c r="AA256" i="10"/>
  <c r="L47" i="11" s="1"/>
  <c r="AC47" i="11" s="1"/>
  <c r="AA172" i="10"/>
  <c r="AA237" i="10"/>
  <c r="AA161" i="10"/>
  <c r="AB41" i="11"/>
  <c r="AA205" i="10"/>
  <c r="AA198" i="10"/>
  <c r="AA102" i="10"/>
  <c r="AA178" i="10"/>
  <c r="AB44" i="11"/>
  <c r="AA141" i="10"/>
  <c r="AA90" i="10"/>
  <c r="AA56" i="10"/>
  <c r="Z45" i="11"/>
  <c r="AA58" i="10"/>
  <c r="AA29" i="10"/>
  <c r="AA8" i="10"/>
  <c r="AA630" i="10"/>
  <c r="AA657" i="10"/>
  <c r="AA633" i="10"/>
  <c r="AA661" i="10"/>
  <c r="AA597" i="10"/>
  <c r="AA350" i="10"/>
  <c r="AA697" i="10"/>
  <c r="BL29" i="11"/>
  <c r="AT31" i="11"/>
  <c r="I31" i="11"/>
  <c r="BD29" i="11"/>
  <c r="AQ29" i="11"/>
  <c r="AA663" i="10"/>
  <c r="R31" i="11"/>
  <c r="BM31" i="11"/>
  <c r="E29" i="11"/>
  <c r="BU29" i="11"/>
  <c r="AA665" i="10"/>
  <c r="AA702" i="10"/>
  <c r="AI31" i="11"/>
  <c r="AA608" i="10"/>
  <c r="AA631" i="10"/>
  <c r="AA678" i="10"/>
  <c r="AA611" i="10"/>
  <c r="AA590" i="10"/>
  <c r="AA501" i="10"/>
  <c r="AA499" i="10"/>
  <c r="AA436" i="10"/>
  <c r="Q47" i="11" s="1"/>
  <c r="AA475" i="10"/>
  <c r="AA458" i="10"/>
  <c r="AA535" i="10"/>
  <c r="AA442" i="10"/>
  <c r="AA411" i="10"/>
  <c r="AA414" i="10"/>
  <c r="AA473" i="10"/>
  <c r="AA466" i="10"/>
  <c r="AA413" i="10"/>
  <c r="AA339" i="10"/>
  <c r="AA268" i="10"/>
  <c r="AA346" i="10"/>
  <c r="AA287" i="10"/>
  <c r="AC37" i="11"/>
  <c r="AA317" i="10"/>
  <c r="AA230" i="10"/>
  <c r="AA212" i="10"/>
  <c r="AA330" i="10"/>
  <c r="AA160" i="10"/>
  <c r="AA149" i="10"/>
  <c r="AA174" i="10"/>
  <c r="AA228" i="10"/>
  <c r="AA164" i="10"/>
  <c r="AA121" i="10"/>
  <c r="AA93" i="10"/>
  <c r="AA92" i="10"/>
  <c r="AA240" i="10"/>
  <c r="AA158" i="10"/>
  <c r="AA41" i="10"/>
  <c r="AA82" i="10"/>
  <c r="AA71" i="10"/>
  <c r="AA242" i="10"/>
  <c r="AA15" i="10"/>
  <c r="AA18" i="10"/>
  <c r="AA137" i="10"/>
  <c r="AA5" i="10"/>
  <c r="AA26" i="10"/>
  <c r="AA670" i="10"/>
  <c r="AA629" i="10"/>
  <c r="AA563" i="10"/>
  <c r="AA552" i="10"/>
  <c r="AA343" i="10"/>
  <c r="AA703" i="10"/>
  <c r="AA714" i="10"/>
  <c r="AA707" i="10"/>
  <c r="AA689" i="10"/>
  <c r="AA668" i="10"/>
  <c r="AA662" i="10"/>
  <c r="AA616" i="10"/>
  <c r="V47" i="11" s="1"/>
  <c r="AA640" i="10"/>
  <c r="AA602" i="10"/>
  <c r="AA566" i="10"/>
  <c r="AA605" i="10"/>
  <c r="AA569" i="10"/>
  <c r="AA548" i="10"/>
  <c r="AA567" i="10"/>
  <c r="AA520" i="10"/>
  <c r="AA514" i="10"/>
  <c r="AA519" i="10"/>
  <c r="AA537" i="10"/>
  <c r="AA545" i="10"/>
  <c r="AA420" i="10"/>
  <c r="AA492" i="10"/>
  <c r="AA517" i="10"/>
  <c r="AA482" i="10"/>
  <c r="AA450" i="10"/>
  <c r="AA474" i="10"/>
  <c r="AA497" i="10"/>
  <c r="AA476" i="10"/>
  <c r="AA472" i="10"/>
  <c r="R47" i="11" s="1"/>
  <c r="AA481" i="10"/>
  <c r="AA377" i="10"/>
  <c r="AA404" i="10"/>
  <c r="AA367" i="10"/>
  <c r="AA250" i="10"/>
  <c r="AA335" i="10"/>
  <c r="AA301" i="10"/>
  <c r="AA274" i="10"/>
  <c r="AA148" i="10"/>
  <c r="I47" i="11" s="1"/>
  <c r="AA175" i="10"/>
  <c r="AA156" i="10"/>
  <c r="AA133" i="10"/>
  <c r="AA211" i="10"/>
  <c r="AA162" i="10"/>
  <c r="AA281" i="10"/>
  <c r="AA159" i="10"/>
  <c r="Z41" i="11"/>
  <c r="AA79" i="10"/>
  <c r="AA51" i="10"/>
  <c r="Y46" i="11"/>
  <c r="AA47" i="10"/>
  <c r="AA24" i="10"/>
  <c r="AA170" i="10"/>
  <c r="AA42" i="10"/>
  <c r="AA44" i="10"/>
  <c r="AA717" i="10"/>
  <c r="AA677" i="10"/>
  <c r="AA574" i="10"/>
  <c r="AA628" i="10"/>
  <c r="AA454" i="10"/>
  <c r="AA408" i="10"/>
  <c r="AA55" i="10"/>
  <c r="BR31" i="11"/>
  <c r="J29" i="11"/>
  <c r="AG31" i="11"/>
  <c r="BO29" i="11"/>
  <c r="AP31" i="11"/>
  <c r="AC29" i="11"/>
  <c r="BK29" i="11"/>
  <c r="Z31" i="11"/>
  <c r="M31" i="11"/>
  <c r="BH31" i="11"/>
  <c r="AA682" i="10"/>
  <c r="AA658" i="10"/>
  <c r="AA681" i="10"/>
  <c r="AA664" i="10"/>
  <c r="AA644" i="10"/>
  <c r="AA632" i="10"/>
  <c r="AA700" i="10"/>
  <c r="AA680" i="10"/>
  <c r="BG31" i="11"/>
  <c r="AA695" i="10"/>
  <c r="AA625" i="10"/>
  <c r="AA604" i="10"/>
  <c r="AA656" i="10"/>
  <c r="AA607" i="10"/>
  <c r="AA544" i="10"/>
  <c r="T47" i="11" s="1"/>
  <c r="AA610" i="10"/>
  <c r="AA564" i="10"/>
  <c r="AA487" i="10"/>
  <c r="AA518" i="10"/>
  <c r="AA480" i="10"/>
  <c r="AA403" i="10"/>
  <c r="AA455" i="10"/>
  <c r="AA410" i="10"/>
  <c r="AA337" i="10"/>
  <c r="AA356" i="10"/>
  <c r="AD38" i="11"/>
  <c r="AA376" i="10"/>
  <c r="AA370" i="10"/>
  <c r="AD44" i="11"/>
  <c r="AA280" i="10"/>
  <c r="AA266" i="10"/>
  <c r="AA381" i="10"/>
  <c r="AA245" i="10"/>
  <c r="AD42" i="11"/>
  <c r="AA264" i="10"/>
  <c r="AA132" i="10"/>
  <c r="AA249" i="10"/>
  <c r="AA150" i="10"/>
  <c r="AA152" i="10"/>
  <c r="AC42" i="11"/>
  <c r="AA223" i="10"/>
  <c r="AA41" i="11"/>
  <c r="AA50" i="10"/>
  <c r="AA167" i="10"/>
  <c r="AA97" i="10"/>
  <c r="AA153" i="10"/>
  <c r="AA62" i="10"/>
  <c r="Z38" i="11"/>
  <c r="AA68" i="10"/>
  <c r="AA53" i="10"/>
  <c r="AA28" i="10"/>
  <c r="D48" i="11"/>
  <c r="D47" i="11"/>
  <c r="C37" i="9"/>
  <c r="E27" i="9"/>
  <c r="C25" i="9"/>
  <c r="C8" i="9"/>
  <c r="C6" i="9"/>
  <c r="C27" i="9"/>
  <c r="E15" i="9"/>
  <c r="E11" i="9"/>
  <c r="E18" i="9"/>
  <c r="E34" i="9"/>
  <c r="C32" i="9"/>
  <c r="E22" i="9"/>
  <c r="C20" i="9"/>
  <c r="G20" i="9" s="1"/>
  <c r="H20" i="9" s="1"/>
  <c r="E29" i="9"/>
  <c r="E17" i="9"/>
  <c r="E13" i="9"/>
  <c r="E36" i="9"/>
  <c r="C34" i="9"/>
  <c r="E24" i="9"/>
  <c r="C22" i="9"/>
  <c r="E9" i="9"/>
  <c r="E30" i="9"/>
  <c r="E31" i="9"/>
  <c r="C29" i="9"/>
  <c r="E19" i="9"/>
  <c r="C17" i="9"/>
  <c r="G17" i="9" s="1"/>
  <c r="H17" i="9" s="1"/>
  <c r="C15" i="9"/>
  <c r="C13" i="9"/>
  <c r="C11" i="9"/>
  <c r="E7" i="9"/>
  <c r="C36" i="9"/>
  <c r="E26" i="9"/>
  <c r="C24" i="9"/>
  <c r="C9" i="9"/>
  <c r="E33" i="9"/>
  <c r="C31" i="9"/>
  <c r="E21" i="9"/>
  <c r="C19" i="9"/>
  <c r="G19" i="9" s="1"/>
  <c r="H19" i="9" s="1"/>
  <c r="C7" i="9"/>
  <c r="C28" i="9"/>
  <c r="E28" i="9"/>
  <c r="C26" i="9"/>
  <c r="AA4" i="10"/>
  <c r="E47" i="11" s="1"/>
  <c r="Y47" i="11" s="1"/>
  <c r="E35" i="9"/>
  <c r="C33" i="9"/>
  <c r="E23" i="9"/>
  <c r="C21" i="9"/>
  <c r="E16" i="9"/>
  <c r="E14" i="9"/>
  <c r="E12" i="9"/>
  <c r="E10" i="9"/>
  <c r="E37" i="9"/>
  <c r="C35" i="9"/>
  <c r="E25" i="9"/>
  <c r="C23" i="9"/>
  <c r="C16" i="9"/>
  <c r="C14" i="9"/>
  <c r="C12" i="9"/>
  <c r="C10" i="9"/>
  <c r="E8" i="9"/>
  <c r="E6" i="9"/>
  <c r="C30" i="9"/>
  <c r="G30" i="9" s="1"/>
  <c r="H30" i="9" s="1"/>
  <c r="C18" i="9"/>
  <c r="E32" i="9"/>
  <c r="E20" i="9"/>
  <c r="AA6" i="10"/>
  <c r="AA177" i="10"/>
  <c r="AA9" i="10"/>
  <c r="AA34" i="10"/>
  <c r="G28" i="9" l="1"/>
  <c r="H28" i="9" s="1"/>
  <c r="G13" i="9"/>
  <c r="H13" i="9" s="1"/>
  <c r="G8" i="9"/>
  <c r="H8" i="9" s="1"/>
  <c r="G18" i="9"/>
  <c r="H18" i="9" s="1"/>
  <c r="G7" i="9"/>
  <c r="H7" i="9" s="1"/>
  <c r="G15" i="9"/>
  <c r="H15" i="9" s="1"/>
  <c r="G25" i="9"/>
  <c r="H25" i="9" s="1"/>
  <c r="G31" i="9"/>
  <c r="H31" i="9" s="1"/>
  <c r="G29" i="9"/>
  <c r="H29" i="9" s="1"/>
  <c r="G10" i="9"/>
  <c r="H10" i="9" s="1"/>
  <c r="G21" i="9"/>
  <c r="H21" i="9" s="1"/>
  <c r="G32" i="9"/>
  <c r="H32" i="9" s="1"/>
  <c r="G12" i="9"/>
  <c r="H12" i="9" s="1"/>
  <c r="G9" i="9"/>
  <c r="H9" i="9" s="1"/>
  <c r="Z47" i="11"/>
  <c r="G14" i="9"/>
  <c r="H14" i="9" s="1"/>
  <c r="G33" i="9"/>
  <c r="H33" i="9" s="1"/>
  <c r="G24" i="9"/>
  <c r="H24" i="9" s="1"/>
  <c r="G37" i="9"/>
  <c r="H37" i="9" s="1"/>
  <c r="G16" i="9"/>
  <c r="H16" i="9" s="1"/>
  <c r="G22" i="9"/>
  <c r="H22" i="9" s="1"/>
  <c r="AD47" i="11"/>
  <c r="G36" i="9"/>
  <c r="H36" i="9" s="1"/>
  <c r="G26" i="9"/>
  <c r="H26" i="9" s="1"/>
  <c r="G34" i="9"/>
  <c r="H34" i="9" s="1"/>
  <c r="G27" i="9"/>
  <c r="H27" i="9" s="1"/>
  <c r="R86" i="9"/>
  <c r="R85" i="9"/>
  <c r="R8" i="9"/>
  <c r="R9" i="9"/>
  <c r="G23" i="9"/>
  <c r="H23" i="9" s="1"/>
  <c r="G35" i="9"/>
  <c r="H35" i="9" s="1"/>
  <c r="G11" i="9"/>
  <c r="H11" i="9" s="1"/>
  <c r="G6" i="9"/>
  <c r="H6" i="9" s="1"/>
  <c r="AB47" i="11"/>
  <c r="R91" i="9" l="1"/>
  <c r="R93" i="9"/>
  <c r="R92" i="9"/>
  <c r="R90" i="9"/>
  <c r="R89" i="9"/>
  <c r="R16" i="9"/>
  <c r="R14" i="9"/>
  <c r="R12" i="9"/>
  <c r="R13" i="9"/>
  <c r="R15" i="9"/>
  <c r="D57" i="9" l="1"/>
  <c r="D70" i="9"/>
  <c r="D29" i="9"/>
  <c r="D54" i="9"/>
  <c r="D16" i="9"/>
  <c r="D56" i="9"/>
  <c r="D27" i="9"/>
  <c r="D64" i="9"/>
  <c r="D62" i="9"/>
  <c r="D19" i="9"/>
  <c r="D21" i="9"/>
  <c r="D45" i="9"/>
  <c r="D8" i="9"/>
  <c r="D51" i="9"/>
  <c r="D14" i="9"/>
  <c r="D58" i="9"/>
  <c r="D32" i="9"/>
  <c r="D17" i="9"/>
  <c r="D55" i="9"/>
  <c r="D61" i="9"/>
  <c r="D35" i="9"/>
  <c r="D24" i="9"/>
  <c r="D22" i="9"/>
  <c r="D26" i="9"/>
  <c r="D25" i="9"/>
  <c r="D6" i="9"/>
  <c r="D72" i="9"/>
  <c r="D37" i="9"/>
  <c r="D53" i="9"/>
  <c r="D23" i="9"/>
  <c r="D9" i="9"/>
  <c r="D11" i="9"/>
  <c r="D7" i="9"/>
  <c r="D13" i="9"/>
  <c r="D46" i="9"/>
  <c r="D33" i="9"/>
  <c r="D18" i="9"/>
  <c r="D67" i="9"/>
  <c r="D20" i="9"/>
  <c r="D43" i="9"/>
  <c r="D42" i="9"/>
  <c r="D12" i="9"/>
  <c r="D31" i="9"/>
  <c r="D30" i="9"/>
  <c r="D59" i="9"/>
  <c r="D52" i="9"/>
  <c r="D68" i="9"/>
  <c r="D47" i="9"/>
  <c r="D34" i="9"/>
  <c r="D48" i="9"/>
  <c r="D60" i="9"/>
  <c r="D28" i="9"/>
  <c r="D49" i="9"/>
  <c r="D63" i="9"/>
  <c r="D69" i="9"/>
  <c r="D44" i="9"/>
  <c r="D15" i="9"/>
  <c r="D10" i="9"/>
  <c r="D65" i="9"/>
  <c r="D66" i="9"/>
  <c r="D50" i="9"/>
  <c r="D71" i="9"/>
  <c r="D41" i="9"/>
  <c r="D36" i="9"/>
  <c r="K87" i="9" l="1"/>
  <c r="K86" i="9"/>
  <c r="K85" i="9"/>
  <c r="K84" i="9"/>
  <c r="K83" i="9"/>
  <c r="K82" i="9"/>
  <c r="K9" i="9"/>
  <c r="K7" i="9"/>
  <c r="K10" i="9"/>
  <c r="K8" i="9"/>
  <c r="K6" i="9"/>
  <c r="K11" i="9"/>
  <c r="C33" i="5" l="1"/>
  <c r="C32" i="5"/>
  <c r="C31" i="5"/>
  <c r="C30" i="5"/>
  <c r="C29" i="5"/>
  <c r="C28" i="5"/>
  <c r="C27" i="5"/>
  <c r="C26" i="5"/>
  <c r="C25" i="5"/>
  <c r="C24" i="5"/>
  <c r="C23" i="5"/>
  <c r="C22" i="5"/>
  <c r="C21" i="5"/>
  <c r="C20" i="5"/>
  <c r="C19" i="5"/>
  <c r="C18" i="5"/>
  <c r="C17" i="5"/>
  <c r="C16" i="5"/>
  <c r="C15" i="5"/>
  <c r="C14" i="5"/>
  <c r="C13" i="5"/>
  <c r="C12" i="5"/>
  <c r="C11" i="5"/>
  <c r="C9" i="5"/>
  <c r="C8" i="5"/>
  <c r="C7" i="5"/>
  <c r="C6" i="5"/>
  <c r="C5" i="5"/>
  <c r="C4" i="5"/>
  <c r="C3" i="5"/>
  <c r="C2" i="5"/>
</calcChain>
</file>

<file path=xl/sharedStrings.xml><?xml version="1.0" encoding="utf-8"?>
<sst xmlns="http://schemas.openxmlformats.org/spreadsheetml/2006/main" count="3083" uniqueCount="392">
  <si>
    <t>Subíndice</t>
  </si>
  <si>
    <t>Sistema de derecho confiable y objetivo</t>
  </si>
  <si>
    <t>Manejo sustentable del medio ambiente</t>
  </si>
  <si>
    <t>Sociedad incluyente, preparada y sana</t>
  </si>
  <si>
    <t>Gobiernos eficientes y eficaces</t>
  </si>
  <si>
    <t>Economía estable</t>
  </si>
  <si>
    <t>Aprovechamiento de las relaciones internacionales</t>
  </si>
  <si>
    <t>01</t>
  </si>
  <si>
    <t>Aguascalientes</t>
  </si>
  <si>
    <t>02</t>
  </si>
  <si>
    <t>Baja California</t>
  </si>
  <si>
    <t>03</t>
  </si>
  <si>
    <t>Baja California Sur</t>
  </si>
  <si>
    <t>04</t>
  </si>
  <si>
    <t>Campeche</t>
  </si>
  <si>
    <t>05</t>
  </si>
  <si>
    <t>Coahuila</t>
  </si>
  <si>
    <t>06</t>
  </si>
  <si>
    <t>Colima</t>
  </si>
  <si>
    <t>07</t>
  </si>
  <si>
    <t>Chiapas</t>
  </si>
  <si>
    <t>08</t>
  </si>
  <si>
    <t>Chihuahua</t>
  </si>
  <si>
    <t>09</t>
  </si>
  <si>
    <t>Ciudad de México</t>
  </si>
  <si>
    <t>10</t>
  </si>
  <si>
    <t>Durango</t>
  </si>
  <si>
    <t>11</t>
  </si>
  <si>
    <t>Guanajuato</t>
  </si>
  <si>
    <t>12</t>
  </si>
  <si>
    <t>Guerrero</t>
  </si>
  <si>
    <t>13</t>
  </si>
  <si>
    <t>Hidalgo</t>
  </si>
  <si>
    <t>14</t>
  </si>
  <si>
    <t>Jalisco</t>
  </si>
  <si>
    <t>15</t>
  </si>
  <si>
    <t>México</t>
  </si>
  <si>
    <t>16</t>
  </si>
  <si>
    <t>Michoacán</t>
  </si>
  <si>
    <t>17</t>
  </si>
  <si>
    <t>Morelos</t>
  </si>
  <si>
    <t>18</t>
  </si>
  <si>
    <t>Nayarit</t>
  </si>
  <si>
    <t>19</t>
  </si>
  <si>
    <t>Nuevo León</t>
  </si>
  <si>
    <t>20</t>
  </si>
  <si>
    <t>Oaxaca</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</si>
  <si>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</si>
  <si>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</si>
  <si>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</si>
  <si>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</si>
  <si>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</si>
  <si>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</si>
  <si>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</si>
  <si>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</si>
  <si>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</si>
  <si>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</si>
  <si>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</si>
  <si>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</si>
  <si>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</si>
  <si>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</si>
  <si>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</si>
  <si>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</si>
  <si>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</si>
  <si>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</si>
  <si>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</si>
  <si>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t>
  </si>
  <si>
    <t>31</t>
  </si>
  <si>
    <t>Yucatán</t>
  </si>
  <si>
    <t>32</t>
  </si>
  <si>
    <t>Zacatecas</t>
  </si>
  <si>
    <t>Notas</t>
  </si>
  <si>
    <t>Homicidios</t>
  </si>
  <si>
    <t>Secuestros</t>
  </si>
  <si>
    <t>Robo de vehículos</t>
  </si>
  <si>
    <t>Costos del delito</t>
  </si>
  <si>
    <t>Incidencia delictiva</t>
  </si>
  <si>
    <t>Percepción de seguridad</t>
  </si>
  <si>
    <t>Competencia en servicios notariales</t>
  </si>
  <si>
    <t>NA</t>
  </si>
  <si>
    <t>Caudal tratado de aguas residuales</t>
  </si>
  <si>
    <t>Eficiencia económica del agua en la agricultura</t>
  </si>
  <si>
    <t>Morbilidad por enfermedades respiratorias</t>
  </si>
  <si>
    <t>Pérdida de superficie cubierta por árboles</t>
  </si>
  <si>
    <t>Intensidad energética de la economía</t>
  </si>
  <si>
    <t>Acceso a instituciones de salud</t>
  </si>
  <si>
    <t>Mujeres económicamente activas</t>
  </si>
  <si>
    <t>Equidad salarial</t>
  </si>
  <si>
    <t>Índice de informalidad laboral entre mujeres y hombres</t>
  </si>
  <si>
    <t>Rendimiento académico</t>
  </si>
  <si>
    <t>Esperanza de vida</t>
  </si>
  <si>
    <t>Mortalidad infantil</t>
  </si>
  <si>
    <t>Camas de hospital</t>
  </si>
  <si>
    <t>Médicos y enfermeras</t>
  </si>
  <si>
    <t>Médicos con especialidad</t>
  </si>
  <si>
    <t>Migración neta</t>
  </si>
  <si>
    <t>Percepción de corrupción estatal</t>
  </si>
  <si>
    <t>Percepción de corrupción en partidos políticos</t>
  </si>
  <si>
    <t>Consulta de información de finanzas públicas</t>
  </si>
  <si>
    <t>Participación ciudadana</t>
  </si>
  <si>
    <t>Competencia electoral</t>
  </si>
  <si>
    <t>Barreras a candidatos independientes</t>
  </si>
  <si>
    <t>Agresiones a periodistas</t>
  </si>
  <si>
    <t>Interacción con el gobierno por medios electrónicos</t>
  </si>
  <si>
    <t>Índice de Información Presupuestal Estatal</t>
  </si>
  <si>
    <t>Ingresos propios</t>
  </si>
  <si>
    <t>Indicador subnacional de mejora regulatoria</t>
  </si>
  <si>
    <t>Informalidad laboral</t>
  </si>
  <si>
    <t>Ingreso promedio de trabajadores de tiempo completo</t>
  </si>
  <si>
    <t>Desigualdad salarial</t>
  </si>
  <si>
    <t>Personas con ingresos por debajo de la línea de bienestar</t>
  </si>
  <si>
    <t>Población foránea con educación superior</t>
  </si>
  <si>
    <t>Capacitación laboral</t>
  </si>
  <si>
    <t>PIB per cápita</t>
  </si>
  <si>
    <t>PIB en sectores de alto crecimiento</t>
  </si>
  <si>
    <t>Crecimiento del PIB</t>
  </si>
  <si>
    <t>Deuda estatal y de organismos estatales (PIB)</t>
  </si>
  <si>
    <t>Deuda estatal y de organismos estatales (participaciones federales)</t>
  </si>
  <si>
    <t>Plazo promedio de vencimiento de la deuda</t>
  </si>
  <si>
    <t>Costo promedio de la deuda</t>
  </si>
  <si>
    <t>Personas con ingresos mayores al promedio estatal</t>
  </si>
  <si>
    <t>Participación laboral</t>
  </si>
  <si>
    <t>Diversificación económica</t>
  </si>
  <si>
    <t>Telefonía móvil</t>
  </si>
  <si>
    <t>Acceso a internet</t>
  </si>
  <si>
    <t>Terminales punto de venta</t>
  </si>
  <si>
    <t>Cajeros automáticos</t>
  </si>
  <si>
    <t>Uso de banca móvil</t>
  </si>
  <si>
    <t>Captación de ahorro</t>
  </si>
  <si>
    <t>Heridos en accidentes de tránsito terrestre</t>
  </si>
  <si>
    <t>Accidentes por malas condiciones del camino</t>
  </si>
  <si>
    <t>Flujo de pasajeros aéreos</t>
  </si>
  <si>
    <t>Carga aérea</t>
  </si>
  <si>
    <t>Flujo de pasajeros aéreos internacionales</t>
  </si>
  <si>
    <t>PIB turístico</t>
  </si>
  <si>
    <t>Inversión extranjera directa</t>
  </si>
  <si>
    <t>Exportación de mercancías</t>
  </si>
  <si>
    <t>Complejidad económica en sectores de innovación</t>
  </si>
  <si>
    <t>Productividad total de los factores</t>
  </si>
  <si>
    <t>Patentes</t>
  </si>
  <si>
    <t>Talento</t>
  </si>
  <si>
    <t>edo</t>
  </si>
  <si>
    <t>region</t>
  </si>
  <si>
    <t>region2</t>
  </si>
  <si>
    <t>Lista de abreviaturas de los Estados de México</t>
  </si>
  <si>
    <t>Estado</t>
  </si>
  <si>
    <t>Variable</t>
  </si>
  <si>
    <t>RENAPO1​</t>
  </si>
  <si>
    <t>2 Dígitos</t>
  </si>
  <si>
    <t>3 Dígitos (ISO 3166-2)</t>
  </si>
  <si>
    <t>Ags.</t>
  </si>
  <si>
    <t>AS</t>
  </si>
  <si>
    <t>AG</t>
  </si>
  <si>
    <t>AGU</t>
  </si>
  <si>
    <t>B.C.</t>
  </si>
  <si>
    <t>BC</t>
  </si>
  <si>
    <t>BCN</t>
  </si>
  <si>
    <t>B.C.S.</t>
  </si>
  <si>
    <t>BS</t>
  </si>
  <si>
    <t>BCS</t>
  </si>
  <si>
    <t>Camp.</t>
  </si>
  <si>
    <t>CC</t>
  </si>
  <si>
    <t>CM</t>
  </si>
  <si>
    <t>CAM</t>
  </si>
  <si>
    <t>Chis.</t>
  </si>
  <si>
    <t>CS</t>
  </si>
  <si>
    <t>CHP</t>
  </si>
  <si>
    <t>Chih.</t>
  </si>
  <si>
    <t>CH</t>
  </si>
  <si>
    <t>CHH</t>
  </si>
  <si>
    <t>C.D.Mx.</t>
  </si>
  <si>
    <t>DF</t>
  </si>
  <si>
    <t>CX2​</t>
  </si>
  <si>
    <t>CMX3​</t>
  </si>
  <si>
    <t>Coah.</t>
  </si>
  <si>
    <t>CL</t>
  </si>
  <si>
    <t>CO</t>
  </si>
  <si>
    <t>COA</t>
  </si>
  <si>
    <t>Col.</t>
  </si>
  <si>
    <t>COL</t>
  </si>
  <si>
    <t>Dgo.</t>
  </si>
  <si>
    <t>DG</t>
  </si>
  <si>
    <t>DUR</t>
  </si>
  <si>
    <t>Gto.</t>
  </si>
  <si>
    <t>GT</t>
  </si>
  <si>
    <t>GUA</t>
  </si>
  <si>
    <t>Gro.</t>
  </si>
  <si>
    <t>GR</t>
  </si>
  <si>
    <t>GRO</t>
  </si>
  <si>
    <t>Hgo.</t>
  </si>
  <si>
    <t>HG</t>
  </si>
  <si>
    <t>HID</t>
  </si>
  <si>
    <t>Jal.</t>
  </si>
  <si>
    <t>JC</t>
  </si>
  <si>
    <t>JAL</t>
  </si>
  <si>
    <t>Edo. Méx.4​</t>
  </si>
  <si>
    <t>MC</t>
  </si>
  <si>
    <t>EM5​</t>
  </si>
  <si>
    <t>MEX</t>
  </si>
  <si>
    <t>Mich.</t>
  </si>
  <si>
    <t>MN</t>
  </si>
  <si>
    <t>MI</t>
  </si>
  <si>
    <t>MIC</t>
  </si>
  <si>
    <t>Mor.</t>
  </si>
  <si>
    <t>MS</t>
  </si>
  <si>
    <t>MO</t>
  </si>
  <si>
    <t>MOR</t>
  </si>
  <si>
    <t>Nay.</t>
  </si>
  <si>
    <t>NT</t>
  </si>
  <si>
    <t>NAY</t>
  </si>
  <si>
    <t>N.L.</t>
  </si>
  <si>
    <t>NL</t>
  </si>
  <si>
    <t>NLE</t>
  </si>
  <si>
    <t>Oax.</t>
  </si>
  <si>
    <t>OC</t>
  </si>
  <si>
    <t>OA</t>
  </si>
  <si>
    <t>OAX</t>
  </si>
  <si>
    <t>Pue.</t>
  </si>
  <si>
    <t>PL</t>
  </si>
  <si>
    <t>PU</t>
  </si>
  <si>
    <t>PUE</t>
  </si>
  <si>
    <t>Qro.</t>
  </si>
  <si>
    <t>QO</t>
  </si>
  <si>
    <t>QT</t>
  </si>
  <si>
    <t>QUE</t>
  </si>
  <si>
    <t>Q. Roo.6​</t>
  </si>
  <si>
    <t>QR</t>
  </si>
  <si>
    <t>ROO</t>
  </si>
  <si>
    <t>S.L.P.</t>
  </si>
  <si>
    <t>SP</t>
  </si>
  <si>
    <t>SL</t>
  </si>
  <si>
    <t>SLP</t>
  </si>
  <si>
    <t>Sin.</t>
  </si>
  <si>
    <t>SI</t>
  </si>
  <si>
    <t>SIN</t>
  </si>
  <si>
    <t>Son.</t>
  </si>
  <si>
    <t>SR</t>
  </si>
  <si>
    <t>SO</t>
  </si>
  <si>
    <t>SON</t>
  </si>
  <si>
    <t>Tab.</t>
  </si>
  <si>
    <t>TC</t>
  </si>
  <si>
    <t>TB</t>
  </si>
  <si>
    <t>TAB</t>
  </si>
  <si>
    <t>Tamps.</t>
  </si>
  <si>
    <t>TS</t>
  </si>
  <si>
    <t>TM</t>
  </si>
  <si>
    <t>TAM</t>
  </si>
  <si>
    <t>Tlax.</t>
  </si>
  <si>
    <t>TL</t>
  </si>
  <si>
    <t>TLA</t>
  </si>
  <si>
    <t>Ver.</t>
  </si>
  <si>
    <t>VZ</t>
  </si>
  <si>
    <t>VE</t>
  </si>
  <si>
    <t>VER</t>
  </si>
  <si>
    <t>Yuc.</t>
  </si>
  <si>
    <t>YN</t>
  </si>
  <si>
    <t>YU</t>
  </si>
  <si>
    <t>YUC</t>
  </si>
  <si>
    <t>Zac.</t>
  </si>
  <si>
    <t>ZS</t>
  </si>
  <si>
    <t>ZA</t>
  </si>
  <si>
    <t>ZAC</t>
  </si>
  <si>
    <t>edo2</t>
  </si>
  <si>
    <t>CDMX</t>
  </si>
  <si>
    <t>Centro Norte</t>
  </si>
  <si>
    <t>Noroeste</t>
  </si>
  <si>
    <t>Sureste</t>
  </si>
  <si>
    <t>Noreste</t>
  </si>
  <si>
    <t>Occidente</t>
  </si>
  <si>
    <t>Suroeste</t>
  </si>
  <si>
    <t>Centro Sur</t>
  </si>
  <si>
    <t>Oriente</t>
  </si>
  <si>
    <t xml:space="preserve">Delitos no denunciados </t>
  </si>
  <si>
    <t>Grado de escolaridad</t>
  </si>
  <si>
    <t>Cobertura educativa</t>
  </si>
  <si>
    <t>Jornadas laborales muy largas</t>
  </si>
  <si>
    <t>Centros de investigación</t>
  </si>
  <si>
    <t>Inversión</t>
  </si>
  <si>
    <t>Índice de Competitividad Estatal 2021</t>
  </si>
  <si>
    <t>Fecha de publicación: 27 abril 2021</t>
  </si>
  <si>
    <t>Contacto: Ivania Mazari, ivania.mazari@imco.org.mx</t>
  </si>
  <si>
    <t>CONTENIDO DE LA BASE DE DATOS DEL ÍNDICE DE COMPETITIVIDAD ESTATAL 2021</t>
  </si>
  <si>
    <t>Nombre de las hojas</t>
  </si>
  <si>
    <t>Descripción</t>
  </si>
  <si>
    <t>"Ranking"</t>
  </si>
  <si>
    <t>Contiene el ranking de las entidades federativas para cada uno de los subíndices, así como el comparativo con el ranking del año 2018.</t>
  </si>
  <si>
    <t>Con la pestaña desplegable se puede modificar el subíndice para el cual se desea observar la información.</t>
  </si>
  <si>
    <t>"Puntaje"</t>
  </si>
  <si>
    <t>Contiene los resultados de los puntajes y posiciones de las 32 entidades federativas para cada uno de los subíndices que lo conforman.</t>
  </si>
  <si>
    <t>Los puntajes de los subíndices se obtuvieron de la suma de los valores ponderados de los indicadores que conforman cada subíndice (hojas "NXP").</t>
  </si>
  <si>
    <t>"Análisis"</t>
  </si>
  <si>
    <t>Contiene información de los 72 indicadores para las 32 entidades federativas. Incluye rankings por indicador, máximos, mínimos y promedios .</t>
  </si>
  <si>
    <t>Con la pestaña desplegable se puede modificar la entidad federativa para la cual se desea observar la información.</t>
  </si>
  <si>
    <r>
      <t xml:space="preserve">"Ind " </t>
    </r>
    <r>
      <rPr>
        <sz val="11"/>
        <color theme="1"/>
        <rFont val="Calibri"/>
        <family val="2"/>
      </rPr>
      <t/>
    </r>
  </si>
  <si>
    <t>Contiene los valores reales de los indicadores. Cada hoja contiene información para cada año analizado. En la hoja "Ind R" la cifra mas reciente al moemto de la publicación.</t>
  </si>
  <si>
    <t>-</t>
  </si>
  <si>
    <r>
      <t>"Norm</t>
    </r>
    <r>
      <rPr>
        <b/>
        <sz val="11"/>
        <color theme="1"/>
        <rFont val="Calibri"/>
        <family val="2"/>
      </rPr>
      <t>"</t>
    </r>
  </si>
  <si>
    <t>Contiene los valores normalizados (escala 0 a 100) de los indicadores de las hojas "Ind ". El método utilizado para la normalización es el max-min, donde el valor máximo (100) lo obtiene la entidad federativa con el "mejor" valor para cada indicador, mientras que el valor mínimo (0) lo obtiene la entidad con el "peor" valor para dicho indicador. Cada hoja contiene información para cada año analizado.</t>
  </si>
  <si>
    <t>"NXP"</t>
  </si>
  <si>
    <t>Contiene los valores normalizados multiplicados por el peso de cada indicador. Cada hoja contiene información para cada año analizado.</t>
  </si>
  <si>
    <r>
      <t xml:space="preserve">El método para asignar los pesos a nivel indicador fue una combinación de </t>
    </r>
    <r>
      <rPr>
        <i/>
        <sz val="11"/>
        <color theme="1"/>
        <rFont val="Calibri"/>
        <family val="2"/>
      </rPr>
      <t>budget allocation</t>
    </r>
    <r>
      <rPr>
        <sz val="11"/>
        <color theme="1"/>
        <rFont val="Calibri"/>
        <family val="2"/>
      </rPr>
      <t xml:space="preserve"> y control de varianza intertemporal de los indicadores. Para información mas detallada consultar el Anexo metodológico disponible en el libro correspondiente a la edición de este índice.</t>
    </r>
  </si>
  <si>
    <t xml:space="preserve">Cualquier duda referente a la construcción de esta base o de alguno de sus indicadores, consultar el anexo metodológico del reporte PDF del ICE 2021 disponible en http://imco.org.mx/indices/ </t>
  </si>
  <si>
    <r>
      <rPr>
        <b/>
        <sz val="8"/>
        <color rgb="FFFFFFFF"/>
        <rFont val="Arial"/>
        <family val="2"/>
        <charset val="1"/>
      </rPr>
      <t>Subíndice</t>
    </r>
    <r>
      <rPr>
        <b/>
        <sz val="8"/>
        <color rgb="FFFFFFFF"/>
        <rFont val=" : "/>
        <charset val="1"/>
      </rPr>
      <t xml:space="preserve"> :</t>
    </r>
  </si>
  <si>
    <t>General</t>
  </si>
  <si>
    <t>#</t>
  </si>
  <si>
    <t>Entidad</t>
  </si>
  <si>
    <t>Grupo de Competitividad</t>
  </si>
  <si>
    <t xml:space="preserve">Posición </t>
  </si>
  <si>
    <t>Posición 2018</t>
  </si>
  <si>
    <t>Diferencia</t>
  </si>
  <si>
    <t>Grupo</t>
  </si>
  <si>
    <t># cds</t>
  </si>
  <si>
    <t>Alta</t>
  </si>
  <si>
    <t>Adecuada</t>
  </si>
  <si>
    <t>Media alta</t>
  </si>
  <si>
    <t>Promedio</t>
  </si>
  <si>
    <t>Media baja</t>
  </si>
  <si>
    <t>Desv est</t>
  </si>
  <si>
    <t>Baja</t>
  </si>
  <si>
    <t>Muy baja</t>
  </si>
  <si>
    <t>Prom + 2 desvest</t>
  </si>
  <si>
    <t>Prom + desvest</t>
  </si>
  <si>
    <t>Prom - desvest</t>
  </si>
  <si>
    <t>Prom - 2 desvest</t>
  </si>
  <si>
    <t>Derecho</t>
  </si>
  <si>
    <t>Medio ambiente</t>
  </si>
  <si>
    <t>Sociedad</t>
  </si>
  <si>
    <t>Político</t>
  </si>
  <si>
    <t>Gobierno</t>
  </si>
  <si>
    <t>Factores</t>
  </si>
  <si>
    <t>Economía</t>
  </si>
  <si>
    <t>Precursores</t>
  </si>
  <si>
    <t>Rel Int</t>
  </si>
  <si>
    <t>Innovación</t>
  </si>
  <si>
    <t>Ciudad</t>
  </si>
  <si>
    <t>Oportuno</t>
  </si>
  <si>
    <t>Clave Inegi</t>
  </si>
  <si>
    <t>MA</t>
  </si>
  <si>
    <t>RI</t>
  </si>
  <si>
    <t>GENERAL</t>
  </si>
  <si>
    <t>ANCLA</t>
  </si>
  <si>
    <t xml:space="preserve"> </t>
  </si>
  <si>
    <t xml:space="preserve">Sistema político estable y funcional </t>
  </si>
  <si>
    <t>Mercado de factores</t>
  </si>
  <si>
    <t>Innovación de los sectores económicos</t>
  </si>
  <si>
    <t>Dato real</t>
  </si>
  <si>
    <t>Dato normalizado</t>
  </si>
  <si>
    <t>Jerarquía</t>
  </si>
  <si>
    <t>Promedio 2016</t>
  </si>
  <si>
    <t>Promedio 2018</t>
  </si>
  <si>
    <t>Promedio 2019</t>
  </si>
  <si>
    <t>Promedio ultimo año</t>
  </si>
  <si>
    <t>Avance/retroceso promedio 16-19</t>
  </si>
  <si>
    <t>Avance/retroceso promedio 18-19</t>
  </si>
  <si>
    <t>Dato 2018</t>
  </si>
  <si>
    <t>Cambios de posición</t>
  </si>
  <si>
    <t>No. máximos (normalizados)</t>
  </si>
  <si>
    <t>No. mínimos (normalizados)</t>
  </si>
  <si>
    <t>Promedio 3 mejores</t>
  </si>
  <si>
    <t>Mejor entidad</t>
  </si>
  <si>
    <t>Mejor valor</t>
  </si>
  <si>
    <t>Peor entidad</t>
  </si>
  <si>
    <t>Peor valor</t>
  </si>
  <si>
    <t>INFORMACIÓN ADICIONAL SOBRE LA ENTIDAD</t>
  </si>
  <si>
    <t>ICE 2021</t>
  </si>
  <si>
    <t>Ranking 2019</t>
  </si>
  <si>
    <t>Ranking 2018</t>
  </si>
  <si>
    <t>Ranking 2016</t>
  </si>
  <si>
    <t>Ranking 2015</t>
  </si>
  <si>
    <t>Ranking 2014</t>
  </si>
  <si>
    <t>Ranking 2013</t>
  </si>
  <si>
    <t>Ranking 2012</t>
  </si>
  <si>
    <t>Ranking 2011</t>
  </si>
  <si>
    <t>Ranking 2010</t>
  </si>
  <si>
    <t>Ranking 2009</t>
  </si>
  <si>
    <t>Ranking 2008</t>
  </si>
  <si>
    <t>Ranking 2007</t>
  </si>
  <si>
    <t>Ranking 2006</t>
  </si>
  <si>
    <t>Ranking 2005</t>
  </si>
  <si>
    <t>Ranking 2004</t>
  </si>
  <si>
    <t>Ranking 2003</t>
  </si>
  <si>
    <t>Ranking 2002</t>
  </si>
  <si>
    <t>Ranking 2001</t>
  </si>
  <si>
    <t>ICE 2021-18</t>
  </si>
  <si>
    <t>Dif 18-16</t>
  </si>
  <si>
    <t>Dif 16-14</t>
  </si>
  <si>
    <t>Dif 14-12</t>
  </si>
  <si>
    <t>Dif 12-10</t>
  </si>
  <si>
    <t>Dif 10-08</t>
  </si>
  <si>
    <t>Ambiente</t>
  </si>
  <si>
    <t>Mercado de Factores</t>
  </si>
  <si>
    <t>Score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</si>
</sst>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quot;$&quot;* #,##0.00_-;_-&quot;$&quot;* &quot;-&quot;??_-;_-@_-"/>
    <numFmt numFmtId="164" formatCode="#,##0.0"/>
    <numFmt numFmtId="167" formatCode="0.0"/>
    <numFmt numFmtId="170" formatCode="_-&quot;$&quot;* #,##0.00_-;\-&quot;$&quot;* #,##0.00_-;_-&quot;$&quot;* &quot;-&quot;??_-;_-@_-"/>
    <numFmt numFmtId="171" formatCode="_-* #,##0.00_-;\-* #,##0.00_-;_-* &quot;-&quot;??_-;_-@_-"/>
    <numFmt numFmtId="172" formatCode="_(\$* #,##0.00_);_(\$* \(#,##0.00\);_(\$* \-??_);_(@_)"/>
    <numFmt numFmtId="173" formatCode="_-\$* #,##0.00_-;&quot;-$&quot;* #,##0.00_-;_-\$* \-??_-;_-@_-"/>
    <numFmt numFmtId="174" formatCode="_-* #,##0.00_-;\-* #,##0.00_-;_-* \-??_-;_-@_-"/>
    <numFmt numFmtId="176" formatCode="0.0%"/>
    <numFmt numFmtId="178" formatCode="#,##0.000"/>
    <numFmt numFmtId="180" formatCode="0.000%"/>
  </numFmts>
  <fonts count="62">
    <font>
      <sz val="11"/>
      <color theme="1"/>
      <name val="Calibri"/>
      <family val="2"/>
      <scheme val="minor"/>
    </font>
    <font>
      <sz val="9"/>
      <color theme="1"/>
      <name val="Calibri"/>
      <family val="2"/>
    </font>
    <font>
      <b/>
      <sz val="9"/>
      <color theme="1"/>
      <name val="Calibri"/>
      <family val="2"/>
    </font>
    <font>
      <b/>
      <sz val="11"/>
      <color theme="1"/>
      <name val="Calibri"/>
      <family val="2"/>
      <scheme val="minor"/>
    </font>
    <font>
      <i/>
      <sz val="11"/>
      <color rgb="FF7F7F7F"/>
      <name val="Calibri"/>
      <family val="2"/>
      <scheme val="minor"/>
    </font>
    <font>
      <sz val="11"/>
      <color theme="1"/>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9"/>
      <color rgb="FF9C0006"/>
      <name val="Calibri"/>
      <family val="2"/>
    </font>
    <font>
      <sz val="9"/>
      <color rgb="FF006100"/>
      <name val="Calibri"/>
      <family val="2"/>
    </font>
    <font>
      <sz val="10"/>
      <name val="Arial"/>
      <family val="2"/>
    </font>
    <font>
      <sz val="12"/>
      <color theme="1"/>
      <name val="Calibri"/>
      <family val="2"/>
      <scheme val="minor"/>
    </font>
    <font>
      <sz val="12"/>
      <color rgb="FF000000"/>
      <name val="Calibri"/>
      <family val="2"/>
      <charset val="1"/>
    </font>
    <font>
      <sz val="8"/>
      <color rgb="FFFFFFFF"/>
      <name val="Arial"/>
      <family val="2"/>
      <charset val="1"/>
    </font>
    <font>
      <sz val="8"/>
      <color rgb="FF000000"/>
      <name val="Arial"/>
      <family val="2"/>
      <charset val="1"/>
    </font>
    <font>
      <sz val="8"/>
      <name val="Arial"/>
      <family val="2"/>
      <charset val="1"/>
    </font>
    <font>
      <sz val="11"/>
      <name val="Calibri"/>
      <family val="2"/>
      <charset val="1"/>
    </font>
    <font>
      <sz val="11"/>
      <color rgb="FF000000"/>
      <name val="Calibri"/>
      <family val="2"/>
      <charset val="1"/>
    </font>
    <font>
      <sz val="8"/>
      <name val="Calibri"/>
      <family val="2"/>
      <charset val="1"/>
    </font>
    <font>
      <sz val="10"/>
      <name val="Arial"/>
      <family val="2"/>
      <charset val="1"/>
    </font>
    <font>
      <sz val="6"/>
      <name val="Arial"/>
      <family val="2"/>
      <charset val="1"/>
    </font>
    <font>
      <u/>
      <sz val="11"/>
      <color theme="10"/>
      <name val="Calibri"/>
      <family val="2"/>
    </font>
    <font>
      <sz val="8"/>
      <color theme="1"/>
      <name val="Calibri"/>
      <family val="2"/>
      <scheme val="minor"/>
    </font>
    <font>
      <sz val="7"/>
      <name val="Arial"/>
      <family val="2"/>
    </font>
    <font>
      <sz val="8"/>
      <name val="Calibri"/>
      <family val="2"/>
    </font>
    <font>
      <sz val="8"/>
      <color rgb="FF000000"/>
      <name val="Calibri"/>
      <family val="2"/>
    </font>
    <font>
      <sz val="8"/>
      <color theme="1"/>
      <name val="Calibri"/>
      <family val="2"/>
    </font>
    <font>
      <sz val="8"/>
      <name val="Calibri"/>
      <family val="2"/>
      <scheme val="minor"/>
    </font>
    <font>
      <sz val="11"/>
      <color rgb="FF9C6500"/>
      <name val="Calibri"/>
      <family val="2"/>
      <scheme val="minor"/>
    </font>
    <font>
      <sz val="9"/>
      <color rgb="FFFF0000"/>
      <name val="Calibri"/>
      <family val="2"/>
    </font>
    <font>
      <sz val="12"/>
      <name val="Calibri"/>
      <family val="2"/>
    </font>
    <font>
      <b/>
      <sz val="8"/>
      <color rgb="FFFFFFFF"/>
      <name val="Arial"/>
      <family val="2"/>
      <charset val="1"/>
    </font>
    <font>
      <b/>
      <sz val="8"/>
      <color rgb="FFFFFFFF"/>
      <name val=" : "/>
      <charset val="1"/>
    </font>
    <font>
      <sz val="9"/>
      <color rgb="FFFF0000"/>
      <name val="Arial"/>
      <family val="2"/>
      <charset val="1"/>
    </font>
    <font>
      <sz val="8"/>
      <color rgb="FF0070C0"/>
      <name val="Calibri"/>
      <family val="2"/>
    </font>
    <font>
      <sz val="12"/>
      <color rgb="FFFFFFFF"/>
      <name val="Calibri"/>
      <family val="2"/>
      <charset val="1"/>
    </font>
    <font>
      <b/>
      <sz val="8"/>
      <name val="Arial"/>
      <family val="2"/>
      <charset val="1"/>
    </font>
    <font>
      <sz val="12"/>
      <name val="Calibri"/>
      <family val="2"/>
      <charset val="1"/>
    </font>
    <font>
      <sz val="12"/>
      <color rgb="FFE7E6E6"/>
      <name val="Calibri"/>
      <family val="2"/>
      <charset val="1"/>
    </font>
    <font>
      <sz val="8"/>
      <color theme="0"/>
      <name val="Calibri"/>
      <family val="2"/>
    </font>
    <font>
      <sz val="8"/>
      <color theme="0"/>
      <name val="Arial"/>
      <family val="2"/>
      <charset val="1"/>
    </font>
    <font>
      <sz val="12"/>
      <color theme="0"/>
      <name val="Calibri"/>
      <family val="2"/>
      <charset val="1"/>
    </font>
    <font>
      <sz val="16"/>
      <color theme="1"/>
      <name val="Calibri"/>
      <family val="2"/>
      <scheme val="minor"/>
    </font>
    <font>
      <b/>
      <sz val="16"/>
      <color rgb="FF000000"/>
      <name val="Calibri"/>
      <family val="2"/>
    </font>
    <font>
      <b/>
      <sz val="11"/>
      <color rgb="FFFFFFFF"/>
      <name val="Calibri"/>
      <family val="2"/>
    </font>
    <font>
      <b/>
      <sz val="11"/>
      <color theme="1"/>
      <name val="Calibri"/>
      <family val="2"/>
    </font>
    <font>
      <sz val="11"/>
      <name val="Calibri"/>
      <family val="2"/>
    </font>
    <font>
      <i/>
      <sz val="11"/>
      <color theme="1"/>
      <name val="Calibri"/>
      <family val="2"/>
    </font>
    <font>
      <b/>
      <sz val="11"/>
      <color rgb="FF000000"/>
      <name val="Calibri"/>
      <family val="2"/>
    </font>
  </fonts>
  <fills count="53">
    <fill>
      <patternFill patternType="none"/>
    </fill>
    <fill>
      <patternFill patternType="gray125"/>
    </fill>
    <fill>
      <patternFill patternType="solid">
        <fgColor rgb="FF000000"/>
        <bgColor rgb="FF002060"/>
      </patternFill>
    </fill>
    <fill>
      <patternFill patternType="solid">
        <fgColor rgb="FFD9D9D9"/>
        <bgColor rgb="FFC6D9F1"/>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7CE"/>
        <bgColor indexed="64"/>
      </patternFill>
    </fill>
    <fill>
      <patternFill patternType="solid">
        <fgColor rgb="FF000000"/>
        <bgColor rgb="FF003300"/>
      </patternFill>
    </fill>
    <fill>
      <patternFill patternType="solid">
        <fgColor rgb="FFD9D9D9"/>
        <bgColor rgb="FFCCCCCC"/>
      </patternFill>
    </fill>
    <fill>
      <patternFill patternType="solid">
        <fgColor rgb="FF009F93"/>
        <bgColor rgb="FF00B050"/>
      </patternFill>
    </fill>
    <fill>
      <patternFill patternType="solid">
        <fgColor rgb="FF4CB059"/>
        <bgColor rgb="FF4CB37A"/>
      </patternFill>
    </fill>
    <fill>
      <patternFill patternType="solid">
        <fgColor rgb="FF59BEE9"/>
        <bgColor rgb="FF5B9BD5"/>
      </patternFill>
    </fill>
    <fill>
      <patternFill patternType="solid">
        <fgColor rgb="FF2876B1"/>
        <bgColor rgb="FF0070C0"/>
      </patternFill>
    </fill>
    <fill>
      <patternFill patternType="solid">
        <fgColor rgb="FF696F83"/>
        <bgColor rgb="FF7F7F7F"/>
      </patternFill>
    </fill>
    <fill>
      <patternFill patternType="solid">
        <fgColor rgb="FFDFA32D"/>
        <bgColor rgb="FFF28F4F"/>
      </patternFill>
    </fill>
    <fill>
      <patternFill patternType="solid">
        <fgColor rgb="FFD76584"/>
        <bgColor rgb="FFEA4E53"/>
      </patternFill>
    </fill>
    <fill>
      <patternFill patternType="solid">
        <fgColor rgb="FFF28F4F"/>
        <bgColor rgb="FFDFA32D"/>
      </patternFill>
    </fill>
    <fill>
      <patternFill patternType="solid">
        <fgColor rgb="FF95B0B5"/>
        <bgColor rgb="FFB2B2B2"/>
      </patternFill>
    </fill>
    <fill>
      <patternFill patternType="solid">
        <fgColor rgb="FFFF0000"/>
        <bgColor rgb="FFEA4E53"/>
      </patternFill>
    </fill>
    <fill>
      <patternFill patternType="solid">
        <fgColor rgb="FF7F7F7F"/>
        <bgColor rgb="FF8B8B8B"/>
      </patternFill>
    </fill>
    <fill>
      <patternFill patternType="solid">
        <fgColor rgb="FFEEECE1"/>
        <bgColor rgb="FFE7E6E6"/>
      </patternFill>
    </fill>
    <fill>
      <patternFill patternType="solid">
        <fgColor rgb="FFF2F2F2"/>
        <bgColor rgb="FFEEECE1"/>
      </patternFill>
    </fill>
    <fill>
      <patternFill patternType="solid">
        <fgColor rgb="FFD9D9D9"/>
        <bgColor rgb="FFE7E6E6"/>
      </patternFill>
    </fill>
    <fill>
      <patternFill patternType="solid">
        <fgColor rgb="FFC6D9F1"/>
        <bgColor rgb="FFD9D9D9"/>
      </patternFill>
    </fill>
  </fills>
  <borders count="24">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FFFFFF"/>
      </left>
      <right/>
      <top style="thin">
        <color rgb="FFFFFFFF"/>
      </top>
      <bottom style="thin">
        <color rgb="FFFFFFFF"/>
      </bottom>
      <diagonal/>
    </border>
    <border>
      <left style="medium">
        <color rgb="FFCCCCCC"/>
      </left>
      <right/>
      <top/>
      <bottom style="thin">
        <color rgb="FFFFFFFF"/>
      </bottom>
      <diagonal/>
    </border>
    <border>
      <left style="thin">
        <color rgb="FFFFFFFF"/>
      </left>
      <right/>
      <top/>
      <bottom style="thin">
        <color rgb="FFFFFFFF"/>
      </bottom>
      <diagonal/>
    </border>
    <border>
      <left/>
      <right style="thin">
        <color rgb="FFFFFFFF"/>
      </right>
      <top/>
      <bottom/>
      <diagonal/>
    </border>
    <border>
      <left/>
      <right style="thin">
        <color rgb="FFFFFFFF"/>
      </right>
      <top style="thin">
        <color rgb="FFFFFFFF"/>
      </top>
      <bottom style="thin">
        <color rgb="FFFFFFFF"/>
      </bottom>
      <diagonal/>
    </border>
    <border>
      <left/>
      <right/>
      <top/>
      <bottom style="thin">
        <color rgb="FFFFFFFF"/>
      </bottom>
      <diagonal/>
    </border>
    <border>
      <left/>
      <right style="medium">
        <color rgb="FFCCCCCC"/>
      </right>
      <top/>
      <bottom style="thin">
        <color rgb="FFFFFFFF"/>
      </bottom>
      <diagonal/>
    </border>
    <border>
      <left style="medium">
        <color rgb="FFCCCCCC"/>
      </left>
      <right style="medium">
        <color rgb="FFFFFFFF"/>
      </right>
      <top style="medium">
        <color rgb="FFFFFFFF"/>
      </top>
      <bottom style="medium">
        <color rgb="FFFFFFFF"/>
      </bottom>
      <diagonal/>
    </border>
    <border>
      <left style="thin">
        <color indexed="64"/>
      </left>
      <right style="thin">
        <color indexed="64"/>
      </right>
      <top style="thin">
        <color indexed="64"/>
      </top>
      <bottom style="thin">
        <color indexed="64"/>
      </bottom>
      <diagonal/>
    </border>
    <border>
      <left style="medium">
        <color rgb="FFCCCCCC"/>
      </left>
      <right style="medium">
        <color rgb="FFFFFFFF"/>
      </right>
      <top/>
      <bottom style="medium">
        <color rgb="FFFFFFFF"/>
      </bottom>
      <diagonal/>
    </border>
  </borders>
  <cellStyleXfs count="72">
    <xf numFmtId="0" fontId="0" fillId="0" borderId="0"/>
    <xf numFmtId="0" fontId="4" fillId="0" borderId="0" applyNumberFormat="0" applyFill="0" applyBorder="0" applyAlignment="0" applyProtection="0"/>
    <xf numFmtId="0" fontId="5" fillId="0" borderId="0"/>
    <xf numFmtId="44" fontId="6" fillId="0" borderId="0" applyFont="0" applyFill="0" applyBorder="0" applyAlignment="0" applyProtection="0"/>
    <xf numFmtId="9" fontId="6" fillId="0" borderId="0" applyFont="0" applyFill="0" applyBorder="0" applyAlignment="0" applyProtection="0"/>
    <xf numFmtId="0" fontId="7" fillId="0" borderId="0" applyNumberFormat="0" applyFill="0" applyBorder="0" applyAlignment="0" applyProtection="0"/>
    <xf numFmtId="0" fontId="8" fillId="0" borderId="5" applyNumberFormat="0" applyFill="0" applyAlignment="0" applyProtection="0"/>
    <xf numFmtId="0" fontId="9" fillId="0" borderId="6" applyNumberFormat="0" applyFill="0" applyAlignment="0" applyProtection="0"/>
    <xf numFmtId="0" fontId="10" fillId="0" borderId="7" applyNumberFormat="0" applyFill="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0" applyNumberFormat="0" applyBorder="0" applyAlignment="0" applyProtection="0"/>
    <xf numFmtId="0" fontId="14" fillId="7" borderId="8" applyNumberFormat="0" applyAlignment="0" applyProtection="0"/>
    <xf numFmtId="0" fontId="15" fillId="8" borderId="9" applyNumberFormat="0" applyAlignment="0" applyProtection="0"/>
    <xf numFmtId="0" fontId="16" fillId="8" borderId="8" applyNumberFormat="0" applyAlignment="0" applyProtection="0"/>
    <xf numFmtId="0" fontId="17" fillId="0" borderId="10" applyNumberFormat="0" applyFill="0" applyAlignment="0" applyProtection="0"/>
    <xf numFmtId="0" fontId="18" fillId="9" borderId="11" applyNumberFormat="0" applyAlignment="0" applyProtection="0"/>
    <xf numFmtId="0" fontId="19" fillId="0" borderId="0" applyNumberFormat="0" applyFill="0" applyBorder="0" applyAlignment="0" applyProtection="0"/>
    <xf numFmtId="0" fontId="6" fillId="10" borderId="12" applyNumberFormat="0" applyFont="0" applyAlignment="0" applyProtection="0"/>
    <xf numFmtId="0" fontId="3" fillId="0" borderId="13" applyNumberFormat="0" applyFill="0" applyAlignment="0" applyProtection="0"/>
    <xf numFmtId="0" fontId="20"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20"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20"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20"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20"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20"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3" fillId="0" borderId="0">
      <alignment vertical="center"/>
    </xf>
    <xf numFmtId="0" fontId="24" fillId="0" borderId="0"/>
    <xf numFmtId="0" fontId="25" fillId="0" borderId="0"/>
    <xf numFmtId="0" fontId="25" fillId="0" borderId="0"/>
    <xf numFmtId="9" fontId="25" fillId="0" borderId="0" applyBorder="0" applyProtection="0"/>
    <xf numFmtId="172" fontId="25" fillId="0" borderId="0" applyBorder="0" applyProtection="0"/>
    <xf numFmtId="174" fontId="32" fillId="0" borderId="0" applyBorder="0" applyProtection="0"/>
    <xf numFmtId="0" fontId="5" fillId="0" borderId="0"/>
    <xf numFmtId="171" fontId="6" fillId="0" borderId="0" applyFont="0" applyFill="0" applyBorder="0" applyAlignment="0" applyProtection="0"/>
    <xf numFmtId="0" fontId="34" fillId="0" borderId="0" applyNumberFormat="0" applyFill="0" applyBorder="0" applyAlignment="0" applyProtection="0">
      <alignment vertical="top"/>
      <protection locked="0"/>
    </xf>
    <xf numFmtId="171" fontId="6" fillId="0" borderId="0" applyFont="0" applyFill="0" applyBorder="0" applyAlignment="0" applyProtection="0"/>
    <xf numFmtId="0" fontId="34" fillId="0" borderId="0" applyNumberFormat="0" applyFill="0" applyBorder="0" applyAlignment="0" applyProtection="0">
      <alignment vertical="top"/>
      <protection locked="0"/>
    </xf>
    <xf numFmtId="0" fontId="6" fillId="10" borderId="12" applyNumberFormat="0" applyFont="0" applyAlignment="0" applyProtection="0"/>
    <xf numFmtId="0" fontId="23" fillId="0" borderId="0"/>
    <xf numFmtId="0" fontId="23" fillId="0" borderId="0"/>
    <xf numFmtId="0" fontId="36" fillId="0" borderId="0"/>
    <xf numFmtId="0" fontId="23" fillId="0" borderId="0"/>
    <xf numFmtId="0" fontId="24" fillId="0" borderId="0"/>
    <xf numFmtId="171" fontId="6" fillId="0" borderId="0" applyFont="0" applyFill="0" applyBorder="0" applyAlignment="0" applyProtection="0"/>
    <xf numFmtId="0" fontId="41" fillId="6"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170" fontId="6" fillId="0" borderId="0" applyFont="0" applyFill="0" applyBorder="0" applyAlignment="0" applyProtection="0"/>
  </cellStyleXfs>
  <cellXfs count="168">
    <xf numFmtId="0" fontId="0" fillId="0" borderId="0" xfId="0"/>
    <xf numFmtId="0" fontId="1" fillId="0" borderId="0" xfId="0" applyFont="1"/>
    <xf numFmtId="0" fontId="26" fillId="47" borderId="3" xfId="47" applyFont="1" applyFill="1" applyBorder="1" applyAlignment="1">
      <alignment horizontal="center" vertical="center" wrapText="1"/>
    </xf>
    <xf numFmtId="0" fontId="26" fillId="47" borderId="14" xfId="47" applyFont="1" applyFill="1" applyBorder="1" applyAlignment="1">
      <alignment horizontal="center" vertical="center" wrapText="1"/>
    </xf>
    <xf numFmtId="0" fontId="26" fillId="38" borderId="19" xfId="47" applyFont="1" applyFill="1" applyBorder="1" applyAlignment="1">
      <alignment horizontal="center" vertical="center" wrapText="1"/>
    </xf>
    <xf numFmtId="0" fontId="26" fillId="39" borderId="19" xfId="47" applyFont="1" applyFill="1" applyBorder="1" applyAlignment="1">
      <alignment horizontal="center" vertical="center" wrapText="1"/>
    </xf>
    <xf numFmtId="0" fontId="26" fillId="43" borderId="14" xfId="47" applyFont="1" applyFill="1" applyBorder="1" applyAlignment="1">
      <alignment horizontal="center" vertical="center" wrapText="1"/>
    </xf>
    <xf numFmtId="0" fontId="26" fillId="43" borderId="3" xfId="47" applyFont="1" applyFill="1" applyBorder="1" applyAlignment="1">
      <alignment horizontal="center" vertical="center" wrapText="1"/>
    </xf>
    <xf numFmtId="44" fontId="37" fillId="0" borderId="0" xfId="3" applyFont="1" applyFill="1" applyBorder="1" applyAlignment="1">
      <alignment horizontal="center" vertical="center"/>
    </xf>
    <xf numFmtId="0" fontId="26" fillId="39" borderId="15" xfId="47" applyFont="1" applyFill="1" applyBorder="1" applyAlignment="1">
      <alignment horizontal="center" vertical="center" wrapText="1"/>
    </xf>
    <xf numFmtId="0" fontId="26" fillId="38" borderId="16" xfId="47" applyFont="1" applyFill="1" applyBorder="1" applyAlignment="1">
      <alignment horizontal="center" vertical="center" wrapText="1"/>
    </xf>
    <xf numFmtId="0" fontId="26" fillId="40" borderId="16" xfId="47" applyFont="1" applyFill="1" applyBorder="1" applyAlignment="1">
      <alignment horizontal="center" vertical="center" wrapText="1"/>
    </xf>
    <xf numFmtId="0" fontId="42" fillId="0" borderId="0" xfId="0" applyFont="1"/>
    <xf numFmtId="0" fontId="26" fillId="45" borderId="18" xfId="47" applyFont="1" applyFill="1" applyBorder="1" applyAlignment="1">
      <alignment horizontal="center" vertical="center" wrapText="1"/>
    </xf>
    <xf numFmtId="0" fontId="55" fillId="0" borderId="0" xfId="0" applyFont="1" applyAlignment="1">
      <alignment horizontal="center" vertical="center" wrapText="1"/>
    </xf>
    <xf numFmtId="0" fontId="56" fillId="0" borderId="0" xfId="0" applyFont="1" applyAlignment="1">
      <alignment horizontal="center" vertical="center" wrapText="1"/>
    </xf>
    <xf numFmtId="0" fontId="55" fillId="0" borderId="0" xfId="0" applyFont="1" applyAlignment="1">
      <alignment horizontal="center" vertical="center"/>
    </xf>
    <xf numFmtId="0" fontId="26" fillId="39" borderId="1" xfId="47" applyFont="1" applyFill="1" applyBorder="1" applyAlignment="1">
      <alignment horizontal="center" vertical="center" wrapText="1"/>
    </xf>
    <xf numFmtId="0" fontId="26" fillId="42" borderId="18" xfId="47" applyFont="1" applyFill="1" applyBorder="1" applyAlignment="1">
      <alignment horizontal="center" vertical="center" wrapText="1"/>
    </xf>
    <xf numFmtId="0" fontId="26" fillId="44" borderId="3" xfId="47" applyFont="1" applyFill="1" applyBorder="1" applyAlignment="1">
      <alignment horizontal="center" vertical="center" wrapText="1"/>
    </xf>
    <xf numFmtId="0" fontId="26" fillId="44" borderId="18" xfId="47" applyFont="1" applyFill="1" applyBorder="1" applyAlignment="1">
      <alignment horizontal="center" vertical="center" wrapText="1"/>
    </xf>
    <xf numFmtId="0" fontId="26" fillId="45" borderId="3" xfId="47" applyFont="1" applyFill="1" applyBorder="1" applyAlignment="1">
      <alignment horizontal="center" vertical="center" wrapText="1"/>
    </xf>
    <xf numFmtId="0" fontId="22" fillId="0" borderId="0" xfId="0" applyFont="1" applyAlignment="1">
      <alignment horizontal="center"/>
    </xf>
    <xf numFmtId="0" fontId="26" fillId="47" borderId="18" xfId="47" applyFont="1" applyFill="1" applyBorder="1" applyAlignment="1">
      <alignment horizontal="center" vertical="center" wrapText="1"/>
    </xf>
    <xf numFmtId="0" fontId="61" fillId="0" borderId="0" xfId="0" applyFont="1" applyAlignment="1">
      <alignment horizontal="left" vertical="center" wrapText="1"/>
    </xf>
    <xf numFmtId="0" fontId="39" fillId="0" borderId="0" xfId="0" applyFont="1" applyAlignment="1">
      <alignment horizontal="center"/>
    </xf>
    <xf numFmtId="2" fontId="37" fillId="0" borderId="0" xfId="47" applyNumberFormat="1" applyFont="1" applyAlignment="1">
      <alignment horizontal="center" vertical="center"/>
    </xf>
    <xf numFmtId="10" fontId="37" fillId="0" borderId="0" xfId="49" applyNumberFormat="1" applyFont="1" applyBorder="1" applyAlignment="1" applyProtection="1">
      <alignment horizontal="center" vertical="center"/>
    </xf>
    <xf numFmtId="0" fontId="27" fillId="37" borderId="0" xfId="47" applyFont="1" applyFill="1" applyAlignment="1">
      <alignment horizontal="center" vertical="center" wrapText="1"/>
    </xf>
    <xf numFmtId="0" fontId="27" fillId="37" borderId="17" xfId="47" applyFont="1" applyFill="1" applyBorder="1" applyAlignment="1">
      <alignment horizontal="center" vertical="center" wrapText="1"/>
    </xf>
    <xf numFmtId="0" fontId="2" fillId="0" borderId="0" xfId="0" applyFont="1"/>
    <xf numFmtId="0" fontId="26" fillId="38" borderId="20" xfId="47" applyFont="1" applyFill="1" applyBorder="1" applyAlignment="1">
      <alignment horizontal="center" vertical="center" wrapText="1"/>
    </xf>
    <xf numFmtId="0" fontId="26" fillId="36" borderId="14" xfId="47" applyFont="1" applyFill="1" applyBorder="1" applyAlignment="1">
      <alignment horizontal="center" vertical="center" wrapText="1"/>
    </xf>
    <xf numFmtId="0" fontId="26" fillId="41" borderId="14" xfId="47" applyFont="1" applyFill="1" applyBorder="1" applyAlignment="1">
      <alignment horizontal="center" vertical="center" wrapText="1"/>
    </xf>
    <xf numFmtId="0" fontId="25" fillId="0" borderId="0" xfId="48"/>
    <xf numFmtId="0" fontId="28" fillId="37" borderId="4" xfId="47" applyFont="1" applyFill="1" applyBorder="1" applyAlignment="1">
      <alignment horizontal="center" vertical="center" wrapText="1"/>
    </xf>
    <xf numFmtId="0" fontId="53" fillId="0" borderId="0" xfId="47" applyFont="1" applyAlignment="1">
      <alignment horizontal="center" vertical="center" wrapText="1"/>
    </xf>
    <xf numFmtId="0" fontId="1" fillId="0" borderId="0" xfId="0" applyFont="1" applyAlignment="1">
      <alignment horizontal="center"/>
    </xf>
    <xf numFmtId="0" fontId="26" fillId="0" borderId="0" xfId="47" applyFont="1" applyAlignment="1">
      <alignment horizontal="left" vertical="center" indent="4"/>
    </xf>
    <xf numFmtId="3" fontId="37" fillId="0" borderId="0" xfId="0" applyNumberFormat="1" applyFont="1" applyAlignment="1">
      <alignment horizontal="center" vertical="center"/>
    </xf>
    <xf numFmtId="0" fontId="44" fillId="36" borderId="0" xfId="47" applyFont="1" applyFill="1" applyAlignment="1">
      <alignment horizontal="center" vertical="center"/>
    </xf>
    <xf numFmtId="164" fontId="35" fillId="0" borderId="0" xfId="0" applyNumberFormat="1" applyFont="1" applyAlignment="1">
      <alignment horizontal="center" vertical="center"/>
    </xf>
    <xf numFmtId="0" fontId="26" fillId="46" borderId="18" xfId="47" applyFont="1" applyFill="1" applyBorder="1" applyAlignment="1">
      <alignment horizontal="center" vertical="center" wrapText="1"/>
    </xf>
    <xf numFmtId="4" fontId="40" fillId="0" borderId="0" xfId="0" applyNumberFormat="1" applyFont="1" applyAlignment="1">
      <alignment horizontal="center" vertical="center"/>
    </xf>
    <xf numFmtId="0" fontId="26" fillId="40" borderId="19" xfId="47" applyFont="1" applyFill="1" applyBorder="1" applyAlignment="1">
      <alignment horizontal="center" vertical="center" wrapText="1"/>
    </xf>
    <xf numFmtId="0" fontId="26" fillId="44" borderId="14" xfId="47" applyFont="1" applyFill="1" applyBorder="1" applyAlignment="1">
      <alignment horizontal="center" vertical="center" wrapText="1"/>
    </xf>
    <xf numFmtId="0" fontId="26" fillId="43" borderId="18" xfId="47" applyFont="1" applyFill="1" applyBorder="1" applyAlignment="1">
      <alignment horizontal="center" vertical="center" wrapText="1"/>
    </xf>
    <xf numFmtId="0" fontId="26" fillId="42" borderId="3" xfId="47" applyFont="1" applyFill="1" applyBorder="1" applyAlignment="1">
      <alignment horizontal="center" vertical="center" wrapText="1"/>
    </xf>
    <xf numFmtId="0" fontId="26" fillId="42" borderId="14" xfId="47" applyFont="1" applyFill="1" applyBorder="1" applyAlignment="1">
      <alignment horizontal="center" vertical="center" wrapText="1"/>
    </xf>
    <xf numFmtId="0" fontId="26" fillId="41" borderId="3" xfId="47" applyFont="1" applyFill="1" applyBorder="1" applyAlignment="1">
      <alignment horizontal="center" vertical="center" wrapText="1"/>
    </xf>
    <xf numFmtId="0" fontId="26" fillId="46" borderId="3" xfId="47" applyFont="1" applyFill="1" applyBorder="1" applyAlignment="1">
      <alignment horizontal="center" vertical="center" wrapText="1"/>
    </xf>
    <xf numFmtId="0" fontId="26" fillId="45" borderId="14" xfId="47" applyFont="1" applyFill="1" applyBorder="1" applyAlignment="1">
      <alignment horizontal="center" vertical="center" wrapText="1"/>
    </xf>
    <xf numFmtId="0" fontId="28" fillId="0" borderId="0" xfId="47" applyFont="1" applyAlignment="1">
      <alignment horizontal="center" vertical="center" wrapText="1"/>
    </xf>
    <xf numFmtId="1" fontId="28" fillId="0" borderId="0" xfId="47" applyNumberFormat="1" applyFont="1" applyAlignment="1">
      <alignment horizontal="left" vertical="center" indent="4"/>
    </xf>
    <xf numFmtId="0" fontId="5" fillId="0" borderId="0" xfId="0" applyFont="1" applyAlignment="1">
      <alignment horizontal="left" vertical="center" wrapText="1"/>
    </xf>
    <xf numFmtId="0" fontId="26" fillId="46" borderId="14" xfId="47" applyFont="1" applyFill="1" applyBorder="1" applyAlignment="1">
      <alignment horizontal="center" vertical="center" wrapText="1"/>
    </xf>
    <xf numFmtId="0" fontId="0" fillId="0" borderId="0" xfId="0"/>
    <xf numFmtId="0" fontId="25" fillId="0" borderId="0" xfId="48"/>
    <xf numFmtId="0" fontId="26" fillId="36" borderId="4" xfId="47" applyFont="1" applyFill="1" applyBorder="1" applyAlignment="1">
      <alignment horizontal="center" vertical="center" wrapText="1"/>
    </xf>
    <xf numFmtId="0" fontId="26" fillId="48" borderId="4" xfId="47" applyFont="1" applyFill="1" applyBorder="1" applyAlignment="1">
      <alignment horizontal="center" vertical="center" wrapText="1"/>
    </xf>
    <xf numFmtId="0" fontId="28" fillId="37" borderId="4" xfId="47" applyFont="1" applyFill="1" applyBorder="1" applyAlignment="1">
      <alignment horizontal="center" vertical="center" wrapText="1"/>
    </xf>
    <xf numFmtId="1" fontId="29" fillId="0" borderId="0" xfId="47" applyNumberFormat="1" applyFont="1" applyAlignment="1">
      <alignment horizontal="center" vertical="center"/>
    </xf>
    <xf numFmtId="0" fontId="30" fillId="0" borderId="0" xfId="47" applyFont="1"/>
    <xf numFmtId="0" fontId="31" fillId="0" borderId="0" xfId="47" applyFont="1" applyAlignment="1">
      <alignment horizontal="center" vertical="center"/>
    </xf>
    <xf numFmtId="3" fontId="31" fillId="0" borderId="0" xfId="47" applyNumberFormat="1" applyFont="1" applyAlignment="1">
      <alignment horizontal="center" vertical="center"/>
    </xf>
    <xf numFmtId="1" fontId="31" fillId="0" borderId="0" xfId="47" applyNumberFormat="1" applyFont="1" applyAlignment="1">
      <alignment horizontal="center" vertical="center"/>
    </xf>
    <xf numFmtId="2" fontId="31" fillId="0" borderId="0" xfId="47" applyNumberFormat="1" applyFont="1" applyAlignment="1">
      <alignment horizontal="center" vertical="center"/>
    </xf>
    <xf numFmtId="10" fontId="31" fillId="0" borderId="0" xfId="49" applyNumberFormat="1" applyFont="1" applyBorder="1" applyAlignment="1" applyProtection="1">
      <alignment horizontal="center" vertical="center"/>
    </xf>
    <xf numFmtId="4" fontId="31" fillId="0" borderId="0" xfId="47" applyNumberFormat="1" applyFont="1" applyAlignment="1">
      <alignment horizontal="center" vertical="center"/>
    </xf>
    <xf numFmtId="164" fontId="31" fillId="0" borderId="0" xfId="47" applyNumberFormat="1" applyFont="1" applyAlignment="1">
      <alignment horizontal="center" vertical="center"/>
    </xf>
    <xf numFmtId="173" fontId="31" fillId="0" borderId="0" xfId="50" applyNumberFormat="1" applyFont="1" applyBorder="1" applyAlignment="1" applyProtection="1">
      <alignment horizontal="center" vertical="center"/>
    </xf>
    <xf numFmtId="10" fontId="31" fillId="0" borderId="0" xfId="47" applyNumberFormat="1" applyFont="1" applyAlignment="1">
      <alignment horizontal="center" vertical="center"/>
    </xf>
    <xf numFmtId="2" fontId="31" fillId="0" borderId="0" xfId="50" applyNumberFormat="1" applyFont="1" applyBorder="1" applyAlignment="1" applyProtection="1">
      <alignment horizontal="center" vertical="center"/>
    </xf>
    <xf numFmtId="1" fontId="30" fillId="0" borderId="0" xfId="47" applyNumberFormat="1" applyFont="1" applyAlignment="1">
      <alignment horizontal="center"/>
    </xf>
    <xf numFmtId="3" fontId="37" fillId="0" borderId="0" xfId="47" applyNumberFormat="1" applyFont="1" applyAlignment="1">
      <alignment horizontal="center" vertical="center"/>
    </xf>
    <xf numFmtId="9" fontId="35" fillId="0" borderId="0" xfId="4" applyFont="1" applyFill="1" applyBorder="1" applyAlignment="1">
      <alignment horizontal="center" vertical="center"/>
    </xf>
    <xf numFmtId="9" fontId="40" fillId="0" borderId="0" xfId="4" applyFont="1" applyFill="1" applyBorder="1" applyAlignment="1">
      <alignment horizontal="center" vertical="center"/>
    </xf>
    <xf numFmtId="0" fontId="21" fillId="35" borderId="21" xfId="0" applyFont="1" applyFill="1" applyBorder="1" applyAlignment="1">
      <alignment horizontal="center" wrapText="1"/>
    </xf>
    <xf numFmtId="167" fontId="28" fillId="37" borderId="4" xfId="47" applyNumberFormat="1" applyFont="1" applyFill="1" applyBorder="1" applyAlignment="1">
      <alignment horizontal="center" vertical="center" wrapText="1"/>
    </xf>
    <xf numFmtId="1" fontId="28" fillId="37" borderId="4" xfId="47" applyNumberFormat="1" applyFont="1" applyFill="1" applyBorder="1" applyAlignment="1">
      <alignment horizontal="center" vertical="center" wrapText="1"/>
    </xf>
    <xf numFmtId="2" fontId="40" fillId="0" borderId="0" xfId="4" applyNumberFormat="1" applyFont="1" applyFill="1" applyBorder="1" applyAlignment="1">
      <alignment horizontal="center" vertical="center"/>
    </xf>
    <xf numFmtId="176" fontId="35" fillId="0" borderId="0" xfId="4" applyNumberFormat="1" applyFont="1" applyFill="1" applyBorder="1" applyAlignment="1">
      <alignment horizontal="center" vertical="center"/>
    </xf>
    <xf numFmtId="9" fontId="37" fillId="0" borderId="0" xfId="4" applyFont="1" applyFill="1" applyBorder="1" applyAlignment="1">
      <alignment horizontal="center" vertical="center"/>
    </xf>
    <xf numFmtId="2" fontId="37" fillId="0" borderId="0" xfId="4" applyNumberFormat="1" applyFont="1" applyFill="1" applyBorder="1" applyAlignment="1">
      <alignment horizontal="center" vertical="center"/>
    </xf>
    <xf numFmtId="1" fontId="37" fillId="0" borderId="0" xfId="4" applyNumberFormat="1" applyFont="1" applyFill="1" applyBorder="1" applyAlignment="1">
      <alignment horizontal="center" vertical="center"/>
    </xf>
    <xf numFmtId="0" fontId="43" fillId="0" borderId="0" xfId="48" applyFont="1"/>
    <xf numFmtId="0" fontId="37" fillId="0" borderId="0" xfId="47" applyFont="1" applyAlignment="1">
      <alignment horizontal="center" vertical="center"/>
    </xf>
    <xf numFmtId="1" fontId="37" fillId="0" borderId="0" xfId="47" applyNumberFormat="1" applyFont="1" applyAlignment="1">
      <alignment horizontal="center" vertical="center"/>
    </xf>
    <xf numFmtId="0" fontId="33" fillId="37" borderId="4" xfId="47" applyFont="1" applyFill="1" applyBorder="1" applyAlignment="1">
      <alignment horizontal="center" vertical="center" wrapText="1"/>
    </xf>
    <xf numFmtId="164" fontId="37" fillId="0" borderId="0" xfId="47" applyNumberFormat="1" applyFont="1" applyAlignment="1">
      <alignment horizontal="center" vertical="center"/>
    </xf>
    <xf numFmtId="9" fontId="40" fillId="0" borderId="0" xfId="4" applyFont="1" applyBorder="1" applyAlignment="1">
      <alignment horizontal="center" vertical="center"/>
    </xf>
    <xf numFmtId="9" fontId="37" fillId="0" borderId="0" xfId="4" applyFont="1" applyBorder="1" applyAlignment="1">
      <alignment horizontal="center" vertical="center"/>
    </xf>
    <xf numFmtId="0" fontId="37" fillId="0" borderId="0" xfId="48" applyFont="1" applyAlignment="1">
      <alignment horizontal="center"/>
    </xf>
    <xf numFmtId="0" fontId="44" fillId="36" borderId="0" xfId="47" applyFont="1" applyFill="1" applyAlignment="1">
      <alignment horizontal="center" vertical="center"/>
    </xf>
    <xf numFmtId="1" fontId="28" fillId="49" borderId="22" xfId="47" applyNumberFormat="1" applyFont="1" applyFill="1" applyBorder="1" applyAlignment="1">
      <alignment horizontal="left" vertical="center" indent="4"/>
    </xf>
    <xf numFmtId="1" fontId="28" fillId="37" borderId="22" xfId="47" applyNumberFormat="1" applyFont="1" applyFill="1" applyBorder="1" applyAlignment="1">
      <alignment horizontal="left" vertical="center" indent="4"/>
    </xf>
    <xf numFmtId="9" fontId="27" fillId="0" borderId="0" xfId="49" applyFont="1" applyBorder="1" applyAlignment="1" applyProtection="1">
      <alignment horizontal="center" vertical="center"/>
    </xf>
    <xf numFmtId="0" fontId="0" fillId="0" borderId="0" xfId="47" applyFont="1"/>
    <xf numFmtId="0" fontId="44" fillId="36" borderId="0" xfId="47" applyFont="1" applyFill="1" applyAlignment="1">
      <alignment horizontal="left" vertical="center" indent="4"/>
    </xf>
    <xf numFmtId="2" fontId="28" fillId="49" borderId="22" xfId="47" applyNumberFormat="1" applyFont="1" applyFill="1" applyBorder="1" applyAlignment="1">
      <alignment horizontal="center" vertical="center"/>
    </xf>
    <xf numFmtId="0" fontId="46" fillId="0" borderId="0" xfId="47" applyFont="1"/>
    <xf numFmtId="0" fontId="26" fillId="36" borderId="0" xfId="47" applyFont="1" applyFill="1" applyAlignment="1">
      <alignment horizontal="center" vertical="center"/>
    </xf>
    <xf numFmtId="0" fontId="44" fillId="0" borderId="0" xfId="47" applyFont="1" applyAlignment="1">
      <alignment vertical="center"/>
    </xf>
    <xf numFmtId="2" fontId="28" fillId="0" borderId="0" xfId="47" applyNumberFormat="1" applyFont="1" applyAlignment="1">
      <alignment horizontal="center" vertical="center"/>
    </xf>
    <xf numFmtId="1" fontId="28" fillId="49" borderId="22" xfId="47" applyNumberFormat="1" applyFont="1" applyFill="1" applyBorder="1" applyAlignment="1">
      <alignment horizontal="center" vertical="center"/>
    </xf>
    <xf numFmtId="2" fontId="30" fillId="0" borderId="0" xfId="47" applyNumberFormat="1" applyFont="1"/>
    <xf numFmtId="1" fontId="30" fillId="0" borderId="0" xfId="47" applyNumberFormat="1" applyFont="1"/>
    <xf numFmtId="1" fontId="28" fillId="37" borderId="22" xfId="47" applyNumberFormat="1" applyFont="1" applyFill="1" applyBorder="1" applyAlignment="1">
      <alignment horizontal="center" vertical="center"/>
    </xf>
    <xf numFmtId="0" fontId="27" fillId="0" borderId="0" xfId="47" applyFont="1" applyAlignment="1">
      <alignment horizontal="left" vertical="center" indent="4"/>
    </xf>
    <xf numFmtId="2" fontId="27" fillId="0" borderId="0" xfId="47" applyNumberFormat="1" applyFont="1" applyAlignment="1">
      <alignment horizontal="center" vertical="center"/>
    </xf>
    <xf numFmtId="0" fontId="26" fillId="36" borderId="0" xfId="47" applyFont="1" applyFill="1" applyAlignment="1">
      <alignment horizontal="left" vertical="center" indent="4"/>
    </xf>
    <xf numFmtId="0" fontId="38" fillId="0" borderId="0" xfId="47" applyFont="1"/>
    <xf numFmtId="0" fontId="38" fillId="0" borderId="0" xfId="48" applyFont="1"/>
    <xf numFmtId="1" fontId="38" fillId="0" borderId="0" xfId="47" applyNumberFormat="1" applyFont="1" applyAlignment="1">
      <alignment horizontal="center"/>
    </xf>
    <xf numFmtId="9" fontId="47" fillId="0" borderId="0" xfId="4" applyFont="1" applyAlignment="1">
      <alignment horizontal="center" vertical="center"/>
    </xf>
    <xf numFmtId="1" fontId="47" fillId="0" borderId="0" xfId="4" applyNumberFormat="1" applyFont="1" applyAlignment="1">
      <alignment horizontal="center" vertical="center"/>
    </xf>
    <xf numFmtId="167" fontId="47" fillId="0" borderId="0" xfId="4" applyNumberFormat="1" applyFont="1" applyAlignment="1">
      <alignment horizontal="center" vertical="center"/>
    </xf>
    <xf numFmtId="0" fontId="48" fillId="0" borderId="0" xfId="47" applyFont="1"/>
    <xf numFmtId="1" fontId="26" fillId="0" borderId="0" xfId="47" applyNumberFormat="1" applyFont="1" applyAlignment="1">
      <alignment horizontal="left" vertical="center" indent="4"/>
    </xf>
    <xf numFmtId="1" fontId="26" fillId="0" borderId="0" xfId="47" applyNumberFormat="1" applyFont="1" applyAlignment="1">
      <alignment horizontal="center" vertical="center"/>
    </xf>
    <xf numFmtId="0" fontId="26" fillId="36" borderId="4" xfId="47" applyFont="1" applyFill="1" applyBorder="1" applyAlignment="1">
      <alignment horizontal="left" vertical="center" indent="4"/>
    </xf>
    <xf numFmtId="3" fontId="0" fillId="0" borderId="0" xfId="47" applyNumberFormat="1" applyFont="1"/>
    <xf numFmtId="9" fontId="0" fillId="0" borderId="0" xfId="49" applyFont="1" applyBorder="1" applyProtection="1"/>
    <xf numFmtId="0" fontId="27" fillId="0" borderId="0" xfId="47" applyFont="1" applyAlignment="1">
      <alignment horizontal="center" vertical="center"/>
    </xf>
    <xf numFmtId="0" fontId="27" fillId="0" borderId="0" xfId="47" applyFont="1" applyAlignment="1">
      <alignment vertical="center"/>
    </xf>
    <xf numFmtId="164" fontId="27" fillId="49" borderId="4" xfId="47" applyNumberFormat="1" applyFont="1" applyFill="1" applyBorder="1" applyAlignment="1">
      <alignment horizontal="center" vertical="center"/>
    </xf>
    <xf numFmtId="3" fontId="27" fillId="49" borderId="4" xfId="47" applyNumberFormat="1" applyFont="1" applyFill="1" applyBorder="1" applyAlignment="1">
      <alignment horizontal="center" vertical="center"/>
    </xf>
    <xf numFmtId="1" fontId="27" fillId="37" borderId="4" xfId="47" applyNumberFormat="1" applyFont="1" applyFill="1" applyBorder="1" applyAlignment="1">
      <alignment horizontal="center" vertical="center"/>
    </xf>
    <xf numFmtId="3" fontId="27" fillId="37" borderId="4" xfId="47" applyNumberFormat="1" applyFont="1" applyFill="1" applyBorder="1" applyAlignment="1">
      <alignment horizontal="center" vertical="center"/>
    </xf>
    <xf numFmtId="164" fontId="27" fillId="37" borderId="4" xfId="47" applyNumberFormat="1" applyFont="1" applyFill="1" applyBorder="1" applyAlignment="1">
      <alignment horizontal="center" vertical="center"/>
    </xf>
    <xf numFmtId="3" fontId="27" fillId="50" borderId="4" xfId="47" applyNumberFormat="1" applyFont="1" applyFill="1" applyBorder="1" applyAlignment="1">
      <alignment horizontal="center" vertical="center"/>
    </xf>
    <xf numFmtId="0" fontId="49" fillId="0" borderId="0" xfId="47" applyFont="1" applyAlignment="1">
      <alignment horizontal="left" vertical="center" indent="4"/>
    </xf>
    <xf numFmtId="0" fontId="50" fillId="0" borderId="0" xfId="47" applyFont="1"/>
    <xf numFmtId="0" fontId="51" fillId="0" borderId="0" xfId="47" applyFont="1"/>
    <xf numFmtId="0" fontId="49" fillId="0" borderId="0" xfId="47" applyFont="1" applyAlignment="1">
      <alignment horizontal="center" vertical="center"/>
    </xf>
    <xf numFmtId="1" fontId="28" fillId="0" borderId="0" xfId="47" applyNumberFormat="1" applyFont="1" applyAlignment="1">
      <alignment horizontal="center" vertical="center"/>
    </xf>
    <xf numFmtId="0" fontId="52" fillId="0" borderId="0" xfId="47" applyFont="1"/>
    <xf numFmtId="0" fontId="26" fillId="36" borderId="2" xfId="47" applyFont="1" applyFill="1" applyBorder="1" applyAlignment="1">
      <alignment horizontal="left" vertical="center" indent="4"/>
    </xf>
    <xf numFmtId="0" fontId="21" fillId="35" borderId="23" xfId="0" applyFont="1" applyFill="1" applyBorder="1" applyAlignment="1">
      <alignment horizontal="center" wrapText="1"/>
    </xf>
    <xf numFmtId="0" fontId="54" fillId="0" borderId="0" xfId="48" applyFont="1"/>
    <xf numFmtId="167" fontId="28" fillId="0" borderId="0" xfId="47" applyNumberFormat="1" applyFont="1" applyAlignment="1">
      <alignment horizontal="center" vertical="center"/>
    </xf>
    <xf numFmtId="9" fontId="27" fillId="49" borderId="4" xfId="4" applyFont="1" applyFill="1" applyBorder="1" applyAlignment="1">
      <alignment horizontal="center" vertical="center"/>
    </xf>
    <xf numFmtId="176" fontId="27" fillId="49" borderId="4" xfId="4" applyNumberFormat="1" applyFont="1" applyFill="1" applyBorder="1" applyAlignment="1">
      <alignment horizontal="center" vertical="center"/>
    </xf>
    <xf numFmtId="10" fontId="27" fillId="49" borderId="4" xfId="4" applyNumberFormat="1" applyFont="1" applyFill="1" applyBorder="1" applyAlignment="1">
      <alignment horizontal="center" vertical="center"/>
    </xf>
    <xf numFmtId="164" fontId="27" fillId="51" borderId="4" xfId="47" applyNumberFormat="1" applyFont="1" applyFill="1" applyBorder="1" applyAlignment="1">
      <alignment horizontal="center" vertical="center"/>
    </xf>
    <xf numFmtId="9" fontId="27" fillId="51" borderId="4" xfId="4" applyFont="1" applyFill="1" applyBorder="1" applyAlignment="1">
      <alignment horizontal="center" vertical="center"/>
    </xf>
    <xf numFmtId="3" fontId="27" fillId="51" borderId="4" xfId="47" applyNumberFormat="1" applyFont="1" applyFill="1" applyBorder="1" applyAlignment="1">
      <alignment horizontal="center" vertical="center"/>
    </xf>
    <xf numFmtId="176" fontId="27" fillId="51" borderId="4" xfId="4" applyNumberFormat="1" applyFont="1" applyFill="1" applyBorder="1" applyAlignment="1">
      <alignment horizontal="center" vertical="center"/>
    </xf>
    <xf numFmtId="4" fontId="27" fillId="49" borderId="4" xfId="47" applyNumberFormat="1" applyFont="1" applyFill="1" applyBorder="1" applyAlignment="1">
      <alignment horizontal="center" vertical="center"/>
    </xf>
    <xf numFmtId="178" fontId="27" fillId="49" borderId="4" xfId="47" applyNumberFormat="1" applyFont="1" applyFill="1" applyBorder="1" applyAlignment="1">
      <alignment horizontal="center" vertical="center"/>
    </xf>
    <xf numFmtId="1" fontId="37" fillId="0" borderId="0" xfId="4" applyNumberFormat="1" applyFont="1" applyAlignment="1">
      <alignment horizontal="center" vertical="center"/>
    </xf>
    <xf numFmtId="164" fontId="47" fillId="0" borderId="0" xfId="47" applyNumberFormat="1" applyFont="1" applyAlignment="1">
      <alignment horizontal="center" vertical="center"/>
    </xf>
    <xf numFmtId="2" fontId="47" fillId="0" borderId="0" xfId="4" applyNumberFormat="1" applyFont="1" applyAlignment="1">
      <alignment horizontal="center" vertical="center"/>
    </xf>
    <xf numFmtId="176" fontId="37" fillId="0" borderId="0" xfId="4" applyNumberFormat="1" applyFont="1" applyAlignment="1">
      <alignment horizontal="center" vertical="center"/>
    </xf>
    <xf numFmtId="2" fontId="37" fillId="0" borderId="0" xfId="4" applyNumberFormat="1" applyFont="1" applyAlignment="1">
      <alignment horizontal="center" vertical="center"/>
    </xf>
    <xf numFmtId="180" fontId="37" fillId="0" borderId="0" xfId="4" applyNumberFormat="1" applyFont="1" applyAlignment="1">
      <alignment horizontal="center" vertical="center"/>
    </xf>
    <xf numFmtId="0" fontId="0" fillId="0" borderId="0" xfId="0" applyAlignment="1">
      <alignment vertical="center"/>
    </xf>
    <xf numFmtId="0" fontId="5" fillId="0" borderId="0" xfId="0" applyFont="1" applyAlignment="1">
      <alignment vertical="center"/>
    </xf>
    <xf numFmtId="0" fontId="57" fillId="2" borderId="0" xfId="0" applyFont="1" applyFill="1" applyAlignment="1">
      <alignment horizontal="center" vertical="center" wrapText="1"/>
    </xf>
    <xf numFmtId="0" fontId="5" fillId="0" borderId="0" xfId="0" applyFont="1" applyAlignment="1">
      <alignment vertical="center" wrapText="1"/>
    </xf>
    <xf numFmtId="0" fontId="58" fillId="3" borderId="0" xfId="0" applyFont="1" applyFill="1" applyAlignment="1">
      <alignment horizontal="left" vertical="center" wrapText="1"/>
    </xf>
    <xf numFmtId="0" fontId="5" fillId="3" borderId="0" xfId="0" applyFont="1" applyFill="1" applyAlignment="1">
      <alignment horizontal="left" vertical="center" wrapText="1"/>
    </xf>
    <xf numFmtId="0" fontId="58" fillId="0" borderId="0" xfId="0" applyFont="1" applyAlignment="1">
      <alignment horizontal="left" vertical="center" wrapText="1"/>
    </xf>
    <xf numFmtId="0" fontId="5" fillId="0" borderId="0" xfId="0" applyFont="1" applyAlignment="1">
      <alignment horizontal="left" vertical="center" wrapText="1"/>
    </xf>
    <xf numFmtId="0" fontId="58" fillId="52" borderId="0" xfId="0" applyFont="1" applyFill="1" applyAlignment="1">
      <alignment horizontal="left" vertical="center" wrapText="1"/>
    </xf>
    <xf numFmtId="0" fontId="5" fillId="52" borderId="0" xfId="0" applyFont="1" applyFill="1" applyAlignment="1">
      <alignment horizontal="left" vertical="center" wrapText="1"/>
    </xf>
    <xf numFmtId="0" fontId="5" fillId="52" borderId="0" xfId="0" applyFont="1" applyFill="1" applyAlignment="1">
      <alignment horizontal="center" vertical="center" wrapText="1"/>
    </xf>
    <xf numFmtId="0" fontId="59" fillId="3" borderId="0" xfId="0" applyFont="1" applyFill="1" applyAlignment="1">
      <alignment horizontal="left" vertical="center" wrapText="1"/>
    </xf>
  </cellXfs>
  <cellStyles count="72">
    <cellStyle name="20% - Énfasis1" xfId="22" builtinId="30" customBuiltin="1"/>
    <cellStyle name="20% - Énfasis2" xfId="26" builtinId="34" customBuiltin="1"/>
    <cellStyle name="20% - Énfasis3" xfId="30" builtinId="38" customBuiltin="1"/>
    <cellStyle name="20% - Énfasis4" xfId="34" builtinId="42" customBuiltin="1"/>
    <cellStyle name="20% - Énfasis5" xfId="38" builtinId="46" customBuiltin="1"/>
    <cellStyle name="20% - Énfasis6" xfId="42" builtinId="50" customBuiltin="1"/>
    <cellStyle name="40% - Énfasis1" xfId="23" builtinId="31" customBuiltin="1"/>
    <cellStyle name="40% - Énfasis2" xfId="27" builtinId="35" customBuiltin="1"/>
    <cellStyle name="40% - Énfasis3" xfId="31" builtinId="39" customBuiltin="1"/>
    <cellStyle name="40% - Énfasis4" xfId="35" builtinId="43" customBuiltin="1"/>
    <cellStyle name="40% - Énfasis5" xfId="39" builtinId="47" customBuiltin="1"/>
    <cellStyle name="40% - Énfasis6" xfId="43" builtinId="51" customBuiltin="1"/>
    <cellStyle name="60% - Énfasis1" xfId="24" builtinId="32" customBuiltin="1"/>
    <cellStyle name="60% - Énfasis1 2" xfId="65" xr:uid="{EAD264E1-8DC0-4AE1-97FA-218087AA3923}"/>
    <cellStyle name="60% - Énfasis2" xfId="28" builtinId="36" customBuiltin="1"/>
    <cellStyle name="60% - Énfasis2 2" xfId="66" xr:uid="{1B14295C-865B-4A7B-8DFA-F2F80D5C8AE0}"/>
    <cellStyle name="60% - Énfasis3" xfId="32" builtinId="40" customBuiltin="1"/>
    <cellStyle name="60% - Énfasis3 2" xfId="67" xr:uid="{C57572B6-FF76-4966-A6F5-BF9EE1C48AC4}"/>
    <cellStyle name="60% - Énfasis4" xfId="36" builtinId="44" customBuiltin="1"/>
    <cellStyle name="60% - Énfasis4 2" xfId="68" xr:uid="{F6D2372C-21D2-4A0C-90C8-0AA495C87C7F}"/>
    <cellStyle name="60% - Énfasis5" xfId="40" builtinId="48" customBuiltin="1"/>
    <cellStyle name="60% - Énfasis5 2" xfId="69" xr:uid="{1DA5C99B-EA75-412B-957E-FEB4A65F1084}"/>
    <cellStyle name="60% - Énfasis6" xfId="44" builtinId="52" customBuiltin="1"/>
    <cellStyle name="60% - Énfasis6 2" xfId="70" xr:uid="{4DA7BEDE-6A65-434E-BD3C-7B983EEB0EE4}"/>
    <cellStyle name="Bueno" xfId="10" builtinId="26" customBuiltin="1"/>
    <cellStyle name="Cálculo" xfId="15" builtinId="22" customBuiltin="1"/>
    <cellStyle name="Celda de comprobación" xfId="17" builtinId="23" customBuiltin="1"/>
    <cellStyle name="Celda vinculada" xfId="16" builtinId="24" customBuiltin="1"/>
    <cellStyle name="Encabezado 1" xfId="6" builtinId="16" customBuiltin="1"/>
    <cellStyle name="Encabezado 4" xfId="9" builtinId="19" customBuiltin="1"/>
    <cellStyle name="Énfasis1" xfId="21" builtinId="29" customBuiltin="1"/>
    <cellStyle name="Énfasis2" xfId="25" builtinId="33" customBuiltin="1"/>
    <cellStyle name="Énfasis3" xfId="29" builtinId="37" customBuiltin="1"/>
    <cellStyle name="Énfasis4" xfId="33" builtinId="41" customBuiltin="1"/>
    <cellStyle name="Énfasis5" xfId="37" builtinId="45" customBuiltin="1"/>
    <cellStyle name="Énfasis6" xfId="41" builtinId="49" customBuiltin="1"/>
    <cellStyle name="Entrada" xfId="13" builtinId="20" customBuiltin="1"/>
    <cellStyle name="Hipervínculo 2" xfId="54" xr:uid="{92B8C825-F236-4D3F-9A00-D46B62475397}"/>
    <cellStyle name="Hipervínculo 2 2" xfId="56" xr:uid="{5F90A980-F8FE-4E2C-AFCA-A780E4586B86}"/>
    <cellStyle name="Incorrecto" xfId="11" builtinId="27" customBuiltin="1"/>
    <cellStyle name="Millares 2" xfId="51" xr:uid="{FCFA6DEC-FA96-4644-8562-B955DCFEE18C}"/>
    <cellStyle name="Millares 2 2" xfId="55" xr:uid="{E4BC10AC-E4B3-45BF-B1D0-5BCF788C12DF}"/>
    <cellStyle name="Millares 3" xfId="63" xr:uid="{18C3978A-6042-45E6-BA8B-719298B2C779}"/>
    <cellStyle name="Millares 4" xfId="53" xr:uid="{835534E6-55F8-485A-95CA-846CB1F8FB67}"/>
    <cellStyle name="Moneda" xfId="3" builtinId="4"/>
    <cellStyle name="Moneda 2" xfId="50" xr:uid="{F2559A1F-3AA2-4733-83C1-21A7344B19A0}"/>
    <cellStyle name="Moneda 3" xfId="71" xr:uid="{29CABA11-0F94-4482-BE35-DA4F1E0E590E}"/>
    <cellStyle name="Neutral" xfId="12" builtinId="28" customBuiltin="1"/>
    <cellStyle name="Neutral 2" xfId="64" xr:uid="{A7972654-948E-4DAB-8A37-82F796527993}"/>
    <cellStyle name="Normal" xfId="0" builtinId="0"/>
    <cellStyle name="Normal 2" xfId="48" xr:uid="{095780A5-5AE8-4020-8BA8-3A5CD6F3AC41}"/>
    <cellStyle name="Normal 2 2" xfId="58" xr:uid="{79BC9A7E-290C-4750-AFB8-FAA3D213DCC2}"/>
    <cellStyle name="Normal 2 3" xfId="59" xr:uid="{7AFB8594-32DD-4DFB-A7EA-263C4CE37833}"/>
    <cellStyle name="Normal 3" xfId="45" xr:uid="{F47FFC82-6C24-4C4B-AE03-E986DED0E427}"/>
    <cellStyle name="Normal 4" xfId="2" xr:uid="{44DCD454-8373-2F4A-9B3F-99B8552C054B}"/>
    <cellStyle name="Normal 4 2" xfId="52" xr:uid="{2402BE9E-A91F-4B3D-AFB0-1B59C6CAC724}"/>
    <cellStyle name="Normal 4 3" xfId="46" xr:uid="{48122EA7-A5EA-4E3D-A086-E79522A22586}"/>
    <cellStyle name="Normal 5" xfId="60" xr:uid="{3C513643-4980-4F8E-98AB-E8DC3CA3174C}"/>
    <cellStyle name="Normal 5 2" xfId="61" xr:uid="{542BD07C-A839-4789-99D5-1BA5AFB71307}"/>
    <cellStyle name="Normal 7" xfId="62" xr:uid="{71F5FF12-0375-445F-8294-03C608340D48}"/>
    <cellStyle name="Notas" xfId="19" builtinId="10" customBuiltin="1"/>
    <cellStyle name="Notas 2" xfId="57" xr:uid="{632583CC-1644-4AAF-AEE4-CF18FD994DA3}"/>
    <cellStyle name="Porcentaje" xfId="4" builtinId="5"/>
    <cellStyle name="Porcentaje 2" xfId="49" xr:uid="{B3DB8453-D406-4BE6-894E-C32C88B1D0C2}"/>
    <cellStyle name="Salida" xfId="14" builtinId="21" customBuiltin="1"/>
    <cellStyle name="Texto de advertencia" xfId="18" builtinId="11" customBuiltin="1"/>
    <cellStyle name="Texto explicativo" xfId="1" builtinId="53" customBuiltin="1"/>
    <cellStyle name="Texto explicativo 2" xfId="47" xr:uid="{066394F2-1228-4313-8DAB-C3D946C0F452}"/>
    <cellStyle name="Título" xfId="5" builtinId="15" customBuiltin="1"/>
    <cellStyle name="Título 2" xfId="7" builtinId="17" customBuiltin="1"/>
    <cellStyle name="Título 3" xfId="8" builtinId="18" customBuiltin="1"/>
    <cellStyle name="Total" xfId="20" builtinId="25" customBuiltin="1"/>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spPr>
            <a:solidFill>
              <a:srgbClr val="4F81BD"/>
            </a:solidFill>
            <a:ln w="22320">
              <a:solidFill>
                <a:srgbClr val="17375E"/>
              </a:solidFill>
              <a:round/>
            </a:ln>
          </c:spPr>
          <c:invertIfNegative val="0"/>
          <c:dPt>
            <c:idx val="0"/>
            <c:invertIfNegative val="1"/>
            <c:bubble3D val="0"/>
            <c:spPr>
              <a:solidFill>
                <a:srgbClr val="004586"/>
              </a:solidFill>
              <a:ln>
                <a:noFill/>
              </a:ln>
            </c:spPr>
            <c:extLst>
              <c:ext xmlns:c16="http://schemas.microsoft.com/office/drawing/2014/chart" uri="{C3380CC4-5D6E-409C-BE32-E72D297353CC}">
                <c16:uniqueId val="{00000001-0B9F-49C8-B385-10C1242D1039}"/>
              </c:ext>
            </c:extLst>
          </c:dPt>
          <c:dPt>
            <c:idx val="1"/>
            <c:invertIfNegative val="1"/>
            <c:bubble3D val="0"/>
            <c:spPr>
              <a:solidFill>
                <a:srgbClr val="FF420E"/>
              </a:solidFill>
              <a:ln>
                <a:noFill/>
              </a:ln>
            </c:spPr>
            <c:extLst>
              <c:ext xmlns:c16="http://schemas.microsoft.com/office/drawing/2014/chart" uri="{C3380CC4-5D6E-409C-BE32-E72D297353CC}">
                <c16:uniqueId val="{00000003-0B9F-49C8-B385-10C1242D1039}"/>
              </c:ext>
            </c:extLst>
          </c:dPt>
          <c:dPt>
            <c:idx val="2"/>
            <c:invertIfNegative val="1"/>
            <c:bubble3D val="0"/>
            <c:spPr>
              <a:solidFill>
                <a:srgbClr val="FFD320"/>
              </a:solidFill>
              <a:ln>
                <a:noFill/>
              </a:ln>
            </c:spPr>
            <c:extLst>
              <c:ext xmlns:c16="http://schemas.microsoft.com/office/drawing/2014/chart" uri="{C3380CC4-5D6E-409C-BE32-E72D297353CC}">
                <c16:uniqueId val="{00000005-0B9F-49C8-B385-10C1242D1039}"/>
              </c:ext>
            </c:extLst>
          </c:dPt>
          <c:dPt>
            <c:idx val="3"/>
            <c:invertIfNegative val="1"/>
            <c:bubble3D val="0"/>
            <c:spPr>
              <a:solidFill>
                <a:srgbClr val="579D1C"/>
              </a:solidFill>
              <a:ln>
                <a:noFill/>
              </a:ln>
            </c:spPr>
            <c:extLst>
              <c:ext xmlns:c16="http://schemas.microsoft.com/office/drawing/2014/chart" uri="{C3380CC4-5D6E-409C-BE32-E72D297353CC}">
                <c16:uniqueId val="{00000007-0B9F-49C8-B385-10C1242D1039}"/>
              </c:ext>
            </c:extLst>
          </c:dPt>
          <c:dPt>
            <c:idx val="4"/>
            <c:invertIfNegative val="1"/>
            <c:bubble3D val="0"/>
            <c:spPr>
              <a:solidFill>
                <a:srgbClr val="7E0021"/>
              </a:solidFill>
              <a:ln>
                <a:noFill/>
              </a:ln>
            </c:spPr>
            <c:extLst>
              <c:ext xmlns:c16="http://schemas.microsoft.com/office/drawing/2014/chart" uri="{C3380CC4-5D6E-409C-BE32-E72D297353CC}">
                <c16:uniqueId val="{00000009-0B9F-49C8-B385-10C1242D1039}"/>
              </c:ext>
            </c:extLst>
          </c:dPt>
          <c:dPt>
            <c:idx val="5"/>
            <c:invertIfNegative val="1"/>
            <c:bubble3D val="0"/>
            <c:spPr>
              <a:solidFill>
                <a:srgbClr val="83CAFF"/>
              </a:solidFill>
              <a:ln>
                <a:noFill/>
              </a:ln>
            </c:spPr>
            <c:extLst>
              <c:ext xmlns:c16="http://schemas.microsoft.com/office/drawing/2014/chart" uri="{C3380CC4-5D6E-409C-BE32-E72D297353CC}">
                <c16:uniqueId val="{0000000B-0B9F-49C8-B385-10C1242D1039}"/>
              </c:ext>
            </c:extLst>
          </c:dPt>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ranking r313c13:r318c13</c:f>
              <c:numCache>
                <c:formatCode>General</c:formatCode>
                <c:ptCount val="6"/>
              </c:numCache>
            </c:numRef>
          </c:val>
          <c:extLst>
            <c:ext xmlns:c15="http://schemas.microsoft.com/office/drawing/2012/chart" uri="{02D57815-91ED-43cb-92C2-25804820EDAC}">
              <c15:filteredCategoryTitle>
                <c15:cat>
                  <c:strRef>
                    <c:extLst>
                      <c:ext uri="{02D57815-91ED-43cb-92C2-25804820EDAC}">
                        <c15:formulaRef>
                          <c15:sqref>ranking r313c12:r318c12</c15:sqref>
                        </c15:formulaRef>
                      </c:ext>
                    </c:extLst>
                    <c:strCache>
                      <c:ptCount val="6"/>
                    </c:strCache>
                  </c:strRef>
                </c15:cat>
              </c15:filteredCategoryTitle>
            </c:ext>
            <c:ext xmlns:c16="http://schemas.microsoft.com/office/drawing/2014/chart" uri="{C3380CC4-5D6E-409C-BE32-E72D297353CC}">
              <c16:uniqueId val="{0000000C-0B9F-49C8-B385-10C1242D1039}"/>
            </c:ext>
          </c:extLst>
        </c:ser>
        <c:dLbls>
          <c:showLegendKey val="0"/>
          <c:showVal val="0"/>
          <c:showCatName val="0"/>
          <c:showSerName val="0"/>
          <c:showPercent val="0"/>
          <c:showBubbleSize val="0"/>
        </c:dLbls>
        <c:gapWidth val="0"/>
        <c:axId val="38027602"/>
        <c:axId val="4274057"/>
      </c:barChart>
      <c:catAx>
        <c:axId val="38027602"/>
        <c:scaling>
          <c:orientation val="maxMin"/>
        </c:scaling>
        <c:delete val="0"/>
        <c:axPos val="b"/>
        <c:numFmt formatCode="General" sourceLinked="1"/>
        <c:majorTickMark val="none"/>
        <c:minorTickMark val="none"/>
        <c:tickLblPos val="nextTo"/>
        <c:spPr>
          <a:ln w="9360">
            <a:noFill/>
          </a:ln>
        </c:spPr>
        <c:txPr>
          <a:bodyPr/>
          <a:lstStyle/>
          <a:p>
            <a:pPr>
              <a:defRPr sz="1000" b="0" strike="noStrike" spc="-1">
                <a:solidFill>
                  <a:srgbClr val="000000"/>
                </a:solidFill>
                <a:latin typeface="Calibri"/>
              </a:defRPr>
            </a:pPr>
            <a:endParaRPr lang="es-MX"/>
          </a:p>
        </c:txPr>
        <c:crossAx val="4274057"/>
        <c:crosses val="autoZero"/>
        <c:auto val="1"/>
        <c:lblAlgn val="ctr"/>
        <c:lblOffset val="100"/>
        <c:noMultiLvlLbl val="1"/>
      </c:catAx>
      <c:valAx>
        <c:axId val="4274057"/>
        <c:scaling>
          <c:orientation val="minMax"/>
        </c:scaling>
        <c:delete val="1"/>
        <c:axPos val="l"/>
        <c:numFmt formatCode="0" sourceLinked="0"/>
        <c:majorTickMark val="out"/>
        <c:minorTickMark val="none"/>
        <c:tickLblPos val="nextTo"/>
        <c:crossAx val="38027602"/>
        <c:crossesAt val="0"/>
        <c:crossBetween val="between"/>
      </c:valAx>
      <c:spPr>
        <a:noFill/>
        <a:ln w="25560">
          <a:noFill/>
        </a:ln>
      </c:spPr>
    </c:plotArea>
    <c:plotVisOnly val="1"/>
    <c:dispBlanksAs val="zero"/>
    <c:showDLblsOverMax val="1"/>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spPr>
            <a:solidFill>
              <a:srgbClr val="4F81BD"/>
            </a:solidFill>
            <a:ln w="22320">
              <a:solidFill>
                <a:srgbClr val="17375E"/>
              </a:solidFill>
              <a:round/>
            </a:ln>
          </c:spPr>
          <c:invertIfNegative val="0"/>
          <c:dPt>
            <c:idx val="0"/>
            <c:invertIfNegative val="1"/>
            <c:bubble3D val="0"/>
            <c:spPr>
              <a:solidFill>
                <a:srgbClr val="004586"/>
              </a:solidFill>
              <a:ln>
                <a:noFill/>
              </a:ln>
            </c:spPr>
            <c:extLst>
              <c:ext xmlns:c16="http://schemas.microsoft.com/office/drawing/2014/chart" uri="{C3380CC4-5D6E-409C-BE32-E72D297353CC}">
                <c16:uniqueId val="{00000001-7825-47DE-B671-44AFA9AAC9D8}"/>
              </c:ext>
            </c:extLst>
          </c:dPt>
          <c:dPt>
            <c:idx val="1"/>
            <c:invertIfNegative val="1"/>
            <c:bubble3D val="0"/>
            <c:spPr>
              <a:solidFill>
                <a:srgbClr val="FF420E"/>
              </a:solidFill>
              <a:ln>
                <a:noFill/>
              </a:ln>
            </c:spPr>
            <c:extLst>
              <c:ext xmlns:c16="http://schemas.microsoft.com/office/drawing/2014/chart" uri="{C3380CC4-5D6E-409C-BE32-E72D297353CC}">
                <c16:uniqueId val="{00000003-7825-47DE-B671-44AFA9AAC9D8}"/>
              </c:ext>
            </c:extLst>
          </c:dPt>
          <c:dPt>
            <c:idx val="2"/>
            <c:invertIfNegative val="1"/>
            <c:bubble3D val="0"/>
            <c:spPr>
              <a:solidFill>
                <a:srgbClr val="FFD320"/>
              </a:solidFill>
              <a:ln>
                <a:noFill/>
              </a:ln>
            </c:spPr>
            <c:extLst>
              <c:ext xmlns:c16="http://schemas.microsoft.com/office/drawing/2014/chart" uri="{C3380CC4-5D6E-409C-BE32-E72D297353CC}">
                <c16:uniqueId val="{00000005-7825-47DE-B671-44AFA9AAC9D8}"/>
              </c:ext>
            </c:extLst>
          </c:dPt>
          <c:dPt>
            <c:idx val="3"/>
            <c:invertIfNegative val="1"/>
            <c:bubble3D val="0"/>
            <c:spPr>
              <a:solidFill>
                <a:srgbClr val="579D1C"/>
              </a:solidFill>
              <a:ln>
                <a:noFill/>
              </a:ln>
            </c:spPr>
            <c:extLst>
              <c:ext xmlns:c16="http://schemas.microsoft.com/office/drawing/2014/chart" uri="{C3380CC4-5D6E-409C-BE32-E72D297353CC}">
                <c16:uniqueId val="{00000007-7825-47DE-B671-44AFA9AAC9D8}"/>
              </c:ext>
            </c:extLst>
          </c:dPt>
          <c:dPt>
            <c:idx val="4"/>
            <c:invertIfNegative val="1"/>
            <c:bubble3D val="0"/>
            <c:spPr>
              <a:solidFill>
                <a:srgbClr val="7E0021"/>
              </a:solidFill>
              <a:ln>
                <a:noFill/>
              </a:ln>
            </c:spPr>
            <c:extLst>
              <c:ext xmlns:c16="http://schemas.microsoft.com/office/drawing/2014/chart" uri="{C3380CC4-5D6E-409C-BE32-E72D297353CC}">
                <c16:uniqueId val="{00000009-7825-47DE-B671-44AFA9AAC9D8}"/>
              </c:ext>
            </c:extLst>
          </c:dPt>
          <c:dPt>
            <c:idx val="5"/>
            <c:invertIfNegative val="1"/>
            <c:bubble3D val="0"/>
            <c:spPr>
              <a:solidFill>
                <a:srgbClr val="83CAFF"/>
              </a:solidFill>
              <a:ln>
                <a:noFill/>
              </a:ln>
            </c:spPr>
            <c:extLst>
              <c:ext xmlns:c16="http://schemas.microsoft.com/office/drawing/2014/chart" uri="{C3380CC4-5D6E-409C-BE32-E72D297353CC}">
                <c16:uniqueId val="{0000000B-7825-47DE-B671-44AFA9AAC9D8}"/>
              </c:ext>
            </c:extLst>
          </c:dPt>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ranking r390c13:r395c13</c:f>
              <c:numCache>
                <c:formatCode>General</c:formatCode>
                <c:ptCount val="6"/>
              </c:numCache>
            </c:numRef>
          </c:val>
          <c:extLst>
            <c:ext xmlns:c15="http://schemas.microsoft.com/office/drawing/2012/chart" uri="{02D57815-91ED-43cb-92C2-25804820EDAC}">
              <c15:filteredCategoryTitle>
                <c15:cat>
                  <c:strRef>
                    <c:extLst>
                      <c:ext uri="{02D57815-91ED-43cb-92C2-25804820EDAC}">
                        <c15:formulaRef>
                          <c15:sqref>ranking r390c12:r395c12</c15:sqref>
                        </c15:formulaRef>
                      </c:ext>
                    </c:extLst>
                    <c:strCache>
                      <c:ptCount val="6"/>
                    </c:strCache>
                  </c:strRef>
                </c15:cat>
              </c15:filteredCategoryTitle>
            </c:ext>
            <c:ext xmlns:c16="http://schemas.microsoft.com/office/drawing/2014/chart" uri="{C3380CC4-5D6E-409C-BE32-E72D297353CC}">
              <c16:uniqueId val="{0000000C-7825-47DE-B671-44AFA9AAC9D8}"/>
            </c:ext>
          </c:extLst>
        </c:ser>
        <c:dLbls>
          <c:showLegendKey val="0"/>
          <c:showVal val="0"/>
          <c:showCatName val="0"/>
          <c:showSerName val="0"/>
          <c:showPercent val="0"/>
          <c:showBubbleSize val="0"/>
        </c:dLbls>
        <c:gapWidth val="0"/>
        <c:axId val="80497271"/>
        <c:axId val="74494592"/>
      </c:barChart>
      <c:catAx>
        <c:axId val="80497271"/>
        <c:scaling>
          <c:orientation val="maxMin"/>
        </c:scaling>
        <c:delete val="0"/>
        <c:axPos val="b"/>
        <c:numFmt formatCode="General" sourceLinked="1"/>
        <c:majorTickMark val="none"/>
        <c:minorTickMark val="none"/>
        <c:tickLblPos val="nextTo"/>
        <c:spPr>
          <a:ln w="9360">
            <a:noFill/>
          </a:ln>
        </c:spPr>
        <c:txPr>
          <a:bodyPr/>
          <a:lstStyle/>
          <a:p>
            <a:pPr>
              <a:defRPr sz="1000" b="0" strike="noStrike" spc="-1">
                <a:solidFill>
                  <a:srgbClr val="000000"/>
                </a:solidFill>
                <a:latin typeface="Calibri"/>
              </a:defRPr>
            </a:pPr>
            <a:endParaRPr lang="es-MX"/>
          </a:p>
        </c:txPr>
        <c:crossAx val="74494592"/>
        <c:crosses val="autoZero"/>
        <c:auto val="1"/>
        <c:lblAlgn val="ctr"/>
        <c:lblOffset val="100"/>
        <c:noMultiLvlLbl val="1"/>
      </c:catAx>
      <c:valAx>
        <c:axId val="74494592"/>
        <c:scaling>
          <c:orientation val="minMax"/>
        </c:scaling>
        <c:delete val="1"/>
        <c:axPos val="l"/>
        <c:numFmt formatCode="0" sourceLinked="0"/>
        <c:majorTickMark val="out"/>
        <c:minorTickMark val="none"/>
        <c:tickLblPos val="nextTo"/>
        <c:crossAx val="80497271"/>
        <c:crossesAt val="0"/>
        <c:crossBetween val="between"/>
      </c:valAx>
      <c:spPr>
        <a:noFill/>
        <a:ln w="25560">
          <a:noFill/>
        </a:ln>
      </c:spPr>
    </c:plotArea>
    <c:plotVisOnly val="1"/>
    <c:dispBlanksAs val="zero"/>
    <c:showDLblsOverMax val="1"/>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spPr>
            <a:solidFill>
              <a:srgbClr val="4F81BD"/>
            </a:solidFill>
            <a:ln w="22320">
              <a:solidFill>
                <a:srgbClr val="17375E"/>
              </a:solidFill>
              <a:round/>
            </a:ln>
          </c:spPr>
          <c:invertIfNegative val="0"/>
          <c:dPt>
            <c:idx val="0"/>
            <c:invertIfNegative val="1"/>
            <c:bubble3D val="0"/>
            <c:spPr>
              <a:solidFill>
                <a:srgbClr val="004586"/>
              </a:solidFill>
              <a:ln>
                <a:noFill/>
              </a:ln>
            </c:spPr>
            <c:extLst>
              <c:ext xmlns:c16="http://schemas.microsoft.com/office/drawing/2014/chart" uri="{C3380CC4-5D6E-409C-BE32-E72D297353CC}">
                <c16:uniqueId val="{00000001-A462-4DF0-978C-AFBCAF6C433D}"/>
              </c:ext>
            </c:extLst>
          </c:dPt>
          <c:dPt>
            <c:idx val="1"/>
            <c:invertIfNegative val="1"/>
            <c:bubble3D val="0"/>
            <c:spPr>
              <a:solidFill>
                <a:srgbClr val="FF420E"/>
              </a:solidFill>
              <a:ln>
                <a:noFill/>
              </a:ln>
            </c:spPr>
            <c:extLst>
              <c:ext xmlns:c16="http://schemas.microsoft.com/office/drawing/2014/chart" uri="{C3380CC4-5D6E-409C-BE32-E72D297353CC}">
                <c16:uniqueId val="{00000003-A462-4DF0-978C-AFBCAF6C433D}"/>
              </c:ext>
            </c:extLst>
          </c:dPt>
          <c:dPt>
            <c:idx val="2"/>
            <c:invertIfNegative val="1"/>
            <c:bubble3D val="0"/>
            <c:spPr>
              <a:solidFill>
                <a:srgbClr val="FFD320"/>
              </a:solidFill>
              <a:ln>
                <a:noFill/>
              </a:ln>
            </c:spPr>
            <c:extLst>
              <c:ext xmlns:c16="http://schemas.microsoft.com/office/drawing/2014/chart" uri="{C3380CC4-5D6E-409C-BE32-E72D297353CC}">
                <c16:uniqueId val="{00000005-A462-4DF0-978C-AFBCAF6C433D}"/>
              </c:ext>
            </c:extLst>
          </c:dPt>
          <c:dPt>
            <c:idx val="3"/>
            <c:invertIfNegative val="1"/>
            <c:bubble3D val="0"/>
            <c:spPr>
              <a:solidFill>
                <a:srgbClr val="579D1C"/>
              </a:solidFill>
              <a:ln>
                <a:noFill/>
              </a:ln>
            </c:spPr>
            <c:extLst>
              <c:ext xmlns:c16="http://schemas.microsoft.com/office/drawing/2014/chart" uri="{C3380CC4-5D6E-409C-BE32-E72D297353CC}">
                <c16:uniqueId val="{00000007-A462-4DF0-978C-AFBCAF6C433D}"/>
              </c:ext>
            </c:extLst>
          </c:dPt>
          <c:dPt>
            <c:idx val="4"/>
            <c:invertIfNegative val="1"/>
            <c:bubble3D val="0"/>
            <c:spPr>
              <a:solidFill>
                <a:srgbClr val="7E0021"/>
              </a:solidFill>
              <a:ln>
                <a:noFill/>
              </a:ln>
            </c:spPr>
            <c:extLst>
              <c:ext xmlns:c16="http://schemas.microsoft.com/office/drawing/2014/chart" uri="{C3380CC4-5D6E-409C-BE32-E72D297353CC}">
                <c16:uniqueId val="{00000009-A462-4DF0-978C-AFBCAF6C433D}"/>
              </c:ext>
            </c:extLst>
          </c:dPt>
          <c:dPt>
            <c:idx val="5"/>
            <c:invertIfNegative val="1"/>
            <c:bubble3D val="0"/>
            <c:spPr>
              <a:solidFill>
                <a:srgbClr val="83CAFF"/>
              </a:solidFill>
              <a:ln>
                <a:noFill/>
              </a:ln>
            </c:spPr>
            <c:extLst>
              <c:ext xmlns:c16="http://schemas.microsoft.com/office/drawing/2014/chart" uri="{C3380CC4-5D6E-409C-BE32-E72D297353CC}">
                <c16:uniqueId val="{0000000B-A462-4DF0-978C-AFBCAF6C433D}"/>
              </c:ext>
            </c:extLst>
          </c:dPt>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ranking r467c13:r472c13</c:f>
              <c:numCache>
                <c:formatCode>General</c:formatCode>
                <c:ptCount val="6"/>
              </c:numCache>
            </c:numRef>
          </c:val>
          <c:extLst>
            <c:ext xmlns:c15="http://schemas.microsoft.com/office/drawing/2012/chart" uri="{02D57815-91ED-43cb-92C2-25804820EDAC}">
              <c15:filteredCategoryTitle>
                <c15:cat>
                  <c:strRef>
                    <c:extLst>
                      <c:ext uri="{02D57815-91ED-43cb-92C2-25804820EDAC}">
                        <c15:formulaRef>
                          <c15:sqref>ranking r467c12:r472c12</c15:sqref>
                        </c15:formulaRef>
                      </c:ext>
                    </c:extLst>
                    <c:strCache>
                      <c:ptCount val="6"/>
                    </c:strCache>
                  </c:strRef>
                </c15:cat>
              </c15:filteredCategoryTitle>
            </c:ext>
            <c:ext xmlns:c16="http://schemas.microsoft.com/office/drawing/2014/chart" uri="{C3380CC4-5D6E-409C-BE32-E72D297353CC}">
              <c16:uniqueId val="{0000000C-A462-4DF0-978C-AFBCAF6C433D}"/>
            </c:ext>
          </c:extLst>
        </c:ser>
        <c:dLbls>
          <c:showLegendKey val="0"/>
          <c:showVal val="0"/>
          <c:showCatName val="0"/>
          <c:showSerName val="0"/>
          <c:showPercent val="0"/>
          <c:showBubbleSize val="0"/>
        </c:dLbls>
        <c:gapWidth val="0"/>
        <c:axId val="54657985"/>
        <c:axId val="18100244"/>
      </c:barChart>
      <c:catAx>
        <c:axId val="54657985"/>
        <c:scaling>
          <c:orientation val="maxMin"/>
        </c:scaling>
        <c:delete val="0"/>
        <c:axPos val="b"/>
        <c:numFmt formatCode="General" sourceLinked="1"/>
        <c:majorTickMark val="none"/>
        <c:minorTickMark val="none"/>
        <c:tickLblPos val="nextTo"/>
        <c:spPr>
          <a:ln w="9360">
            <a:noFill/>
          </a:ln>
        </c:spPr>
        <c:txPr>
          <a:bodyPr/>
          <a:lstStyle/>
          <a:p>
            <a:pPr>
              <a:defRPr sz="1000" b="0" strike="noStrike" spc="-1">
                <a:solidFill>
                  <a:srgbClr val="000000"/>
                </a:solidFill>
                <a:latin typeface="Calibri"/>
              </a:defRPr>
            </a:pPr>
            <a:endParaRPr lang="es-MX"/>
          </a:p>
        </c:txPr>
        <c:crossAx val="18100244"/>
        <c:crosses val="autoZero"/>
        <c:auto val="1"/>
        <c:lblAlgn val="ctr"/>
        <c:lblOffset val="100"/>
        <c:noMultiLvlLbl val="1"/>
      </c:catAx>
      <c:valAx>
        <c:axId val="18100244"/>
        <c:scaling>
          <c:orientation val="minMax"/>
        </c:scaling>
        <c:delete val="1"/>
        <c:axPos val="l"/>
        <c:numFmt formatCode="0" sourceLinked="0"/>
        <c:majorTickMark val="out"/>
        <c:minorTickMark val="none"/>
        <c:tickLblPos val="nextTo"/>
        <c:crossAx val="54657985"/>
        <c:crossesAt val="0"/>
        <c:crossBetween val="between"/>
      </c:valAx>
      <c:spPr>
        <a:noFill/>
        <a:ln w="25560">
          <a:noFill/>
        </a:ln>
      </c:spPr>
    </c:plotArea>
    <c:plotVisOnly val="1"/>
    <c:dispBlanksAs val="zero"/>
    <c:showDLblsOverMax val="1"/>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spPr>
            <a:solidFill>
              <a:srgbClr val="4F81BD"/>
            </a:solidFill>
            <a:ln w="22320">
              <a:solidFill>
                <a:srgbClr val="17375E"/>
              </a:solidFill>
              <a:round/>
            </a:ln>
          </c:spPr>
          <c:invertIfNegative val="0"/>
          <c:dPt>
            <c:idx val="0"/>
            <c:invertIfNegative val="1"/>
            <c:bubble3D val="0"/>
            <c:spPr>
              <a:solidFill>
                <a:srgbClr val="004586"/>
              </a:solidFill>
              <a:ln>
                <a:noFill/>
              </a:ln>
            </c:spPr>
            <c:extLst>
              <c:ext xmlns:c16="http://schemas.microsoft.com/office/drawing/2014/chart" uri="{C3380CC4-5D6E-409C-BE32-E72D297353CC}">
                <c16:uniqueId val="{00000001-7C63-4816-9442-91B31EE78AE8}"/>
              </c:ext>
            </c:extLst>
          </c:dPt>
          <c:dPt>
            <c:idx val="1"/>
            <c:invertIfNegative val="1"/>
            <c:bubble3D val="0"/>
            <c:spPr>
              <a:solidFill>
                <a:srgbClr val="FF420E"/>
              </a:solidFill>
              <a:ln>
                <a:noFill/>
              </a:ln>
            </c:spPr>
            <c:extLst>
              <c:ext xmlns:c16="http://schemas.microsoft.com/office/drawing/2014/chart" uri="{C3380CC4-5D6E-409C-BE32-E72D297353CC}">
                <c16:uniqueId val="{00000003-7C63-4816-9442-91B31EE78AE8}"/>
              </c:ext>
            </c:extLst>
          </c:dPt>
          <c:dPt>
            <c:idx val="2"/>
            <c:invertIfNegative val="1"/>
            <c:bubble3D val="0"/>
            <c:spPr>
              <a:solidFill>
                <a:srgbClr val="FFD320"/>
              </a:solidFill>
              <a:ln>
                <a:noFill/>
              </a:ln>
            </c:spPr>
            <c:extLst>
              <c:ext xmlns:c16="http://schemas.microsoft.com/office/drawing/2014/chart" uri="{C3380CC4-5D6E-409C-BE32-E72D297353CC}">
                <c16:uniqueId val="{00000005-7C63-4816-9442-91B31EE78AE8}"/>
              </c:ext>
            </c:extLst>
          </c:dPt>
          <c:dPt>
            <c:idx val="3"/>
            <c:invertIfNegative val="1"/>
            <c:bubble3D val="0"/>
            <c:spPr>
              <a:solidFill>
                <a:srgbClr val="579D1C"/>
              </a:solidFill>
              <a:ln>
                <a:noFill/>
              </a:ln>
            </c:spPr>
            <c:extLst>
              <c:ext xmlns:c16="http://schemas.microsoft.com/office/drawing/2014/chart" uri="{C3380CC4-5D6E-409C-BE32-E72D297353CC}">
                <c16:uniqueId val="{00000007-7C63-4816-9442-91B31EE78AE8}"/>
              </c:ext>
            </c:extLst>
          </c:dPt>
          <c:dPt>
            <c:idx val="4"/>
            <c:invertIfNegative val="1"/>
            <c:bubble3D val="0"/>
            <c:spPr>
              <a:solidFill>
                <a:srgbClr val="7E0021"/>
              </a:solidFill>
              <a:ln>
                <a:noFill/>
              </a:ln>
            </c:spPr>
            <c:extLst>
              <c:ext xmlns:c16="http://schemas.microsoft.com/office/drawing/2014/chart" uri="{C3380CC4-5D6E-409C-BE32-E72D297353CC}">
                <c16:uniqueId val="{00000009-7C63-4816-9442-91B31EE78AE8}"/>
              </c:ext>
            </c:extLst>
          </c:dPt>
          <c:dPt>
            <c:idx val="5"/>
            <c:invertIfNegative val="1"/>
            <c:bubble3D val="0"/>
            <c:spPr>
              <a:solidFill>
                <a:srgbClr val="83CAFF"/>
              </a:solidFill>
              <a:ln>
                <a:noFill/>
              </a:ln>
            </c:spPr>
            <c:extLst>
              <c:ext xmlns:c16="http://schemas.microsoft.com/office/drawing/2014/chart" uri="{C3380CC4-5D6E-409C-BE32-E72D297353CC}">
                <c16:uniqueId val="{0000000B-7C63-4816-9442-91B31EE78AE8}"/>
              </c:ext>
            </c:extLst>
          </c:dPt>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ranking r236c13:r241c13</c:f>
              <c:numCache>
                <c:formatCode>General</c:formatCode>
                <c:ptCount val="6"/>
              </c:numCache>
            </c:numRef>
          </c:val>
          <c:extLst>
            <c:ext xmlns:c15="http://schemas.microsoft.com/office/drawing/2012/chart" uri="{02D57815-91ED-43cb-92C2-25804820EDAC}">
              <c15:filteredCategoryTitle>
                <c15:cat>
                  <c:strRef>
                    <c:extLst>
                      <c:ext uri="{02D57815-91ED-43cb-92C2-25804820EDAC}">
                        <c15:formulaRef>
                          <c15:sqref>ranking r236c12:r241c12</c15:sqref>
                        </c15:formulaRef>
                      </c:ext>
                    </c:extLst>
                    <c:strCache>
                      <c:ptCount val="6"/>
                    </c:strCache>
                  </c:strRef>
                </c15:cat>
              </c15:filteredCategoryTitle>
            </c:ext>
            <c:ext xmlns:c16="http://schemas.microsoft.com/office/drawing/2014/chart" uri="{C3380CC4-5D6E-409C-BE32-E72D297353CC}">
              <c16:uniqueId val="{0000000C-7C63-4816-9442-91B31EE78AE8}"/>
            </c:ext>
          </c:extLst>
        </c:ser>
        <c:dLbls>
          <c:showLegendKey val="0"/>
          <c:showVal val="0"/>
          <c:showCatName val="0"/>
          <c:showSerName val="0"/>
          <c:showPercent val="0"/>
          <c:showBubbleSize val="0"/>
        </c:dLbls>
        <c:gapWidth val="0"/>
        <c:axId val="45487072"/>
        <c:axId val="82126086"/>
      </c:barChart>
      <c:catAx>
        <c:axId val="45487072"/>
        <c:scaling>
          <c:orientation val="maxMin"/>
        </c:scaling>
        <c:delete val="0"/>
        <c:axPos val="b"/>
        <c:numFmt formatCode="General" sourceLinked="1"/>
        <c:majorTickMark val="none"/>
        <c:minorTickMark val="none"/>
        <c:tickLblPos val="nextTo"/>
        <c:spPr>
          <a:ln w="9360">
            <a:noFill/>
          </a:ln>
        </c:spPr>
        <c:txPr>
          <a:bodyPr/>
          <a:lstStyle/>
          <a:p>
            <a:pPr>
              <a:defRPr sz="1000" b="0" strike="noStrike" spc="-1">
                <a:solidFill>
                  <a:srgbClr val="000000"/>
                </a:solidFill>
                <a:latin typeface="Calibri"/>
              </a:defRPr>
            </a:pPr>
            <a:endParaRPr lang="es-MX"/>
          </a:p>
        </c:txPr>
        <c:crossAx val="82126086"/>
        <c:crosses val="autoZero"/>
        <c:auto val="1"/>
        <c:lblAlgn val="ctr"/>
        <c:lblOffset val="100"/>
        <c:noMultiLvlLbl val="1"/>
      </c:catAx>
      <c:valAx>
        <c:axId val="82126086"/>
        <c:scaling>
          <c:orientation val="minMax"/>
        </c:scaling>
        <c:delete val="1"/>
        <c:axPos val="l"/>
        <c:numFmt formatCode="0" sourceLinked="0"/>
        <c:majorTickMark val="out"/>
        <c:minorTickMark val="none"/>
        <c:tickLblPos val="nextTo"/>
        <c:crossAx val="45487072"/>
        <c:crossesAt val="0"/>
        <c:crossBetween val="between"/>
      </c:valAx>
      <c:spPr>
        <a:noFill/>
        <a:ln w="25560">
          <a:noFill/>
        </a:ln>
      </c:spPr>
    </c:plotArea>
    <c:plotVisOnly val="1"/>
    <c:dispBlanksAs val="zero"/>
    <c:showDLblsOverMax val="1"/>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spPr>
            <a:solidFill>
              <a:srgbClr val="4F81BD"/>
            </a:solidFill>
            <a:ln w="22320">
              <a:solidFill>
                <a:srgbClr val="17375E"/>
              </a:solidFill>
              <a:round/>
            </a:ln>
          </c:spPr>
          <c:invertIfNegative val="0"/>
          <c:dPt>
            <c:idx val="0"/>
            <c:invertIfNegative val="1"/>
            <c:bubble3D val="0"/>
            <c:spPr>
              <a:solidFill>
                <a:srgbClr val="004586"/>
              </a:solidFill>
              <a:ln>
                <a:noFill/>
              </a:ln>
            </c:spPr>
            <c:extLst>
              <c:ext xmlns:c16="http://schemas.microsoft.com/office/drawing/2014/chart" uri="{C3380CC4-5D6E-409C-BE32-E72D297353CC}">
                <c16:uniqueId val="{00000001-4D83-460C-97A7-B174552B6BE9}"/>
              </c:ext>
            </c:extLst>
          </c:dPt>
          <c:dPt>
            <c:idx val="1"/>
            <c:invertIfNegative val="1"/>
            <c:bubble3D val="0"/>
            <c:spPr>
              <a:solidFill>
                <a:srgbClr val="FF420E"/>
              </a:solidFill>
              <a:ln>
                <a:noFill/>
              </a:ln>
            </c:spPr>
            <c:extLst>
              <c:ext xmlns:c16="http://schemas.microsoft.com/office/drawing/2014/chart" uri="{C3380CC4-5D6E-409C-BE32-E72D297353CC}">
                <c16:uniqueId val="{00000003-4D83-460C-97A7-B174552B6BE9}"/>
              </c:ext>
            </c:extLst>
          </c:dPt>
          <c:dPt>
            <c:idx val="2"/>
            <c:invertIfNegative val="1"/>
            <c:bubble3D val="0"/>
            <c:spPr>
              <a:solidFill>
                <a:srgbClr val="FFD320"/>
              </a:solidFill>
              <a:ln>
                <a:noFill/>
              </a:ln>
            </c:spPr>
            <c:extLst>
              <c:ext xmlns:c16="http://schemas.microsoft.com/office/drawing/2014/chart" uri="{C3380CC4-5D6E-409C-BE32-E72D297353CC}">
                <c16:uniqueId val="{00000005-4D83-460C-97A7-B174552B6BE9}"/>
              </c:ext>
            </c:extLst>
          </c:dPt>
          <c:dPt>
            <c:idx val="3"/>
            <c:invertIfNegative val="1"/>
            <c:bubble3D val="0"/>
            <c:spPr>
              <a:solidFill>
                <a:srgbClr val="579D1C"/>
              </a:solidFill>
              <a:ln>
                <a:noFill/>
              </a:ln>
            </c:spPr>
            <c:extLst>
              <c:ext xmlns:c16="http://schemas.microsoft.com/office/drawing/2014/chart" uri="{C3380CC4-5D6E-409C-BE32-E72D297353CC}">
                <c16:uniqueId val="{00000007-4D83-460C-97A7-B174552B6BE9}"/>
              </c:ext>
            </c:extLst>
          </c:dPt>
          <c:dPt>
            <c:idx val="4"/>
            <c:invertIfNegative val="1"/>
            <c:bubble3D val="0"/>
            <c:spPr>
              <a:solidFill>
                <a:srgbClr val="7E0021"/>
              </a:solidFill>
              <a:ln>
                <a:noFill/>
              </a:ln>
            </c:spPr>
            <c:extLst>
              <c:ext xmlns:c16="http://schemas.microsoft.com/office/drawing/2014/chart" uri="{C3380CC4-5D6E-409C-BE32-E72D297353CC}">
                <c16:uniqueId val="{00000009-4D83-460C-97A7-B174552B6BE9}"/>
              </c:ext>
            </c:extLst>
          </c:dPt>
          <c:dPt>
            <c:idx val="5"/>
            <c:invertIfNegative val="1"/>
            <c:bubble3D val="0"/>
            <c:spPr>
              <a:solidFill>
                <a:srgbClr val="83CAFF"/>
              </a:solidFill>
              <a:ln>
                <a:noFill/>
              </a:ln>
            </c:spPr>
            <c:extLst>
              <c:ext xmlns:c16="http://schemas.microsoft.com/office/drawing/2014/chart" uri="{C3380CC4-5D6E-409C-BE32-E72D297353CC}">
                <c16:uniqueId val="{0000000B-4D83-460C-97A7-B174552B6BE9}"/>
              </c:ext>
            </c:extLst>
          </c:dPt>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ranking r158c13:r163c13</c:f>
              <c:numCache>
                <c:formatCode>General</c:formatCode>
                <c:ptCount val="6"/>
              </c:numCache>
            </c:numRef>
          </c:val>
          <c:extLst>
            <c:ext xmlns:c15="http://schemas.microsoft.com/office/drawing/2012/chart" uri="{02D57815-91ED-43cb-92C2-25804820EDAC}">
              <c15:filteredCategoryTitle>
                <c15:cat>
                  <c:strRef>
                    <c:extLst>
                      <c:ext uri="{02D57815-91ED-43cb-92C2-25804820EDAC}">
                        <c15:formulaRef>
                          <c15:sqref>ranking r158c12:r163c12</c15:sqref>
                        </c15:formulaRef>
                      </c:ext>
                    </c:extLst>
                    <c:strCache>
                      <c:ptCount val="6"/>
                    </c:strCache>
                  </c:strRef>
                </c15:cat>
              </c15:filteredCategoryTitle>
            </c:ext>
            <c:ext xmlns:c16="http://schemas.microsoft.com/office/drawing/2014/chart" uri="{C3380CC4-5D6E-409C-BE32-E72D297353CC}">
              <c16:uniqueId val="{0000000C-4D83-460C-97A7-B174552B6BE9}"/>
            </c:ext>
          </c:extLst>
        </c:ser>
        <c:dLbls>
          <c:showLegendKey val="0"/>
          <c:showVal val="0"/>
          <c:showCatName val="0"/>
          <c:showSerName val="0"/>
          <c:showPercent val="0"/>
          <c:showBubbleSize val="0"/>
        </c:dLbls>
        <c:gapWidth val="0"/>
        <c:axId val="57406626"/>
        <c:axId val="99631893"/>
      </c:barChart>
      <c:catAx>
        <c:axId val="57406626"/>
        <c:scaling>
          <c:orientation val="maxMin"/>
        </c:scaling>
        <c:delete val="0"/>
        <c:axPos val="b"/>
        <c:numFmt formatCode="General" sourceLinked="1"/>
        <c:majorTickMark val="none"/>
        <c:minorTickMark val="none"/>
        <c:tickLblPos val="nextTo"/>
        <c:spPr>
          <a:ln w="9360">
            <a:noFill/>
          </a:ln>
        </c:spPr>
        <c:txPr>
          <a:bodyPr/>
          <a:lstStyle/>
          <a:p>
            <a:pPr>
              <a:defRPr sz="1000" b="0" strike="noStrike" spc="-1">
                <a:solidFill>
                  <a:srgbClr val="000000"/>
                </a:solidFill>
                <a:latin typeface="Calibri"/>
              </a:defRPr>
            </a:pPr>
            <a:endParaRPr lang="es-MX"/>
          </a:p>
        </c:txPr>
        <c:crossAx val="99631893"/>
        <c:crosses val="autoZero"/>
        <c:auto val="1"/>
        <c:lblAlgn val="ctr"/>
        <c:lblOffset val="100"/>
        <c:noMultiLvlLbl val="1"/>
      </c:catAx>
      <c:valAx>
        <c:axId val="99631893"/>
        <c:scaling>
          <c:orientation val="minMax"/>
        </c:scaling>
        <c:delete val="1"/>
        <c:axPos val="l"/>
        <c:numFmt formatCode="0" sourceLinked="0"/>
        <c:majorTickMark val="out"/>
        <c:minorTickMark val="none"/>
        <c:tickLblPos val="nextTo"/>
        <c:crossAx val="57406626"/>
        <c:crossesAt val="0"/>
        <c:crossBetween val="between"/>
      </c:valAx>
      <c:spPr>
        <a:noFill/>
        <a:ln w="25560">
          <a:noFill/>
        </a:ln>
      </c:spPr>
    </c:plotArea>
    <c:plotVisOnly val="1"/>
    <c:dispBlanksAs val="zero"/>
    <c:showDLblsOverMax val="1"/>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spPr>
            <a:solidFill>
              <a:srgbClr val="4F81BD"/>
            </a:solidFill>
            <a:ln w="22320">
              <a:solidFill>
                <a:srgbClr val="17375E"/>
              </a:solidFill>
              <a:round/>
            </a:ln>
          </c:spPr>
          <c:invertIfNegative val="0"/>
          <c:dPt>
            <c:idx val="0"/>
            <c:invertIfNegative val="1"/>
            <c:bubble3D val="0"/>
            <c:spPr>
              <a:solidFill>
                <a:srgbClr val="004586"/>
              </a:solidFill>
              <a:ln>
                <a:noFill/>
              </a:ln>
            </c:spPr>
            <c:extLst>
              <c:ext xmlns:c16="http://schemas.microsoft.com/office/drawing/2014/chart" uri="{C3380CC4-5D6E-409C-BE32-E72D297353CC}">
                <c16:uniqueId val="{00000001-E479-47B5-8BEC-B406980C0875}"/>
              </c:ext>
            </c:extLst>
          </c:dPt>
          <c:dPt>
            <c:idx val="1"/>
            <c:invertIfNegative val="1"/>
            <c:bubble3D val="0"/>
            <c:spPr>
              <a:solidFill>
                <a:srgbClr val="FF420E"/>
              </a:solidFill>
              <a:ln>
                <a:noFill/>
              </a:ln>
            </c:spPr>
            <c:extLst>
              <c:ext xmlns:c16="http://schemas.microsoft.com/office/drawing/2014/chart" uri="{C3380CC4-5D6E-409C-BE32-E72D297353CC}">
                <c16:uniqueId val="{00000003-E479-47B5-8BEC-B406980C0875}"/>
              </c:ext>
            </c:extLst>
          </c:dPt>
          <c:dPt>
            <c:idx val="2"/>
            <c:invertIfNegative val="1"/>
            <c:bubble3D val="0"/>
            <c:spPr>
              <a:solidFill>
                <a:srgbClr val="FFD320"/>
              </a:solidFill>
              <a:ln>
                <a:noFill/>
              </a:ln>
            </c:spPr>
            <c:extLst>
              <c:ext xmlns:c16="http://schemas.microsoft.com/office/drawing/2014/chart" uri="{C3380CC4-5D6E-409C-BE32-E72D297353CC}">
                <c16:uniqueId val="{00000005-E479-47B5-8BEC-B406980C0875}"/>
              </c:ext>
            </c:extLst>
          </c:dPt>
          <c:dPt>
            <c:idx val="3"/>
            <c:invertIfNegative val="1"/>
            <c:bubble3D val="0"/>
            <c:spPr>
              <a:solidFill>
                <a:srgbClr val="579D1C"/>
              </a:solidFill>
              <a:ln>
                <a:noFill/>
              </a:ln>
            </c:spPr>
            <c:extLst>
              <c:ext xmlns:c16="http://schemas.microsoft.com/office/drawing/2014/chart" uri="{C3380CC4-5D6E-409C-BE32-E72D297353CC}">
                <c16:uniqueId val="{00000007-E479-47B5-8BEC-B406980C0875}"/>
              </c:ext>
            </c:extLst>
          </c:dPt>
          <c:dPt>
            <c:idx val="4"/>
            <c:invertIfNegative val="1"/>
            <c:bubble3D val="0"/>
            <c:spPr>
              <a:solidFill>
                <a:srgbClr val="7E0021"/>
              </a:solidFill>
              <a:ln>
                <a:noFill/>
              </a:ln>
            </c:spPr>
            <c:extLst>
              <c:ext xmlns:c16="http://schemas.microsoft.com/office/drawing/2014/chart" uri="{C3380CC4-5D6E-409C-BE32-E72D297353CC}">
                <c16:uniqueId val="{00000009-E479-47B5-8BEC-B406980C0875}"/>
              </c:ext>
            </c:extLst>
          </c:dPt>
          <c:dPt>
            <c:idx val="5"/>
            <c:invertIfNegative val="1"/>
            <c:bubble3D val="0"/>
            <c:spPr>
              <a:solidFill>
                <a:srgbClr val="83CAFF"/>
              </a:solidFill>
              <a:ln>
                <a:noFill/>
              </a:ln>
            </c:spPr>
            <c:extLst>
              <c:ext xmlns:c16="http://schemas.microsoft.com/office/drawing/2014/chart" uri="{C3380CC4-5D6E-409C-BE32-E72D297353CC}">
                <c16:uniqueId val="{0000000B-E479-47B5-8BEC-B406980C0875}"/>
              </c:ext>
            </c:extLst>
          </c:dPt>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ranking r82c13:r87c13</c:f>
              <c:numCache>
                <c:formatCode>General</c:formatCode>
                <c:ptCount val="6"/>
                <c:pt idx="0">
                  <c:v>1</c:v>
                </c:pt>
                <c:pt idx="1">
                  <c:v>5</c:v>
                </c:pt>
                <c:pt idx="2">
                  <c:v>20</c:v>
                </c:pt>
                <c:pt idx="3">
                  <c:v>30</c:v>
                </c:pt>
                <c:pt idx="4">
                  <c:v>15</c:v>
                </c:pt>
                <c:pt idx="5">
                  <c:v>2</c:v>
                </c:pt>
              </c:numCache>
            </c:numRef>
          </c:val>
          <c:extLst>
            <c:ext xmlns:c15="http://schemas.microsoft.com/office/drawing/2012/chart" uri="{02D57815-91ED-43cb-92C2-25804820EDAC}">
              <c15:filteredCategoryTitle>
                <c15:cat>
                  <c:strRef>
                    <c:extLst>
                      <c:ext uri="{02D57815-91ED-43cb-92C2-25804820EDAC}">
                        <c15:formulaRef>
                          <c15:sqref>ranking r82c12:r87c12</c15:sqref>
                        </c15:formulaRef>
                      </c:ext>
                    </c:extLst>
                    <c:strCache>
                      <c:ptCount val="6"/>
                      <c:pt idx="0">
                        <c:v>Alta</c:v>
                      </c:pt>
                      <c:pt idx="1">
                        <c:v>Adecuada</c:v>
                      </c:pt>
                      <c:pt idx="2">
                        <c:v>Media alta</c:v>
                      </c:pt>
                      <c:pt idx="3">
                        <c:v>Media baja</c:v>
                      </c:pt>
                      <c:pt idx="4">
                        <c:v>Baja</c:v>
                      </c:pt>
                      <c:pt idx="5">
                        <c:v>Muy baja</c:v>
                      </c:pt>
                    </c:strCache>
                  </c:strRef>
                </c15:cat>
              </c15:filteredCategoryTitle>
            </c:ext>
            <c:ext xmlns:c16="http://schemas.microsoft.com/office/drawing/2014/chart" uri="{C3380CC4-5D6E-409C-BE32-E72D297353CC}">
              <c16:uniqueId val="{0000000C-E479-47B5-8BEC-B406980C0875}"/>
            </c:ext>
          </c:extLst>
        </c:ser>
        <c:dLbls>
          <c:showLegendKey val="0"/>
          <c:showVal val="0"/>
          <c:showCatName val="0"/>
          <c:showSerName val="0"/>
          <c:showPercent val="0"/>
          <c:showBubbleSize val="0"/>
        </c:dLbls>
        <c:gapWidth val="0"/>
        <c:axId val="75765827"/>
        <c:axId val="58265571"/>
      </c:barChart>
      <c:catAx>
        <c:axId val="75765827"/>
        <c:scaling>
          <c:orientation val="maxMin"/>
        </c:scaling>
        <c:delete val="0"/>
        <c:axPos val="b"/>
        <c:numFmt formatCode="General" sourceLinked="1"/>
        <c:majorTickMark val="none"/>
        <c:minorTickMark val="none"/>
        <c:tickLblPos val="nextTo"/>
        <c:spPr>
          <a:ln w="9360">
            <a:noFill/>
          </a:ln>
        </c:spPr>
        <c:txPr>
          <a:bodyPr/>
          <a:lstStyle/>
          <a:p>
            <a:pPr>
              <a:defRPr sz="1000" b="0" strike="noStrike" spc="-1">
                <a:solidFill>
                  <a:srgbClr val="000000"/>
                </a:solidFill>
                <a:latin typeface="Calibri"/>
              </a:defRPr>
            </a:pPr>
            <a:endParaRPr lang="es-MX"/>
          </a:p>
        </c:txPr>
        <c:crossAx val="58265571"/>
        <c:crosses val="autoZero"/>
        <c:auto val="1"/>
        <c:lblAlgn val="ctr"/>
        <c:lblOffset val="100"/>
        <c:noMultiLvlLbl val="1"/>
      </c:catAx>
      <c:valAx>
        <c:axId val="58265571"/>
        <c:scaling>
          <c:orientation val="minMax"/>
        </c:scaling>
        <c:delete val="1"/>
        <c:axPos val="l"/>
        <c:numFmt formatCode="0" sourceLinked="0"/>
        <c:majorTickMark val="out"/>
        <c:minorTickMark val="none"/>
        <c:tickLblPos val="nextTo"/>
        <c:crossAx val="75765827"/>
        <c:crossesAt val="0"/>
        <c:crossBetween val="between"/>
      </c:valAx>
      <c:spPr>
        <a:noFill/>
        <a:ln w="25560">
          <a:noFill/>
        </a:ln>
      </c:spPr>
    </c:plotArea>
    <c:plotVisOnly val="1"/>
    <c:dispBlanksAs val="zero"/>
    <c:showDLblsOverMax val="1"/>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76200</xdr:colOff>
      <xdr:row>0</xdr:row>
      <xdr:rowOff>219074</xdr:rowOff>
    </xdr:from>
    <xdr:to>
      <xdr:col>5</xdr:col>
      <xdr:colOff>704605</xdr:colOff>
      <xdr:row>10</xdr:row>
      <xdr:rowOff>154304</xdr:rowOff>
    </xdr:to>
    <xdr:pic>
      <xdr:nvPicPr>
        <xdr:cNvPr id="2" name="Imagen 1">
          <a:extLst>
            <a:ext uri="{FF2B5EF4-FFF2-40B4-BE49-F238E27FC236}">
              <a16:creationId xmlns:a16="http://schemas.microsoft.com/office/drawing/2014/main" id="{4CFF10AA-8C40-48B7-986F-6FAD169C1F0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00200" y="219074"/>
          <a:ext cx="2914405" cy="19164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1400175</xdr:colOff>
      <xdr:row>10</xdr:row>
      <xdr:rowOff>9525</xdr:rowOff>
    </xdr:from>
    <xdr:to>
      <xdr:col>4</xdr:col>
      <xdr:colOff>3814125</xdr:colOff>
      <xdr:row>12</xdr:row>
      <xdr:rowOff>42240</xdr:rowOff>
    </xdr:to>
    <xdr:pic>
      <xdr:nvPicPr>
        <xdr:cNvPr id="2" name="2 Imagen">
          <a:extLst>
            <a:ext uri="{FF2B5EF4-FFF2-40B4-BE49-F238E27FC236}">
              <a16:creationId xmlns:a16="http://schemas.microsoft.com/office/drawing/2014/main" id="{CA751238-FE48-47A5-A713-4C613586BDF9}"/>
            </a:ext>
          </a:extLst>
        </xdr:cNvPr>
        <xdr:cNvPicPr/>
      </xdr:nvPicPr>
      <xdr:blipFill>
        <a:blip xmlns:r="http://schemas.openxmlformats.org/officeDocument/2006/relationships" r:embed="rId1"/>
        <a:srcRect l="74336" t="32227" r="15683" b="51115"/>
        <a:stretch/>
      </xdr:blipFill>
      <xdr:spPr>
        <a:xfrm>
          <a:off x="8886825" y="3581400"/>
          <a:ext cx="2413950" cy="135669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27000</xdr:colOff>
      <xdr:row>323</xdr:row>
      <xdr:rowOff>190800</xdr:rowOff>
    </xdr:from>
    <xdr:to>
      <xdr:col>15</xdr:col>
      <xdr:colOff>347039</xdr:colOff>
      <xdr:row>337</xdr:row>
      <xdr:rowOff>149040</xdr:rowOff>
    </xdr:to>
    <xdr:graphicFrame macro="">
      <xdr:nvGraphicFramePr>
        <xdr:cNvPr id="2" name="2 Gráfico">
          <a:extLst>
            <a:ext uri="{FF2B5EF4-FFF2-40B4-BE49-F238E27FC236}">
              <a16:creationId xmlns:a16="http://schemas.microsoft.com/office/drawing/2014/main" id="{EE161935-0D4A-4662-860C-85BC7792C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27000</xdr:colOff>
      <xdr:row>400</xdr:row>
      <xdr:rowOff>190800</xdr:rowOff>
    </xdr:from>
    <xdr:to>
      <xdr:col>15</xdr:col>
      <xdr:colOff>347039</xdr:colOff>
      <xdr:row>414</xdr:row>
      <xdr:rowOff>149040</xdr:rowOff>
    </xdr:to>
    <xdr:graphicFrame macro="">
      <xdr:nvGraphicFramePr>
        <xdr:cNvPr id="3" name="2 Gráfico">
          <a:extLst>
            <a:ext uri="{FF2B5EF4-FFF2-40B4-BE49-F238E27FC236}">
              <a16:creationId xmlns:a16="http://schemas.microsoft.com/office/drawing/2014/main" id="{DB7592CC-82D4-4C54-ACD3-279666A9E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27000</xdr:colOff>
      <xdr:row>477</xdr:row>
      <xdr:rowOff>191160</xdr:rowOff>
    </xdr:from>
    <xdr:to>
      <xdr:col>15</xdr:col>
      <xdr:colOff>347039</xdr:colOff>
      <xdr:row>491</xdr:row>
      <xdr:rowOff>149040</xdr:rowOff>
    </xdr:to>
    <xdr:graphicFrame macro="">
      <xdr:nvGraphicFramePr>
        <xdr:cNvPr id="4" name="2 Gráfico">
          <a:extLst>
            <a:ext uri="{FF2B5EF4-FFF2-40B4-BE49-F238E27FC236}">
              <a16:creationId xmlns:a16="http://schemas.microsoft.com/office/drawing/2014/main" id="{E326BC4F-0803-442A-B803-2C69289D1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27000</xdr:colOff>
      <xdr:row>249</xdr:row>
      <xdr:rowOff>191160</xdr:rowOff>
    </xdr:from>
    <xdr:to>
      <xdr:col>15</xdr:col>
      <xdr:colOff>347039</xdr:colOff>
      <xdr:row>263</xdr:row>
      <xdr:rowOff>149040</xdr:rowOff>
    </xdr:to>
    <xdr:graphicFrame macro="">
      <xdr:nvGraphicFramePr>
        <xdr:cNvPr id="5" name="2 Gráfico">
          <a:extLst>
            <a:ext uri="{FF2B5EF4-FFF2-40B4-BE49-F238E27FC236}">
              <a16:creationId xmlns:a16="http://schemas.microsoft.com/office/drawing/2014/main" id="{DC95AB87-7C34-4FBB-8BF0-53BD48631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27000</xdr:colOff>
      <xdr:row>164</xdr:row>
      <xdr:rowOff>191160</xdr:rowOff>
    </xdr:from>
    <xdr:to>
      <xdr:col>15</xdr:col>
      <xdr:colOff>347039</xdr:colOff>
      <xdr:row>178</xdr:row>
      <xdr:rowOff>149040</xdr:rowOff>
    </xdr:to>
    <xdr:graphicFrame macro="">
      <xdr:nvGraphicFramePr>
        <xdr:cNvPr id="6" name="2 Gráfico">
          <a:extLst>
            <a:ext uri="{FF2B5EF4-FFF2-40B4-BE49-F238E27FC236}">
              <a16:creationId xmlns:a16="http://schemas.microsoft.com/office/drawing/2014/main" id="{231F9467-F4EC-41C4-AFB6-3EA3AF8FE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27000</xdr:colOff>
      <xdr:row>91</xdr:row>
      <xdr:rowOff>191160</xdr:rowOff>
    </xdr:from>
    <xdr:to>
      <xdr:col>15</xdr:col>
      <xdr:colOff>347039</xdr:colOff>
      <xdr:row>105</xdr:row>
      <xdr:rowOff>149040</xdr:rowOff>
    </xdr:to>
    <xdr:graphicFrame macro="">
      <xdr:nvGraphicFramePr>
        <xdr:cNvPr id="7" name="2 Gráfico">
          <a:extLst>
            <a:ext uri="{FF2B5EF4-FFF2-40B4-BE49-F238E27FC236}">
              <a16:creationId xmlns:a16="http://schemas.microsoft.com/office/drawing/2014/main" id="{B82226A3-E49E-4C3A-B0F5-0651AE268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346183</xdr:colOff>
      <xdr:row>37</xdr:row>
      <xdr:rowOff>80332</xdr:rowOff>
    </xdr:to>
    <xdr:sp macro="" textlink="">
      <xdr:nvSpPr>
        <xdr:cNvPr id="2" name="CustomShape 1" hidden="1">
          <a:extLst>
            <a:ext uri="{FF2B5EF4-FFF2-40B4-BE49-F238E27FC236}">
              <a16:creationId xmlns:a16="http://schemas.microsoft.com/office/drawing/2014/main" id="{B4DD00DB-EE6C-438E-85D6-0C88D99EECB3}"/>
            </a:ext>
          </a:extLst>
        </xdr:cNvPr>
        <xdr:cNvSpPr/>
      </xdr:nvSpPr>
      <xdr:spPr>
        <a:xfrm>
          <a:off x="0" y="0"/>
          <a:ext cx="9528283" cy="9710107"/>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aes/Downloads/ICE%202021%20Base%20de%20dato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Leéme! (contenido)"/>
      <sheetName val="Ranking"/>
      <sheetName val="Puntajes"/>
      <sheetName val="Ind (20)"/>
      <sheetName val="Análisis"/>
      <sheetName val="Ind R"/>
      <sheetName val="Ind (19)"/>
      <sheetName val="Ind (18)"/>
      <sheetName val="Ind (17)"/>
      <sheetName val="Ind (16)"/>
      <sheetName val="Ind (15)"/>
      <sheetName val="Ind (14)"/>
      <sheetName val="Ind (13)"/>
      <sheetName val="Ind (12)"/>
      <sheetName val="Ind (11)"/>
      <sheetName val="Ind (10)"/>
      <sheetName val="Ind (09)"/>
      <sheetName val="Ind (08)"/>
      <sheetName val="Ind (07)"/>
      <sheetName val="Ind (06)"/>
      <sheetName val="Ind (05)"/>
      <sheetName val="Ind (04)"/>
      <sheetName val="Ind (03)"/>
      <sheetName val="Ind (02)"/>
      <sheetName val="NXP (19)"/>
      <sheetName val="NXP (18)"/>
      <sheetName val="NXP (17)"/>
      <sheetName val="NXP (16)"/>
      <sheetName val="NXP (15)"/>
      <sheetName val="NXP (14)"/>
      <sheetName val="NXP (13)"/>
      <sheetName val="NXP (12)"/>
      <sheetName val="NXP (11)"/>
      <sheetName val="NXP (10)"/>
      <sheetName val="NXP (09)"/>
      <sheetName val="NXP (08)"/>
      <sheetName val="NXP (07)"/>
      <sheetName val="NXP (06)"/>
      <sheetName val="NXP (05)"/>
      <sheetName val="NXP (04)"/>
      <sheetName val="NXP (03)"/>
      <sheetName val="NXP (02)"/>
      <sheetName val="NXP (01)"/>
      <sheetName val="Ind (01)"/>
      <sheetName val="NXP R"/>
      <sheetName val="NXP (20)"/>
      <sheetName val="Norm R"/>
      <sheetName val="Norm (20)"/>
      <sheetName val="Norm (19)"/>
      <sheetName val="Norm (18)"/>
      <sheetName val="Norm (17)"/>
      <sheetName val="Norm (16)"/>
      <sheetName val="Norm (15)"/>
      <sheetName val="Norm (14)"/>
      <sheetName val="Norm (13)"/>
      <sheetName val="Norm (12)"/>
      <sheetName val="Norm (11)"/>
      <sheetName val="Norm (10)"/>
      <sheetName val="Norm (09)"/>
      <sheetName val="Norm (08)"/>
      <sheetName val="Norm (07)"/>
      <sheetName val="Norm (06)"/>
      <sheetName val="Norm (05)"/>
      <sheetName val="Norm (04)"/>
      <sheetName val="Norm (03)"/>
      <sheetName val="Norm (02)"/>
      <sheetName val="Norm (01)"/>
      <sheetName val="Datos R"/>
      <sheetName val="Datos 2019"/>
      <sheetName val="Datos 2018"/>
      <sheetName val="Datos 2017"/>
      <sheetName val="Datos 2016"/>
      <sheetName val="Datos 2015"/>
      <sheetName val="Datos 2014"/>
      <sheetName val="Datos 2013"/>
      <sheetName val="Datos 2012"/>
      <sheetName val="Datos 2011"/>
      <sheetName val="Datos 2010"/>
      <sheetName val="Datos 2009"/>
      <sheetName val="Datos 2008"/>
      <sheetName val="Datos 2007"/>
      <sheetName val="Datos 2006"/>
      <sheetName val="Datos 2005"/>
      <sheetName val="Datos 2004"/>
      <sheetName val="Datos 2003"/>
      <sheetName val="Datos 2002"/>
      <sheetName val="Datos 2001"/>
    </sheetNames>
    <sheetDataSet>
      <sheetData sheetId="0"/>
      <sheetData sheetId="1"/>
      <sheetData sheetId="2"/>
      <sheetData sheetId="3"/>
      <sheetData sheetId="4"/>
      <sheetData sheetId="5"/>
      <sheetData sheetId="6">
        <row r="9">
          <cell r="B9" t="str">
            <v>Aguascalientes</v>
          </cell>
          <cell r="D9">
            <v>5.2609169287187845</v>
          </cell>
          <cell r="E9">
            <v>0.70145559049583794</v>
          </cell>
          <cell r="F9">
            <v>3.6978292401338555</v>
          </cell>
          <cell r="G9">
            <v>6667.1012313287574</v>
          </cell>
          <cell r="H9">
            <v>23.587145686013045</v>
          </cell>
          <cell r="I9">
            <v>0.87024218405988552</v>
          </cell>
          <cell r="J9">
            <v>0.44255699739958798</v>
          </cell>
          <cell r="K9">
            <v>3.6475690705783572</v>
          </cell>
          <cell r="L9">
            <v>2.1774793506666907</v>
          </cell>
          <cell r="M9">
            <v>7177.7887732866302</v>
          </cell>
          <cell r="N9">
            <v>256.65932609449766</v>
          </cell>
          <cell r="O9">
            <v>0</v>
          </cell>
          <cell r="P9">
            <v>9535.0677584190616</v>
          </cell>
          <cell r="Q9">
            <v>0.37945878723378812</v>
          </cell>
          <cell r="R9">
            <v>5.9514835234816377E-2</v>
          </cell>
          <cell r="S9">
            <v>3.6862926103689797E-2</v>
          </cell>
          <cell r="T9">
            <v>8.3898689999999991</v>
          </cell>
          <cell r="U9">
            <v>0.91500000000000004</v>
          </cell>
          <cell r="V9">
            <v>0.1747469800848841</v>
          </cell>
          <cell r="W9">
            <v>0.52533466918700933</v>
          </cell>
          <cell r="X9">
            <v>75.900000000000006</v>
          </cell>
          <cell r="Y9">
            <v>11.725810006612299</v>
          </cell>
          <cell r="Z9">
            <v>0.68813448436896163</v>
          </cell>
          <cell r="AA9">
            <v>3.4668130542078996</v>
          </cell>
          <cell r="AB9">
            <v>1.3451828113331652</v>
          </cell>
          <cell r="AC9">
            <v>1.2373676616346582E-3</v>
          </cell>
          <cell r="AD9">
            <v>0.81897153675883594</v>
          </cell>
          <cell r="AE9">
            <v>0.86442430708620799</v>
          </cell>
          <cell r="AF9">
            <v>0.16656643115226061</v>
          </cell>
          <cell r="AG9">
            <v>0.51950794283130941</v>
          </cell>
          <cell r="AH9">
            <v>2.9219107767134602</v>
          </cell>
          <cell r="AI9">
            <v>2.5000000000000001E-2</v>
          </cell>
          <cell r="AJ9">
            <v>7</v>
          </cell>
          <cell r="AK9">
            <v>0.33745991230303723</v>
          </cell>
          <cell r="AL9">
            <v>94.827586206896555</v>
          </cell>
          <cell r="AM9">
            <v>9.4589802605590773E-2</v>
          </cell>
          <cell r="AN9">
            <v>2.25</v>
          </cell>
          <cell r="AO9">
            <v>0.39878655953408498</v>
          </cell>
          <cell r="AP9">
            <v>7842.72</v>
          </cell>
          <cell r="AQ9">
            <v>1.8491616230237153</v>
          </cell>
          <cell r="AR9">
            <v>4.2400139832165359E-3</v>
          </cell>
          <cell r="AS9">
            <v>0.34099226778580449</v>
          </cell>
          <cell r="AT9">
            <v>0.27571585895872919</v>
          </cell>
          <cell r="AU9">
            <v>5.2312267913629487E-2</v>
          </cell>
          <cell r="AV9">
            <v>208811.1907739036</v>
          </cell>
          <cell r="AW9">
            <v>0.6966060818205968</v>
          </cell>
          <cell r="AX9">
            <v>-0.57258468024418863</v>
          </cell>
          <cell r="AY9">
            <v>1.0319519117512365E-2</v>
          </cell>
          <cell r="AZ9">
            <v>0.3333273287220696</v>
          </cell>
          <cell r="BA9">
            <v>12.3306120330132</v>
          </cell>
          <cell r="BB9">
            <v>5.0928307328734501</v>
          </cell>
          <cell r="BC9">
            <v>0.21300979726137984</v>
          </cell>
          <cell r="BD9">
            <v>0.39940336104213897</v>
          </cell>
          <cell r="BE9">
            <v>766</v>
          </cell>
          <cell r="BF9">
            <v>0.93234389693557951</v>
          </cell>
          <cell r="BG9">
            <v>0.61138931273979236</v>
          </cell>
          <cell r="BH9">
            <v>186.97126991809361</v>
          </cell>
          <cell r="BI9">
            <v>7.1896535287332419</v>
          </cell>
          <cell r="BJ9">
            <v>4373.8972179584443</v>
          </cell>
          <cell r="BK9">
            <v>91447.988804826033</v>
          </cell>
          <cell r="BL9">
            <v>96.225787239273686</v>
          </cell>
          <cell r="BM9">
            <v>6.0114772974247757</v>
          </cell>
          <cell r="BN9">
            <v>329.01002871057733</v>
          </cell>
          <cell r="BO9">
            <v>189.42808221340098</v>
          </cell>
          <cell r="BP9">
            <v>5.6795183221753304E-3</v>
          </cell>
          <cell r="BQ9">
            <v>1.9380087792766194E-2</v>
          </cell>
          <cell r="BR9">
            <v>3.7563062380556986</v>
          </cell>
          <cell r="BS9">
            <v>0.74045778312728372</v>
          </cell>
          <cell r="BT9">
            <v>0.82793199019999997</v>
          </cell>
          <cell r="BU9">
            <v>-1.2682211459970523</v>
          </cell>
          <cell r="BV9">
            <v>1.8790923642227648</v>
          </cell>
          <cell r="BW9">
            <v>1.366612628525647</v>
          </cell>
          <cell r="BY9">
            <v>108481.61257898006</v>
          </cell>
          <cell r="BZ9">
            <v>0.27571585895872919</v>
          </cell>
          <cell r="CA9" t="str">
            <v>Aguascalientes</v>
          </cell>
        </row>
        <row r="10">
          <cell r="B10" t="str">
            <v>Baja California</v>
          </cell>
          <cell r="D10">
            <v>69.885540538389293</v>
          </cell>
          <cell r="E10">
            <v>0.37144934226934323</v>
          </cell>
          <cell r="F10">
            <v>7.7786689388494903</v>
          </cell>
          <cell r="G10">
            <v>3590.1560013107651</v>
          </cell>
          <cell r="H10">
            <v>24.454102127343447</v>
          </cell>
          <cell r="I10">
            <v>0.86309701150780571</v>
          </cell>
          <cell r="J10">
            <v>0.33998019724645195</v>
          </cell>
          <cell r="K10">
            <v>1.1143480268080297</v>
          </cell>
          <cell r="L10">
            <v>1.624669804426975</v>
          </cell>
          <cell r="M10">
            <v>7717.1058185009269</v>
          </cell>
          <cell r="N10">
            <v>162.90793981156111</v>
          </cell>
          <cell r="O10">
            <v>1.5085990143819772E-3</v>
          </cell>
          <cell r="P10">
            <v>12978.5889299754</v>
          </cell>
          <cell r="Q10">
            <v>0.38892253169575458</v>
          </cell>
          <cell r="R10">
            <v>0.13938469448539559</v>
          </cell>
          <cell r="S10">
            <v>0.12546427761382106</v>
          </cell>
          <cell r="T10">
            <v>8.5059830000000005</v>
          </cell>
          <cell r="U10">
            <v>1</v>
          </cell>
          <cell r="V10">
            <v>0.13526641153959376</v>
          </cell>
          <cell r="W10">
            <v>0.5701267562918253</v>
          </cell>
          <cell r="X10">
            <v>76</v>
          </cell>
          <cell r="Y10">
            <v>13.620573313673058</v>
          </cell>
          <cell r="Z10">
            <v>0.58431308003412541</v>
          </cell>
          <cell r="AA10">
            <v>2.2679507209741567</v>
          </cell>
          <cell r="AB10">
            <v>0.91181902446262619</v>
          </cell>
          <cell r="AC10">
            <v>4.3074857655305623E-3</v>
          </cell>
          <cell r="AD10">
            <v>0.88279432114177503</v>
          </cell>
          <cell r="AE10">
            <v>0.85506731969107896</v>
          </cell>
          <cell r="AF10">
            <v>9.6195181215288639E-2</v>
          </cell>
          <cell r="AG10">
            <v>0.2989909554174115</v>
          </cell>
          <cell r="AH10">
            <v>27.743948144287945</v>
          </cell>
          <cell r="AI10">
            <v>0.02</v>
          </cell>
          <cell r="AJ10">
            <v>34</v>
          </cell>
          <cell r="AK10">
            <v>0.27692622848992243</v>
          </cell>
          <cell r="AL10">
            <v>100</v>
          </cell>
          <cell r="AM10">
            <v>0.10280823869688582</v>
          </cell>
          <cell r="AN10">
            <v>0.64</v>
          </cell>
          <cell r="AO10">
            <v>0.37129289428937923</v>
          </cell>
          <cell r="AP10">
            <v>9148.3700000000008</v>
          </cell>
          <cell r="AQ10">
            <v>4.6672518568534773</v>
          </cell>
          <cell r="AR10">
            <v>9.9759364403830281E-3</v>
          </cell>
          <cell r="AS10">
            <v>0.2479857955392922</v>
          </cell>
          <cell r="AT10">
            <v>0.25299968816396579</v>
          </cell>
          <cell r="AU10">
            <v>1.868348616354364E-2</v>
          </cell>
          <cell r="AV10">
            <v>217291.06657239088</v>
          </cell>
          <cell r="AW10">
            <v>0.71203191462898396</v>
          </cell>
          <cell r="AX10">
            <v>1.1716958267589634</v>
          </cell>
          <cell r="AY10">
            <v>2.0173224383188578E-2</v>
          </cell>
          <cell r="AZ10">
            <v>0.63151694781771939</v>
          </cell>
          <cell r="BA10">
            <v>16.006823565295701</v>
          </cell>
          <cell r="BB10">
            <v>4.59262523732143</v>
          </cell>
          <cell r="BC10">
            <v>0.24567638986944026</v>
          </cell>
          <cell r="BD10">
            <v>0.42380045343829276</v>
          </cell>
          <cell r="BE10">
            <v>845</v>
          </cell>
          <cell r="BF10">
            <v>0.94399655320379883</v>
          </cell>
          <cell r="BG10">
            <v>0.69931247602143232</v>
          </cell>
          <cell r="BH10">
            <v>184.36050763664883</v>
          </cell>
          <cell r="BI10">
            <v>8.2409733001882657</v>
          </cell>
          <cell r="BJ10">
            <v>5266.2535407157111</v>
          </cell>
          <cell r="BK10">
            <v>25849.647875935552</v>
          </cell>
          <cell r="BL10">
            <v>53.485185805132289</v>
          </cell>
          <cell r="BM10">
            <v>7.1700485395611588</v>
          </cell>
          <cell r="BN10">
            <v>1856.9338979363336</v>
          </cell>
          <cell r="BO10">
            <v>8073.9974847573112</v>
          </cell>
          <cell r="BP10">
            <v>6.7335111413564222E-4</v>
          </cell>
          <cell r="BQ10">
            <v>2.106370982165396E-2</v>
          </cell>
          <cell r="BR10">
            <v>1.9454287182192587</v>
          </cell>
          <cell r="BS10">
            <v>1.0011039077827586</v>
          </cell>
          <cell r="BT10">
            <v>1.2627009701</v>
          </cell>
          <cell r="BU10">
            <v>-1.2738869206701744</v>
          </cell>
          <cell r="BV10">
            <v>0.72523415997940344</v>
          </cell>
          <cell r="BW10">
            <v>1.4504683199588069</v>
          </cell>
          <cell r="BY10">
            <v>93873.272585077037</v>
          </cell>
          <cell r="BZ10">
            <v>0.2531333245895534</v>
          </cell>
          <cell r="CA10" t="str">
            <v>Baja California</v>
          </cell>
        </row>
        <row r="11">
          <cell r="B11" t="str">
            <v>Baja California Sur</v>
          </cell>
          <cell r="D11">
            <v>8.2660464626957086</v>
          </cell>
          <cell r="E11">
            <v>0.62621564111331118</v>
          </cell>
          <cell r="F11">
            <v>1.5613200422896845</v>
          </cell>
          <cell r="G11">
            <v>2138.3047538941305</v>
          </cell>
          <cell r="H11">
            <v>22.861880625764766</v>
          </cell>
          <cell r="I11">
            <v>0.83903168614665868</v>
          </cell>
          <cell r="J11">
            <v>0.63164251207729505</v>
          </cell>
          <cell r="K11">
            <v>4.1330232313478543</v>
          </cell>
          <cell r="L11">
            <v>2.0764250068834782</v>
          </cell>
          <cell r="M11">
            <v>17006.286561149398</v>
          </cell>
          <cell r="N11">
            <v>276.28315013341893</v>
          </cell>
          <cell r="O11">
            <v>0</v>
          </cell>
          <cell r="P11">
            <v>12382.213252122956</v>
          </cell>
          <cell r="Q11">
            <v>0.3867991926539503</v>
          </cell>
          <cell r="R11">
            <v>0.15800135211807287</v>
          </cell>
          <cell r="S11">
            <v>3.1562703936148684E-2</v>
          </cell>
          <cell r="T11">
            <v>8.4083769999999998</v>
          </cell>
          <cell r="U11">
            <v>0.98699999999999999</v>
          </cell>
          <cell r="V11">
            <v>0.11186810192124268</v>
          </cell>
          <cell r="W11">
            <v>0.5412450408181404</v>
          </cell>
          <cell r="X11">
            <v>75.900000000000006</v>
          </cell>
          <cell r="Y11">
            <v>12.065372381265766</v>
          </cell>
          <cell r="Z11">
            <v>0.81713548334705799</v>
          </cell>
          <cell r="AA11">
            <v>3.3827378860299016</v>
          </cell>
          <cell r="AB11">
            <v>1.3805021830459612</v>
          </cell>
          <cell r="AC11">
            <v>8.0831914954906207E-3</v>
          </cell>
          <cell r="AD11">
            <v>0.761834146165565</v>
          </cell>
          <cell r="AE11">
            <v>0.79009997385715203</v>
          </cell>
          <cell r="AF11">
            <v>0.14359635442490243</v>
          </cell>
          <cell r="AG11">
            <v>0.53010494829942501</v>
          </cell>
          <cell r="AH11">
            <v>9.5579174368453543</v>
          </cell>
          <cell r="AI11">
            <v>2.5100000000000001E-2</v>
          </cell>
          <cell r="AJ11">
            <v>8</v>
          </cell>
          <cell r="AK11">
            <v>0.24023023735903146</v>
          </cell>
          <cell r="AL11">
            <v>80.172413793103445</v>
          </cell>
          <cell r="AM11">
            <v>0.10257235475745365</v>
          </cell>
          <cell r="AN11">
            <v>2.71</v>
          </cell>
          <cell r="AO11">
            <v>0.37583663047664706</v>
          </cell>
          <cell r="AP11">
            <v>10330.5</v>
          </cell>
          <cell r="AQ11">
            <v>1.0611663370459041</v>
          </cell>
          <cell r="AR11">
            <v>6.1112742100996277E-3</v>
          </cell>
          <cell r="AS11">
            <v>0.21329936086144996</v>
          </cell>
          <cell r="AT11">
            <v>0.25703378218757383</v>
          </cell>
          <cell r="AU11">
            <v>2.9222772212571996E-2</v>
          </cell>
          <cell r="AV11">
            <v>147128.29244989084</v>
          </cell>
          <cell r="AW11">
            <v>0.44499135750310859</v>
          </cell>
          <cell r="AX11">
            <v>-11.944452118044886</v>
          </cell>
          <cell r="AY11">
            <v>1.6439650675213465E-2</v>
          </cell>
          <cell r="AZ11">
            <v>0.32274336604137366</v>
          </cell>
          <cell r="BA11">
            <v>12.7242792515486</v>
          </cell>
          <cell r="BB11">
            <v>5.28842425125048</v>
          </cell>
          <cell r="BC11">
            <v>0.26041192519951195</v>
          </cell>
          <cell r="BD11">
            <v>0.41324890588617652</v>
          </cell>
          <cell r="BE11">
            <v>669</v>
          </cell>
          <cell r="BF11">
            <v>0.94635232580486128</v>
          </cell>
          <cell r="BG11">
            <v>0.62134125452251443</v>
          </cell>
          <cell r="BH11">
            <v>345.73519311168724</v>
          </cell>
          <cell r="BI11">
            <v>9.8517597324790671</v>
          </cell>
          <cell r="BJ11">
            <v>5155.4566547554596</v>
          </cell>
          <cell r="BK11">
            <v>21976.468427385596</v>
          </cell>
          <cell r="BL11">
            <v>113.68841507437328</v>
          </cell>
          <cell r="BM11">
            <v>2.4543120374565777</v>
          </cell>
          <cell r="BN11">
            <v>4455.8010738345811</v>
          </cell>
          <cell r="BO11">
            <v>4477.0773764570486</v>
          </cell>
          <cell r="BP11">
            <v>8.425849418810534E-2</v>
          </cell>
          <cell r="BQ11">
            <v>0.15518362154312557</v>
          </cell>
          <cell r="BR11">
            <v>2.7304559609335701</v>
          </cell>
          <cell r="BS11">
            <v>2.0873243934921969E-2</v>
          </cell>
          <cell r="BT11">
            <v>1.32795098E-2</v>
          </cell>
          <cell r="BU11">
            <v>-1.6020801619478533</v>
          </cell>
          <cell r="BV11">
            <v>1.748583647245731</v>
          </cell>
          <cell r="BW11">
            <v>0.74939299167674189</v>
          </cell>
          <cell r="BY11">
            <v>93911.141429609954</v>
          </cell>
          <cell r="BZ11">
            <v>0.2571446953369072</v>
          </cell>
          <cell r="CA11" t="str">
            <v>Baja California Sur</v>
          </cell>
        </row>
        <row r="12">
          <cell r="B12" t="str">
            <v>Campeche</v>
          </cell>
          <cell r="D12">
            <v>8.6173188720360461</v>
          </cell>
          <cell r="E12">
            <v>0.21543297180090115</v>
          </cell>
          <cell r="F12">
            <v>2.0206317132829947</v>
          </cell>
          <cell r="G12">
            <v>1937.3886850813883</v>
          </cell>
          <cell r="H12">
            <v>2.1575612125860251</v>
          </cell>
          <cell r="I12">
            <v>0.86833528363085188</v>
          </cell>
          <cell r="J12">
            <v>0.42106073497832297</v>
          </cell>
          <cell r="K12">
            <v>8.1864529284342442</v>
          </cell>
          <cell r="L12">
            <v>9.5015883403824608E-2</v>
          </cell>
          <cell r="M12">
            <v>1212.0171196406416</v>
          </cell>
          <cell r="N12">
            <v>213.5499763222451</v>
          </cell>
          <cell r="O12">
            <v>1.9026284077595556E-2</v>
          </cell>
          <cell r="P12">
            <v>9402.399857926699</v>
          </cell>
          <cell r="Q12">
            <v>0.35846572543009009</v>
          </cell>
          <cell r="R12">
            <v>1.2209280027433489E-2</v>
          </cell>
          <cell r="S12">
            <v>7.1193586734026315E-2</v>
          </cell>
          <cell r="T12">
            <v>8.0591539999999995</v>
          </cell>
          <cell r="U12">
            <v>0.873</v>
          </cell>
          <cell r="V12">
            <v>0.1660658794282163</v>
          </cell>
          <cell r="W12">
            <v>0.37090153989972391</v>
          </cell>
          <cell r="X12">
            <v>74.8</v>
          </cell>
          <cell r="Y12">
            <v>21.83657050913688</v>
          </cell>
          <cell r="Z12">
            <v>0.96946687451602864</v>
          </cell>
          <cell r="AA12">
            <v>3.9256294929302085</v>
          </cell>
          <cell r="AB12">
            <v>1.3129467524892129</v>
          </cell>
          <cell r="AC12">
            <v>4.7513741930688752E-3</v>
          </cell>
          <cell r="AD12">
            <v>0.84292720283942801</v>
          </cell>
          <cell r="AE12">
            <v>0.840285120984964</v>
          </cell>
          <cell r="AF12">
            <v>0.13726160144916863</v>
          </cell>
          <cell r="AG12">
            <v>0.60870263912128697</v>
          </cell>
          <cell r="AH12">
            <v>9.3087183841880812</v>
          </cell>
          <cell r="AI12">
            <v>0.02</v>
          </cell>
          <cell r="AJ12">
            <v>7</v>
          </cell>
          <cell r="AK12">
            <v>0.31693200394692272</v>
          </cell>
          <cell r="AL12">
            <v>87.931034482758619</v>
          </cell>
          <cell r="AM12">
            <v>9.9166966439495394E-2</v>
          </cell>
          <cell r="AN12">
            <v>2.3199999999999998</v>
          </cell>
          <cell r="AO12">
            <v>0.56898388073120332</v>
          </cell>
          <cell r="AP12">
            <v>6617.35</v>
          </cell>
          <cell r="AQ12">
            <v>2.723692170535231</v>
          </cell>
          <cell r="AR12">
            <v>3.6258776713262955E-2</v>
          </cell>
          <cell r="AS12">
            <v>0.24470332218870605</v>
          </cell>
          <cell r="AT12">
            <v>0.26050267986807873</v>
          </cell>
          <cell r="AU12">
            <v>0.14090972569477292</v>
          </cell>
          <cell r="AV12">
            <v>122356.11854414</v>
          </cell>
          <cell r="AW12">
            <v>0.10296928888739271</v>
          </cell>
          <cell r="AX12">
            <v>-3.0878225319659927</v>
          </cell>
          <cell r="AY12">
            <v>4.0264005667113413E-3</v>
          </cell>
          <cell r="AZ12">
            <v>0.28196001720090658</v>
          </cell>
          <cell r="BA12">
            <v>15.222191427836901</v>
          </cell>
          <cell r="BB12">
            <v>5.1630170749470397</v>
          </cell>
          <cell r="BC12">
            <v>0.29093351791356231</v>
          </cell>
          <cell r="BD12">
            <v>0.3939128081350366</v>
          </cell>
          <cell r="BE12">
            <v>635</v>
          </cell>
          <cell r="BF12">
            <v>0.83898686116800725</v>
          </cell>
          <cell r="BG12">
            <v>0.43816602042110359</v>
          </cell>
          <cell r="BH12">
            <v>104.75198754541066</v>
          </cell>
          <cell r="BI12">
            <v>5.7039039323216461</v>
          </cell>
          <cell r="BJ12">
            <v>4588.4368217029487</v>
          </cell>
          <cell r="BK12">
            <v>32682.166783870267</v>
          </cell>
          <cell r="BL12">
            <v>109.75096692634287</v>
          </cell>
          <cell r="BM12">
            <v>6.7676660253497429</v>
          </cell>
          <cell r="BN12">
            <v>360.61540582724643</v>
          </cell>
          <cell r="BO12">
            <v>400.88952274056589</v>
          </cell>
          <cell r="BP12">
            <v>2.1409602493454062E-4</v>
          </cell>
          <cell r="BQ12">
            <v>8.6802521287109528E-3</v>
          </cell>
          <cell r="BR12">
            <v>0.37996344823839306</v>
          </cell>
          <cell r="BS12">
            <v>0.51069634458611091</v>
          </cell>
          <cell r="BT12">
            <v>-0.52387821369999998</v>
          </cell>
          <cell r="BU12">
            <v>-2.6470071802012116</v>
          </cell>
          <cell r="BV12">
            <v>1.9650032913805129</v>
          </cell>
          <cell r="BW12">
            <v>3.9300065827610258</v>
          </cell>
          <cell r="BY12">
            <v>68737.974932899277</v>
          </cell>
          <cell r="BZ12">
            <v>0.2600327021504194</v>
          </cell>
          <cell r="CA12" t="str">
            <v>Campeche</v>
          </cell>
        </row>
        <row r="13">
          <cell r="B13" t="str">
            <v>Coahuila</v>
          </cell>
          <cell r="D13">
            <v>6.9277364002655419</v>
          </cell>
          <cell r="E13">
            <v>0.25422885872534101</v>
          </cell>
          <cell r="F13">
            <v>0.75043887273360754</v>
          </cell>
          <cell r="G13">
            <v>2652.1282672113089</v>
          </cell>
          <cell r="H13">
            <v>15.398006400847089</v>
          </cell>
          <cell r="I13">
            <v>0.88027749626487517</v>
          </cell>
          <cell r="J13">
            <v>0.45302266049527601</v>
          </cell>
          <cell r="K13">
            <v>7.8175374058042353</v>
          </cell>
          <cell r="L13">
            <v>1.422704000418183</v>
          </cell>
          <cell r="M13">
            <v>4868.2569033922455</v>
          </cell>
          <cell r="N13">
            <v>203.295836465245</v>
          </cell>
          <cell r="O13">
            <v>9.6445164272720321E-5</v>
          </cell>
          <cell r="P13">
            <v>13165.742757597945</v>
          </cell>
          <cell r="Q13">
            <v>0.37149513786684901</v>
          </cell>
          <cell r="R13">
            <v>0.13967627947526873</v>
          </cell>
          <cell r="S13">
            <v>0.16059318184323357</v>
          </cell>
          <cell r="T13">
            <v>8.3063760000000002</v>
          </cell>
          <cell r="U13">
            <v>0.92099999999999993</v>
          </cell>
          <cell r="V13">
            <v>0.1538331430504461</v>
          </cell>
          <cell r="W13">
            <v>0.58132428645644751</v>
          </cell>
          <cell r="X13">
            <v>75.7</v>
          </cell>
          <cell r="Y13">
            <v>14.410172922075065</v>
          </cell>
          <cell r="Z13">
            <v>0.88171119990502711</v>
          </cell>
          <cell r="AA13">
            <v>3.0293077653879861</v>
          </cell>
          <cell r="AB13">
            <v>1.1629140933033089</v>
          </cell>
          <cell r="AC13">
            <v>-6.3239428607928577E-5</v>
          </cell>
          <cell r="AD13">
            <v>0.80749865182853398</v>
          </cell>
          <cell r="AE13">
            <v>0.83279730077595804</v>
          </cell>
          <cell r="AF13">
            <v>0.16327812667738523</v>
          </cell>
          <cell r="AG13">
            <v>0.61215310689773028</v>
          </cell>
          <cell r="AH13">
            <v>2.4404497829612959</v>
          </cell>
          <cell r="AI13">
            <v>1.4999999999999999E-2</v>
          </cell>
          <cell r="AJ13">
            <v>19</v>
          </cell>
          <cell r="AK13">
            <v>0.33372833765604182</v>
          </cell>
          <cell r="AL13">
            <v>97.41379310344827</v>
          </cell>
          <cell r="AM13">
            <v>0.1442697394539226</v>
          </cell>
          <cell r="AN13">
            <v>1.82</v>
          </cell>
          <cell r="AO13">
            <v>0.36944396341367419</v>
          </cell>
          <cell r="AP13">
            <v>8745.8700000000008</v>
          </cell>
          <cell r="AQ13">
            <v>1.6055169030709564</v>
          </cell>
          <cell r="AR13">
            <v>1.0174587931550195E-2</v>
          </cell>
          <cell r="AS13">
            <v>0.23334094236551692</v>
          </cell>
          <cell r="AT13">
            <v>0.27310922758408346</v>
          </cell>
          <cell r="AU13">
            <v>3.354335033290734E-2</v>
          </cell>
          <cell r="AV13">
            <v>256121.22470193965</v>
          </cell>
          <cell r="AW13">
            <v>0.78333124650846397</v>
          </cell>
          <cell r="AX13">
            <v>-1.3718223286999269</v>
          </cell>
          <cell r="AY13">
            <v>4.6194552576594355E-2</v>
          </cell>
          <cell r="AZ13">
            <v>1.9745306532380584</v>
          </cell>
          <cell r="BA13">
            <v>24.636996808146801</v>
          </cell>
          <cell r="BB13">
            <v>6.1533906067582302</v>
          </cell>
          <cell r="BC13">
            <v>0.29873191542954297</v>
          </cell>
          <cell r="BD13">
            <v>0.39837841465196688</v>
          </cell>
          <cell r="BE13">
            <v>850</v>
          </cell>
          <cell r="BF13">
            <v>0.91559912249035014</v>
          </cell>
          <cell r="BG13">
            <v>0.57715586904001559</v>
          </cell>
          <cell r="BH13">
            <v>170.08656043675651</v>
          </cell>
          <cell r="BI13">
            <v>8.3137946018371096</v>
          </cell>
          <cell r="BJ13">
            <v>4807.1237787769805</v>
          </cell>
          <cell r="BK13">
            <v>45208.32675868104</v>
          </cell>
          <cell r="BL13">
            <v>146.86789415560878</v>
          </cell>
          <cell r="BM13">
            <v>9.8958972228607607</v>
          </cell>
          <cell r="BN13">
            <v>101.95212807032986</v>
          </cell>
          <cell r="BO13">
            <v>247.06850291934174</v>
          </cell>
          <cell r="BP13">
            <v>1.2823778422083622E-3</v>
          </cell>
          <cell r="BQ13">
            <v>1.058778329451107E-2</v>
          </cell>
          <cell r="BR13">
            <v>3.0395205391270661</v>
          </cell>
          <cell r="BS13">
            <v>1.074609372442195</v>
          </cell>
          <cell r="BT13">
            <v>1.1531166557999999</v>
          </cell>
          <cell r="BU13">
            <v>-1.0306989609548158</v>
          </cell>
          <cell r="BV13">
            <v>1.5322997849672635</v>
          </cell>
          <cell r="BW13">
            <v>4.6698660113288026</v>
          </cell>
          <cell r="BY13">
            <v>121639.97098301444</v>
          </cell>
          <cell r="BZ13">
            <v>0.27307981547987076</v>
          </cell>
          <cell r="CA13" t="str">
            <v>Coahuila</v>
          </cell>
        </row>
        <row r="14">
          <cell r="B14" t="str">
            <v>Colima</v>
          </cell>
          <cell r="D14">
            <v>75.335901043354383</v>
          </cell>
          <cell r="E14">
            <v>0.957080412529003</v>
          </cell>
          <cell r="F14">
            <v>3.4813149761168871</v>
          </cell>
          <cell r="G14">
            <v>2794.5739274770172</v>
          </cell>
          <cell r="H14">
            <v>34.687328665515437</v>
          </cell>
          <cell r="I14">
            <v>0.79921023783711764</v>
          </cell>
          <cell r="J14">
            <v>0.25389734889930599</v>
          </cell>
          <cell r="K14">
            <v>3.965047423334441</v>
          </cell>
          <cell r="L14">
            <v>2.1690073779634136</v>
          </cell>
          <cell r="M14">
            <v>3962.4782716647524</v>
          </cell>
          <cell r="N14">
            <v>240.43594939198439</v>
          </cell>
          <cell r="O14">
            <v>1.3464934541961519E-3</v>
          </cell>
          <cell r="P14">
            <v>14353.283661898662</v>
          </cell>
          <cell r="Q14">
            <v>0.38739656130496314</v>
          </cell>
          <cell r="R14">
            <v>0.2021993331452514</v>
          </cell>
          <cell r="S14">
            <v>0.14491190023210199</v>
          </cell>
          <cell r="T14">
            <v>8.1165179999999992</v>
          </cell>
          <cell r="U14">
            <v>0.88300000000000001</v>
          </cell>
          <cell r="V14">
            <v>0.19832754812243611</v>
          </cell>
          <cell r="W14">
            <v>0.40585861238283344</v>
          </cell>
          <cell r="X14">
            <v>75.5</v>
          </cell>
          <cell r="Y14">
            <v>8.7154600376349407</v>
          </cell>
          <cell r="Z14">
            <v>0.61332070462009058</v>
          </cell>
          <cell r="AA14">
            <v>3.6216975785477499</v>
          </cell>
          <cell r="AB14">
            <v>1.4362573462622372</v>
          </cell>
          <cell r="AC14">
            <v>4.5338266399231053E-3</v>
          </cell>
          <cell r="AD14">
            <v>0.84084799341500305</v>
          </cell>
          <cell r="AE14">
            <v>0.83341360257094999</v>
          </cell>
          <cell r="AF14">
            <v>0.17991692863626943</v>
          </cell>
          <cell r="AG14">
            <v>0.56433000154453783</v>
          </cell>
          <cell r="AH14">
            <v>3.5523359968151924</v>
          </cell>
          <cell r="AI14">
            <v>0.03</v>
          </cell>
          <cell r="AJ14">
            <v>0</v>
          </cell>
          <cell r="AK14">
            <v>0.3158433961768492</v>
          </cell>
          <cell r="AL14">
            <v>98.275862068965509</v>
          </cell>
          <cell r="AM14">
            <v>0.10805350222572341</v>
          </cell>
          <cell r="AN14">
            <v>4.2300000000000004</v>
          </cell>
          <cell r="AO14">
            <v>0.51770484878238132</v>
          </cell>
          <cell r="AP14">
            <v>8066.36</v>
          </cell>
          <cell r="AQ14">
            <v>1.7371714878165492</v>
          </cell>
          <cell r="AR14">
            <v>1.7659180947379238E-2</v>
          </cell>
          <cell r="AS14">
            <v>0.24072657525488361</v>
          </cell>
          <cell r="AT14">
            <v>0.25171525874242046</v>
          </cell>
          <cell r="AU14">
            <v>2.5146830401760203E-2</v>
          </cell>
          <cell r="AV14">
            <v>141669.27327512242</v>
          </cell>
          <cell r="AW14">
            <v>0.62252004175183639</v>
          </cell>
          <cell r="AX14">
            <v>-7.1611747236213814</v>
          </cell>
          <cell r="AY14">
            <v>3.5411821271460801E-2</v>
          </cell>
          <cell r="AZ14">
            <v>0.63217315876736258</v>
          </cell>
          <cell r="BA14">
            <v>12.0500241395962</v>
          </cell>
          <cell r="BB14">
            <v>4.37285391665384</v>
          </cell>
          <cell r="BC14">
            <v>0.27353320622452593</v>
          </cell>
          <cell r="BD14">
            <v>0.4348650681547937</v>
          </cell>
          <cell r="BE14">
            <v>688</v>
          </cell>
          <cell r="BF14">
            <v>0.91296341274923265</v>
          </cell>
          <cell r="BG14">
            <v>0.58466735851972884</v>
          </cell>
          <cell r="BH14">
            <v>179.78084423651612</v>
          </cell>
          <cell r="BI14">
            <v>6.995164913491255</v>
          </cell>
          <cell r="BJ14">
            <v>4710.6393639944408</v>
          </cell>
          <cell r="BK14">
            <v>40534.179927104233</v>
          </cell>
          <cell r="BL14">
            <v>160.18798150204051</v>
          </cell>
          <cell r="BM14">
            <v>16.858668165214947</v>
          </cell>
          <cell r="BN14">
            <v>253.57845529955935</v>
          </cell>
          <cell r="BO14">
            <v>51.039731142439543</v>
          </cell>
          <cell r="BP14">
            <v>1.7273917226080147E-3</v>
          </cell>
          <cell r="BQ14">
            <v>3.2662125930522722E-2</v>
          </cell>
          <cell r="BR14">
            <v>0.67920613128797402</v>
          </cell>
          <cell r="BS14">
            <v>8.6073745828157189E-2</v>
          </cell>
          <cell r="BT14">
            <v>-0.128972749</v>
          </cell>
          <cell r="BU14">
            <v>-1.4505848214450843</v>
          </cell>
          <cell r="BV14">
            <v>0.27373786314749271</v>
          </cell>
          <cell r="BW14">
            <v>1.0949514525899708</v>
          </cell>
          <cell r="BY14">
            <v>74617.397885505648</v>
          </cell>
          <cell r="BZ14">
            <v>0.25211209603953394</v>
          </cell>
          <cell r="CA14" t="str">
            <v>Colima</v>
          </cell>
        </row>
        <row r="15">
          <cell r="B15" t="str">
            <v>Chiapas</v>
          </cell>
          <cell r="D15">
            <v>8.0630207142068624</v>
          </cell>
          <cell r="E15">
            <v>0.23449500958543448</v>
          </cell>
          <cell r="F15">
            <v>2.4947544954214735</v>
          </cell>
          <cell r="G15">
            <v>1588.921366480364</v>
          </cell>
          <cell r="H15">
            <v>3.1149956311775906</v>
          </cell>
          <cell r="I15">
            <v>0.84849771179999678</v>
          </cell>
          <cell r="J15">
            <v>0.31684303076516096</v>
          </cell>
          <cell r="K15">
            <v>1.9300743096647299</v>
          </cell>
          <cell r="L15">
            <v>0.23389508904066394</v>
          </cell>
          <cell r="M15">
            <v>2959.9701082191964</v>
          </cell>
          <cell r="N15">
            <v>108.59079682948233</v>
          </cell>
          <cell r="O15">
            <v>1.11655804126213E-2</v>
          </cell>
          <cell r="P15">
            <v>10272.458056641926</v>
          </cell>
          <cell r="Q15">
            <v>0.28682420002796566</v>
          </cell>
          <cell r="R15">
            <v>9.5155851841843386E-2</v>
          </cell>
          <cell r="S15">
            <v>3.7819086482325237E-2</v>
          </cell>
          <cell r="T15">
            <v>5.7093489999999996</v>
          </cell>
          <cell r="U15">
            <v>0.87599999999999989</v>
          </cell>
          <cell r="V15">
            <v>5.3939831244754009E-2</v>
          </cell>
          <cell r="W15">
            <v>0.16216768779591731</v>
          </cell>
          <cell r="X15">
            <v>74.3</v>
          </cell>
          <cell r="Y15">
            <v>27.920646583394561</v>
          </cell>
          <cell r="Z15">
            <v>0.43948400823580991</v>
          </cell>
          <cell r="AA15">
            <v>2.8727592867114344</v>
          </cell>
          <cell r="AB15">
            <v>0.51367570825627906</v>
          </cell>
          <cell r="AC15">
            <v>-3.0837897568250674E-3</v>
          </cell>
          <cell r="AD15">
            <v>0.87613712039000502</v>
          </cell>
          <cell r="AE15">
            <v>0.85950515690567808</v>
          </cell>
          <cell r="AF15">
            <v>0.15219422533933066</v>
          </cell>
          <cell r="AG15">
            <v>0.66477755698250718</v>
          </cell>
          <cell r="AH15">
            <v>16.226903367635963</v>
          </cell>
          <cell r="AI15">
            <v>2.5000000000000001E-3</v>
          </cell>
          <cell r="AJ15">
            <v>16</v>
          </cell>
          <cell r="AK15">
            <v>0.29900466415883448</v>
          </cell>
          <cell r="AL15">
            <v>54.310344827586206</v>
          </cell>
          <cell r="AM15">
            <v>4.4626741343509531E-2</v>
          </cell>
          <cell r="AN15">
            <v>2.0299999999999998</v>
          </cell>
          <cell r="AO15">
            <v>0.74321480288960662</v>
          </cell>
          <cell r="AP15">
            <v>4405</v>
          </cell>
          <cell r="AQ15">
            <v>5.7481436525748544</v>
          </cell>
          <cell r="AR15">
            <v>9.8248780886227516E-2</v>
          </cell>
          <cell r="AS15">
            <v>0.24544960936476634</v>
          </cell>
          <cell r="AT15">
            <v>0.14786165871175633</v>
          </cell>
          <cell r="AU15">
            <v>3.0708113450799004E-2</v>
          </cell>
          <cell r="AV15">
            <v>58263.758081452295</v>
          </cell>
          <cell r="AW15">
            <v>0.60269775199848186</v>
          </cell>
          <cell r="AX15">
            <v>-3.075735410415533</v>
          </cell>
          <cell r="AY15">
            <v>6.0676857327690362E-2</v>
          </cell>
          <cell r="AZ15">
            <v>0.58732765557122879</v>
          </cell>
          <cell r="BA15">
            <v>16.927699429401201</v>
          </cell>
          <cell r="BB15">
            <v>2.03933977155432</v>
          </cell>
          <cell r="BC15">
            <v>0.26855125671584901</v>
          </cell>
          <cell r="BD15">
            <v>0.34290206995290229</v>
          </cell>
          <cell r="BE15">
            <v>774</v>
          </cell>
          <cell r="BF15">
            <v>0.70075773029548882</v>
          </cell>
          <cell r="BG15">
            <v>0.21674053578912622</v>
          </cell>
          <cell r="BH15">
            <v>53.841149267739823</v>
          </cell>
          <cell r="BI15">
            <v>2.5953383640767562</v>
          </cell>
          <cell r="BJ15">
            <v>2988.2144078210836</v>
          </cell>
          <cell r="BK15">
            <v>49401.015924142193</v>
          </cell>
          <cell r="BL15">
            <v>19.831671604516803</v>
          </cell>
          <cell r="BM15">
            <v>0.10688751051505885</v>
          </cell>
          <cell r="BN15">
            <v>188.24537846412261</v>
          </cell>
          <cell r="BO15">
            <v>230.19238692109494</v>
          </cell>
          <cell r="BP15">
            <v>6.8180981869220779E-4</v>
          </cell>
          <cell r="BQ15">
            <v>2.4530110111355214E-2</v>
          </cell>
          <cell r="BR15">
            <v>0.55081620229566852</v>
          </cell>
          <cell r="BS15">
            <v>4.4361289128692943E-2</v>
          </cell>
          <cell r="BT15">
            <v>-1.7831834162</v>
          </cell>
          <cell r="BU15">
            <v>-1.2220314917472621</v>
          </cell>
          <cell r="BV15">
            <v>0.59501437455559858</v>
          </cell>
          <cell r="BW15">
            <v>9.9169062425933097E-2</v>
          </cell>
          <cell r="BY15">
            <v>31191.98026284049</v>
          </cell>
          <cell r="BZ15">
            <v>0.14785218540871886</v>
          </cell>
          <cell r="CA15" t="str">
            <v>Chiapas</v>
          </cell>
        </row>
        <row r="16">
          <cell r="B16" t="str">
            <v>Chihuahua</v>
          </cell>
          <cell r="D16">
            <v>62.161449265059787</v>
          </cell>
          <cell r="E16">
            <v>0.50776764231992089</v>
          </cell>
          <cell r="F16">
            <v>2.8628584927381953</v>
          </cell>
          <cell r="G16">
            <v>2343.5419198544564</v>
          </cell>
          <cell r="H16">
            <v>17.860593195539447</v>
          </cell>
          <cell r="I16">
            <v>0.82613382223943232</v>
          </cell>
          <cell r="J16">
            <v>0.23172096602136999</v>
          </cell>
          <cell r="K16">
            <v>2.0043459565260036</v>
          </cell>
          <cell r="L16">
            <v>1.8711664995717523</v>
          </cell>
          <cell r="M16">
            <v>9051.7295098953728</v>
          </cell>
          <cell r="N16">
            <v>200.0398371986482</v>
          </cell>
          <cell r="O16">
            <v>2.4882757571674329E-4</v>
          </cell>
          <cell r="P16">
            <v>16909.578046472689</v>
          </cell>
          <cell r="Q16">
            <v>0.38370874451662312</v>
          </cell>
          <cell r="R16">
            <v>0.22887798084313482</v>
          </cell>
          <cell r="S16">
            <v>0.20609793451053871</v>
          </cell>
          <cell r="T16">
            <v>8.1933699999999998</v>
          </cell>
          <cell r="U16">
            <v>0.93200000000000005</v>
          </cell>
          <cell r="V16">
            <v>0.14848932863262443</v>
          </cell>
          <cell r="W16">
            <v>0.5746263751998103</v>
          </cell>
          <cell r="X16">
            <v>75.400000000000006</v>
          </cell>
          <cell r="Y16">
            <v>19.461515949663447</v>
          </cell>
          <cell r="Z16">
            <v>0.79116676515307449</v>
          </cell>
          <cell r="AA16">
            <v>3.1025210307211197</v>
          </cell>
          <cell r="AB16">
            <v>0.91598998758407313</v>
          </cell>
          <cell r="AC16">
            <v>-1.5695365070236291E-3</v>
          </cell>
          <cell r="AD16">
            <v>0.89353736510905002</v>
          </cell>
          <cell r="AE16">
            <v>0.84355783567944598</v>
          </cell>
          <cell r="AF16">
            <v>0.10844550026535925</v>
          </cell>
          <cell r="AG16">
            <v>0.4836775339361809</v>
          </cell>
          <cell r="AH16">
            <v>8.998438175770529</v>
          </cell>
          <cell r="AI16">
            <v>0.03</v>
          </cell>
          <cell r="AJ16">
            <v>17</v>
          </cell>
          <cell r="AK16">
            <v>0.2625525032222194</v>
          </cell>
          <cell r="AL16">
            <v>100</v>
          </cell>
          <cell r="AM16">
            <v>0.13404833107706532</v>
          </cell>
          <cell r="AN16">
            <v>3.04</v>
          </cell>
          <cell r="AO16">
            <v>0.36601909729149895</v>
          </cell>
          <cell r="AP16">
            <v>9171.2999999999993</v>
          </cell>
          <cell r="AQ16">
            <v>2.2231564838892273</v>
          </cell>
          <cell r="AR16">
            <v>5.0290003732140296E-3</v>
          </cell>
          <cell r="AS16">
            <v>0.21750984087937675</v>
          </cell>
          <cell r="AT16">
            <v>0.26109910433471617</v>
          </cell>
          <cell r="AU16">
            <v>7.8450968426728149E-2</v>
          </cell>
          <cell r="AV16">
            <v>204967.95172133998</v>
          </cell>
          <cell r="AW16">
            <v>0.69902675403739867</v>
          </cell>
          <cell r="AX16">
            <v>0.67462930053950876</v>
          </cell>
          <cell r="AY16">
            <v>6.3478753532383428E-2</v>
          </cell>
          <cell r="AZ16">
            <v>1.9725474802987002</v>
          </cell>
          <cell r="BA16">
            <v>17.4138595995245</v>
          </cell>
          <cell r="BB16">
            <v>3.6180594719516201</v>
          </cell>
          <cell r="BC16">
            <v>0.20202497952017351</v>
          </cell>
          <cell r="BD16">
            <v>0.42908807616701367</v>
          </cell>
          <cell r="BE16">
            <v>836</v>
          </cell>
          <cell r="BF16">
            <v>0.91779494142867746</v>
          </cell>
          <cell r="BG16">
            <v>0.56807066107222848</v>
          </cell>
          <cell r="BH16">
            <v>180.81521294256245</v>
          </cell>
          <cell r="BI16">
            <v>7.5898868478050874</v>
          </cell>
          <cell r="BJ16">
            <v>4626.62121891891</v>
          </cell>
          <cell r="BK16">
            <v>44131.12694616623</v>
          </cell>
          <cell r="BL16">
            <v>229.11700849196285</v>
          </cell>
          <cell r="BM16">
            <v>34.028963492125193</v>
          </cell>
          <cell r="BN16">
            <v>429.774532459581</v>
          </cell>
          <cell r="BO16">
            <v>3287.2633969815611</v>
          </cell>
          <cell r="BP16">
            <v>3.226350632897479E-3</v>
          </cell>
          <cell r="BQ16">
            <v>1.5649204179305223E-2</v>
          </cell>
          <cell r="BR16">
            <v>1.974118887915435</v>
          </cell>
          <cell r="BS16">
            <v>1.3770248940696854</v>
          </cell>
          <cell r="BT16">
            <v>1.0274326682999999</v>
          </cell>
          <cell r="BU16">
            <v>-1.1237403930220298</v>
          </cell>
          <cell r="BV16">
            <v>0.95168358424191124</v>
          </cell>
          <cell r="BW16">
            <v>1.0636463588586067</v>
          </cell>
          <cell r="BY16">
            <v>89250.479441392003</v>
          </cell>
          <cell r="BZ16">
            <v>0.26140131680168927</v>
          </cell>
          <cell r="CA16" t="str">
            <v>Chihuahua</v>
          </cell>
        </row>
        <row r="17">
          <cell r="B17" t="str">
            <v>Ciudad de México</v>
          </cell>
          <cell r="D17">
            <v>13.029395184161814</v>
          </cell>
          <cell r="E17">
            <v>0.69490107648863009</v>
          </cell>
          <cell r="F17">
            <v>2.1285466670545117</v>
          </cell>
          <cell r="G17">
            <v>4110.7735002974741</v>
          </cell>
          <cell r="H17">
            <v>21.513703014915183</v>
          </cell>
          <cell r="I17">
            <v>0.91536586289677369</v>
          </cell>
          <cell r="J17">
            <v>0.13641271529746699</v>
          </cell>
          <cell r="K17">
            <v>2.4864429143108797</v>
          </cell>
          <cell r="L17">
            <v>0.27144304978744271</v>
          </cell>
          <cell r="M17">
            <v>376635.05212510016</v>
          </cell>
          <cell r="N17">
            <v>215.86712659750137</v>
          </cell>
          <cell r="O17">
            <v>6.997166147710177E-5</v>
          </cell>
          <cell r="P17">
            <v>3487.2158009407526</v>
          </cell>
          <cell r="Q17">
            <v>0.43464100997958072</v>
          </cell>
          <cell r="R17">
            <v>1.5638009618099136E-2</v>
          </cell>
          <cell r="S17">
            <v>3.8062090835416451E-2</v>
          </cell>
          <cell r="T17">
            <v>10.051460000000001</v>
          </cell>
          <cell r="U17">
            <v>1.1950000000000001</v>
          </cell>
          <cell r="V17">
            <v>0.21046957518525089</v>
          </cell>
          <cell r="W17">
            <v>0.50029124934377189</v>
          </cell>
          <cell r="X17">
            <v>76.599999999999994</v>
          </cell>
          <cell r="Y17">
            <v>20.860298558978339</v>
          </cell>
          <cell r="Z17">
            <v>1.7153841903629115</v>
          </cell>
          <cell r="AA17">
            <v>5.422748859981489</v>
          </cell>
          <cell r="AB17">
            <v>2.4165081700542332</v>
          </cell>
          <cell r="AC17">
            <v>-5.3903693659809442E-3</v>
          </cell>
          <cell r="AD17">
            <v>0.90017986894336399</v>
          </cell>
          <cell r="AE17">
            <v>0.88917606248828396</v>
          </cell>
          <cell r="AF17">
            <v>0.20919552055294102</v>
          </cell>
          <cell r="AG17">
            <v>0.70704902929319624</v>
          </cell>
          <cell r="AH17">
            <v>16.074048433026771</v>
          </cell>
          <cell r="AI17">
            <v>0.01</v>
          </cell>
          <cell r="AJ17">
            <v>92</v>
          </cell>
          <cell r="AK17">
            <v>0.41686050524398011</v>
          </cell>
          <cell r="AL17">
            <v>51.81818181818182</v>
          </cell>
          <cell r="AM17">
            <v>0.41626342523287124</v>
          </cell>
          <cell r="AN17">
            <v>2.37</v>
          </cell>
          <cell r="AO17">
            <v>0.44049401757708129</v>
          </cell>
          <cell r="AP17">
            <v>9623.01</v>
          </cell>
          <cell r="AQ17">
            <v>1.8586858393980381</v>
          </cell>
          <cell r="AR17">
            <v>5.2298698284167213E-3</v>
          </cell>
          <cell r="AS17">
            <v>0.25590766647504365</v>
          </cell>
          <cell r="AT17">
            <v>0.39253151948697085</v>
          </cell>
          <cell r="AU17">
            <v>2.4752563869937981E-2</v>
          </cell>
          <cell r="AV17">
            <v>408042.1158649092</v>
          </cell>
          <cell r="AW17">
            <v>0.7453680017761436</v>
          </cell>
          <cell r="AX17">
            <v>0.68252868061406591</v>
          </cell>
          <cell r="AY17">
            <v>2.3345344755419953E-2</v>
          </cell>
          <cell r="AZ17">
            <v>1.0026782708187099</v>
          </cell>
          <cell r="BA17">
            <v>12.502574924808901</v>
          </cell>
          <cell r="BB17">
            <v>5.354218975867</v>
          </cell>
          <cell r="BC17">
            <v>0.12595294290955306</v>
          </cell>
          <cell r="BD17">
            <v>0.38485201800001761</v>
          </cell>
          <cell r="BE17">
            <v>937</v>
          </cell>
          <cell r="BF17">
            <v>0.92164507339483881</v>
          </cell>
          <cell r="BG17">
            <v>0.75727762357616846</v>
          </cell>
          <cell r="BH17">
            <v>384.17416912548384</v>
          </cell>
          <cell r="BI17">
            <v>12.380501809839361</v>
          </cell>
          <cell r="BJ17">
            <v>14827.297811941989</v>
          </cell>
          <cell r="BK17">
            <v>185047.26633383345</v>
          </cell>
          <cell r="BL17">
            <v>31.75653148696637</v>
          </cell>
          <cell r="BM17">
            <v>2.0378303483227258</v>
          </cell>
          <cell r="BN17">
            <v>2386.2542486686129</v>
          </cell>
          <cell r="BO17">
            <v>51001.940945569273</v>
          </cell>
          <cell r="BP17">
            <v>0.27672183621749669</v>
          </cell>
          <cell r="BQ17">
            <v>1.7505440710450723E-2</v>
          </cell>
          <cell r="BR17">
            <v>1.7898725776080173</v>
          </cell>
          <cell r="BS17">
            <v>1.3836555425779334E-2</v>
          </cell>
          <cell r="BT17">
            <v>1.0549986874999999</v>
          </cell>
          <cell r="BU17">
            <v>-0.94431832838455232</v>
          </cell>
          <cell r="BV17">
            <v>3.0512815112322262</v>
          </cell>
          <cell r="BW17">
            <v>5.9405480749653963</v>
          </cell>
          <cell r="BY17">
            <v>168921.3210317659</v>
          </cell>
          <cell r="BZ17">
            <v>0.39241039834439295</v>
          </cell>
          <cell r="CA17" t="str">
            <v>Ciudad de México</v>
          </cell>
        </row>
        <row r="18">
          <cell r="B18" t="str">
            <v>Durango</v>
          </cell>
          <cell r="D18">
            <v>8.4576978692057949</v>
          </cell>
          <cell r="E18">
            <v>5.4565792704553515E-2</v>
          </cell>
          <cell r="F18">
            <v>1.5285737991600823</v>
          </cell>
          <cell r="G18">
            <v>1855.1296132594937</v>
          </cell>
          <cell r="H18">
            <v>14.200201893433006</v>
          </cell>
          <cell r="I18">
            <v>0.88752751419640052</v>
          </cell>
          <cell r="J18">
            <v>0.41725069897483702</v>
          </cell>
          <cell r="K18">
            <v>2.5100264644094619</v>
          </cell>
          <cell r="L18">
            <v>1.9030606297410824</v>
          </cell>
          <cell r="M18">
            <v>5399.7266021292226</v>
          </cell>
          <cell r="N18">
            <v>244.86872838584054</v>
          </cell>
          <cell r="O18">
            <v>4.6210327156085155E-4</v>
          </cell>
          <cell r="P18">
            <v>12849.064277569136</v>
          </cell>
          <cell r="Q18">
            <v>0.36178215441355988</v>
          </cell>
          <cell r="R18">
            <v>1.2186781213212594E-3</v>
          </cell>
          <cell r="S18">
            <v>7.2673700804460672E-2</v>
          </cell>
          <cell r="T18">
            <v>7.708869</v>
          </cell>
          <cell r="U18">
            <v>0.90799999999999992</v>
          </cell>
          <cell r="V18">
            <v>0.16499708794408852</v>
          </cell>
          <cell r="W18">
            <v>0.42587578644569463</v>
          </cell>
          <cell r="X18">
            <v>75.099999999999994</v>
          </cell>
          <cell r="Y18">
            <v>16.223019905831894</v>
          </cell>
          <cell r="Z18">
            <v>0.79386837867359761</v>
          </cell>
          <cell r="AA18">
            <v>2.7777298062766871</v>
          </cell>
          <cell r="AB18">
            <v>1.0086607748069027</v>
          </cell>
          <cell r="AC18">
            <v>-3.1539028183231932E-3</v>
          </cell>
          <cell r="AD18">
            <v>0.82524754242734399</v>
          </cell>
          <cell r="AE18">
            <v>0.83719473734320293</v>
          </cell>
          <cell r="AF18">
            <v>0.11973674814938233</v>
          </cell>
          <cell r="AG18">
            <v>0.5661983595491431</v>
          </cell>
          <cell r="AH18">
            <v>3.6599451644352188</v>
          </cell>
          <cell r="AI18">
            <v>0.01</v>
          </cell>
          <cell r="AJ18">
            <v>7</v>
          </cell>
          <cell r="AK18">
            <v>0.25706626520362746</v>
          </cell>
          <cell r="AL18">
            <v>95.689655172413794</v>
          </cell>
          <cell r="AM18">
            <v>8.704677407223993E-2</v>
          </cell>
          <cell r="AN18">
            <v>2.52</v>
          </cell>
          <cell r="AO18">
            <v>0.51461573073451883</v>
          </cell>
          <cell r="AP18">
            <v>7091.3</v>
          </cell>
          <cell r="AQ18">
            <v>2.507207234700521</v>
          </cell>
          <cell r="AR18">
            <v>2.6611059526689088E-2</v>
          </cell>
          <cell r="AS18">
            <v>0.26969853023410656</v>
          </cell>
          <cell r="AT18">
            <v>0.22040221504226118</v>
          </cell>
          <cell r="AU18">
            <v>1.8415477726551784E-2</v>
          </cell>
          <cell r="AV18">
            <v>132750.22897686972</v>
          </cell>
          <cell r="AW18">
            <v>0.61490695570317921</v>
          </cell>
          <cell r="AX18">
            <v>-2.2288794672515175</v>
          </cell>
          <cell r="AY18">
            <v>3.7637403036559373E-2</v>
          </cell>
          <cell r="AZ18">
            <v>0.87720974215396941</v>
          </cell>
          <cell r="BA18">
            <v>13.131676887989499</v>
          </cell>
          <cell r="BB18">
            <v>4.1554419589193099</v>
          </cell>
          <cell r="BC18">
            <v>0.2710210854576145</v>
          </cell>
          <cell r="BD18">
            <v>0.4068101657308914</v>
          </cell>
          <cell r="BE18">
            <v>754</v>
          </cell>
          <cell r="BF18">
            <v>0.88098357065510546</v>
          </cell>
          <cell r="BG18">
            <v>0.43619890416959012</v>
          </cell>
          <cell r="BH18">
            <v>88.903388052330598</v>
          </cell>
          <cell r="BI18">
            <v>4.9304660206688951</v>
          </cell>
          <cell r="BJ18">
            <v>4348.0731743202732</v>
          </cell>
          <cell r="BK18">
            <v>38829.259539643106</v>
          </cell>
          <cell r="BL18">
            <v>145.87533837897581</v>
          </cell>
          <cell r="BM18">
            <v>6.2227952157873903</v>
          </cell>
          <cell r="BN18">
            <v>147.99934521048755</v>
          </cell>
          <cell r="BO18">
            <v>87.783810329304558</v>
          </cell>
          <cell r="BP18">
            <v>2.6531658732847825E-3</v>
          </cell>
          <cell r="BQ18">
            <v>1.3847389615491892E-2</v>
          </cell>
          <cell r="BR18">
            <v>0.84488333665351723</v>
          </cell>
          <cell r="BS18">
            <v>0.18392736246894689</v>
          </cell>
          <cell r="BT18">
            <v>0.18344633020000001</v>
          </cell>
          <cell r="BU18">
            <v>-1.1862344936132367</v>
          </cell>
          <cell r="BV18">
            <v>1.8589410728072859</v>
          </cell>
          <cell r="BW18">
            <v>0.49571761941527626</v>
          </cell>
          <cell r="BY18">
            <v>67059.823787262576</v>
          </cell>
          <cell r="BZ18">
            <v>0.22040221504226118</v>
          </cell>
          <cell r="CA18" t="str">
            <v>Durango</v>
          </cell>
        </row>
        <row r="19">
          <cell r="B19" t="str">
            <v>Guanajuato</v>
          </cell>
          <cell r="D19">
            <v>54.776003764593561</v>
          </cell>
          <cell r="E19">
            <v>0.19458615902164675</v>
          </cell>
          <cell r="F19">
            <v>2.1164870046858404</v>
          </cell>
          <cell r="G19">
            <v>5100.3588522788523</v>
          </cell>
          <cell r="H19">
            <v>19.924001132491444</v>
          </cell>
          <cell r="I19">
            <v>0.86452168151233455</v>
          </cell>
          <cell r="J19">
            <v>0.14284078262146099</v>
          </cell>
          <cell r="K19">
            <v>6.3889122212107345</v>
          </cell>
          <cell r="L19">
            <v>0.84586953923065489</v>
          </cell>
          <cell r="M19">
            <v>7210.7837400318895</v>
          </cell>
          <cell r="N19">
            <v>177.86056959517751</v>
          </cell>
          <cell r="O19">
            <v>6.8605031035609283E-4</v>
          </cell>
          <cell r="P19">
            <v>12424.684839914704</v>
          </cell>
          <cell r="Q19">
            <v>0.38355278045054358</v>
          </cell>
          <cell r="R19">
            <v>0.15485714075875956</v>
          </cell>
          <cell r="S19">
            <v>3.2631914771762416E-2</v>
          </cell>
          <cell r="T19">
            <v>6.8749060000000002</v>
          </cell>
          <cell r="U19">
            <v>0.92299999999999993</v>
          </cell>
          <cell r="V19">
            <v>0.17012356575463372</v>
          </cell>
          <cell r="W19">
            <v>0.39264135131835431</v>
          </cell>
          <cell r="X19">
            <v>75.2</v>
          </cell>
          <cell r="Y19">
            <v>13.873897910426042</v>
          </cell>
          <cell r="Z19">
            <v>0.55363720856702558</v>
          </cell>
          <cell r="AA19">
            <v>2.5550243791504568</v>
          </cell>
          <cell r="AB19">
            <v>0.79854635407707319</v>
          </cell>
          <cell r="AC19">
            <v>-3.7556750242503001E-3</v>
          </cell>
          <cell r="AD19">
            <v>0.80762189327356793</v>
          </cell>
          <cell r="AE19">
            <v>0.78388084205898001</v>
          </cell>
          <cell r="AF19">
            <v>0.14522035631070432</v>
          </cell>
          <cell r="AG19">
            <v>0.52297141450489271</v>
          </cell>
          <cell r="AH19">
            <v>25.749352236125077</v>
          </cell>
          <cell r="AI19">
            <v>0.03</v>
          </cell>
          <cell r="AJ19">
            <v>25</v>
          </cell>
          <cell r="AK19">
            <v>0.29206138971029788</v>
          </cell>
          <cell r="AL19">
            <v>100</v>
          </cell>
          <cell r="AM19">
            <v>8.9740144051096329E-2</v>
          </cell>
          <cell r="AN19">
            <v>3.37</v>
          </cell>
          <cell r="AO19">
            <v>0.55628679801900105</v>
          </cell>
          <cell r="AP19">
            <v>7171.68</v>
          </cell>
          <cell r="AQ19">
            <v>2.6588644955011573</v>
          </cell>
          <cell r="AR19">
            <v>1.3406957748046367E-2</v>
          </cell>
          <cell r="AS19">
            <v>0.34127922766621349</v>
          </cell>
          <cell r="AT19">
            <v>0.16063792825397127</v>
          </cell>
          <cell r="AU19">
            <v>6.4147792786603181E-2</v>
          </cell>
          <cell r="AV19">
            <v>157509.6418800125</v>
          </cell>
          <cell r="AW19">
            <v>0.74262031350852009</v>
          </cell>
          <cell r="AX19">
            <v>-0.55676483524036058</v>
          </cell>
          <cell r="AY19">
            <v>6.0220557516250063E-3</v>
          </cell>
          <cell r="AZ19">
            <v>0.16065654368301965</v>
          </cell>
          <cell r="BA19">
            <v>10.9119740906104</v>
          </cell>
          <cell r="BB19">
            <v>4.7937990031971802</v>
          </cell>
          <cell r="BC19">
            <v>0.28193480443739777</v>
          </cell>
          <cell r="BD19">
            <v>0.39263327739686049</v>
          </cell>
          <cell r="BE19">
            <v>879</v>
          </cell>
          <cell r="BF19">
            <v>0.871806132377271</v>
          </cell>
          <cell r="BG19">
            <v>0.48229025879051057</v>
          </cell>
          <cell r="BH19">
            <v>115.80816267664761</v>
          </cell>
          <cell r="BI19">
            <v>5.4301866963542293</v>
          </cell>
          <cell r="BJ19">
            <v>3451.5707070498515</v>
          </cell>
          <cell r="BK19">
            <v>90218.580099523038</v>
          </cell>
          <cell r="BL19">
            <v>106.98577421255716</v>
          </cell>
          <cell r="BM19">
            <v>4.3374458227365178</v>
          </cell>
          <cell r="BN19">
            <v>223.38053236827247</v>
          </cell>
          <cell r="BO19">
            <v>134.61146170852484</v>
          </cell>
          <cell r="BP19">
            <v>1.5974144081845852E-2</v>
          </cell>
          <cell r="BQ19">
            <v>1.5937852496086823E-2</v>
          </cell>
          <cell r="BR19">
            <v>1.7773327453004415</v>
          </cell>
          <cell r="BS19">
            <v>0.49045250917997135</v>
          </cell>
          <cell r="BT19">
            <v>0.77069848230000004</v>
          </cell>
          <cell r="BU19">
            <v>-1.2877335127101159</v>
          </cell>
          <cell r="BV19">
            <v>1.2808575069311858</v>
          </cell>
          <cell r="BW19">
            <v>2.6781566054015702</v>
          </cell>
          <cell r="BY19">
            <v>74742.849539592673</v>
          </cell>
          <cell r="BZ19">
            <v>0.1605648329286993</v>
          </cell>
          <cell r="CA19" t="str">
            <v>Guanajuato</v>
          </cell>
        </row>
        <row r="20">
          <cell r="B20" t="str">
            <v>Guerrero</v>
          </cell>
          <cell r="D20">
            <v>34.880256221606835</v>
          </cell>
          <cell r="E20">
            <v>0.62134869382619462</v>
          </cell>
          <cell r="F20">
            <v>2.6294938730121991</v>
          </cell>
          <cell r="G20">
            <v>1567.4008026113781</v>
          </cell>
          <cell r="H20">
            <v>6.7427630529120774</v>
          </cell>
          <cell r="I20">
            <v>0.94246128398524698</v>
          </cell>
          <cell r="J20">
            <v>0.109451169325728</v>
          </cell>
          <cell r="K20">
            <v>1.1297248978658085</v>
          </cell>
          <cell r="L20">
            <v>1.0305946200494296</v>
          </cell>
          <cell r="M20">
            <v>5218.8147689250245</v>
          </cell>
          <cell r="N20">
            <v>156.38722998572436</v>
          </cell>
          <cell r="O20">
            <v>2.2392185351188601E-3</v>
          </cell>
          <cell r="P20">
            <v>10579.830490680886</v>
          </cell>
          <cell r="Q20">
            <v>0.37848123584739324</v>
          </cell>
          <cell r="R20">
            <v>0.24810394349753939</v>
          </cell>
          <cell r="S20">
            <v>2.7827878486393121E-2</v>
          </cell>
          <cell r="T20">
            <v>6.2937289999999999</v>
          </cell>
          <cell r="U20">
            <v>0.89900000000000002</v>
          </cell>
          <cell r="V20">
            <v>0.12109131680578049</v>
          </cell>
          <cell r="W20">
            <v>0.18436460957608777</v>
          </cell>
          <cell r="X20">
            <v>73.3</v>
          </cell>
          <cell r="Y20">
            <v>14.893360645860948</v>
          </cell>
          <cell r="Z20">
            <v>0.59824795676368714</v>
          </cell>
          <cell r="AA20">
            <v>3.6010136186482118</v>
          </cell>
          <cell r="AB20">
            <v>0.88721818542064235</v>
          </cell>
          <cell r="AC20">
            <v>-8.5895808296982089E-3</v>
          </cell>
          <cell r="AD20">
            <v>0.87421534015678293</v>
          </cell>
          <cell r="AE20">
            <v>0.80122816888231596</v>
          </cell>
          <cell r="AF20">
            <v>0.11795073031350012</v>
          </cell>
          <cell r="AG20">
            <v>0.5669374827699335</v>
          </cell>
          <cell r="AH20">
            <v>6.2229272922231571</v>
          </cell>
          <cell r="AI20">
            <v>0.03</v>
          </cell>
          <cell r="AJ20">
            <v>41</v>
          </cell>
          <cell r="AK20">
            <v>0.22034794653333351</v>
          </cell>
          <cell r="AL20">
            <v>63.793103448275865</v>
          </cell>
          <cell r="AM20">
            <v>2.4333934380621706E-2</v>
          </cell>
          <cell r="AN20">
            <v>1.68</v>
          </cell>
          <cell r="AO20">
            <v>0.78478722460042738</v>
          </cell>
          <cell r="AP20">
            <v>5906.66</v>
          </cell>
          <cell r="AQ20">
            <v>4.2042172953570711</v>
          </cell>
          <cell r="AR20">
            <v>3.0443984733971009E-2</v>
          </cell>
          <cell r="AS20">
            <v>0.26421700154981598</v>
          </cell>
          <cell r="AT20">
            <v>0.1458122083760808</v>
          </cell>
          <cell r="AU20">
            <v>2.6900284094561067E-2</v>
          </cell>
          <cell r="AV20">
            <v>77087.967265454281</v>
          </cell>
          <cell r="AW20">
            <v>0.56043553714207139</v>
          </cell>
          <cell r="AX20">
            <v>-2.6396450635401894</v>
          </cell>
          <cell r="AY20">
            <v>1.4219802162400229E-2</v>
          </cell>
          <cell r="AZ20">
            <v>0.20735321762150888</v>
          </cell>
          <cell r="BA20">
            <v>6.6979668992354604</v>
          </cell>
          <cell r="BB20">
            <v>5.9195498331185803</v>
          </cell>
          <cell r="BC20">
            <v>0.22316394595443403</v>
          </cell>
          <cell r="BD20">
            <v>0.39495941303890003</v>
          </cell>
          <cell r="BE20">
            <v>739</v>
          </cell>
          <cell r="BF20">
            <v>0.76144827226701584</v>
          </cell>
          <cell r="BG20">
            <v>0.31721647806516884</v>
          </cell>
          <cell r="BH20">
            <v>63.632826873416597</v>
          </cell>
          <cell r="BI20">
            <v>3.5536857950272416</v>
          </cell>
          <cell r="BJ20">
            <v>4066.1372538579444</v>
          </cell>
          <cell r="BK20">
            <v>56180.571204595471</v>
          </cell>
          <cell r="BL20">
            <v>45.636988628349158</v>
          </cell>
          <cell r="BM20">
            <v>3.8847554910614202</v>
          </cell>
          <cell r="BN20">
            <v>201.47033695457236</v>
          </cell>
          <cell r="BO20">
            <v>59.433697151822315</v>
          </cell>
          <cell r="BP20">
            <v>7.5983539456511507E-3</v>
          </cell>
          <cell r="BQ20">
            <v>5.9872841935465236E-2</v>
          </cell>
          <cell r="BR20">
            <v>1.2158536747875612</v>
          </cell>
          <cell r="BS20">
            <v>5.9042717868115352E-2</v>
          </cell>
          <cell r="BT20">
            <v>-1.8659593726000001</v>
          </cell>
          <cell r="BU20">
            <v>-1.379235765784897</v>
          </cell>
          <cell r="BV20">
            <v>0.85848416790101278</v>
          </cell>
          <cell r="BW20">
            <v>0.1320744873693866</v>
          </cell>
          <cell r="BY20">
            <v>39889.296257996226</v>
          </cell>
          <cell r="BZ20">
            <v>0.1458122083760808</v>
          </cell>
          <cell r="CA20" t="str">
            <v>Guerrero</v>
          </cell>
        </row>
        <row r="21">
          <cell r="B21" t="str">
            <v>Hidalgo</v>
          </cell>
          <cell r="D21">
            <v>10.21784775796092</v>
          </cell>
          <cell r="E21">
            <v>0.71362746246076258</v>
          </cell>
          <cell r="F21">
            <v>6.4356929363019013</v>
          </cell>
          <cell r="G21">
            <v>2286.3132229011981</v>
          </cell>
          <cell r="H21">
            <v>13.383758682332303</v>
          </cell>
          <cell r="I21">
            <v>0.8689174841999262</v>
          </cell>
          <cell r="J21">
            <v>0.32481794257784796</v>
          </cell>
          <cell r="K21">
            <v>3.8600758196741252</v>
          </cell>
          <cell r="L21">
            <v>8.9927361409765574</v>
          </cell>
          <cell r="M21">
            <v>2425.0021834534778</v>
          </cell>
          <cell r="N21">
            <v>213.05954004300625</v>
          </cell>
          <cell r="O21">
            <v>8.375981632867761E-3</v>
          </cell>
          <cell r="P21">
            <v>10460.202128349994</v>
          </cell>
          <cell r="Q21">
            <v>0.36634168886824003</v>
          </cell>
          <cell r="R21">
            <v>0.18072813729288228</v>
          </cell>
          <cell r="S21">
            <v>1.2328028557413329E-2</v>
          </cell>
          <cell r="T21">
            <v>6.9625779999999997</v>
          </cell>
          <cell r="U21">
            <v>1.0290000000000001</v>
          </cell>
          <cell r="V21">
            <v>0.22798925735637551</v>
          </cell>
          <cell r="W21">
            <v>0.22849412367187311</v>
          </cell>
          <cell r="X21">
            <v>75.099999999999994</v>
          </cell>
          <cell r="Y21">
            <v>13.535106682958924</v>
          </cell>
          <cell r="Z21">
            <v>0.51758273456757753</v>
          </cell>
          <cell r="AA21">
            <v>2.9206220170976032</v>
          </cell>
          <cell r="AB21">
            <v>0.78997744794671432</v>
          </cell>
          <cell r="AC21">
            <v>8.735448892758336E-4</v>
          </cell>
          <cell r="AD21">
            <v>0.853990168901966</v>
          </cell>
          <cell r="AE21">
            <v>0.86874412350743202</v>
          </cell>
          <cell r="AF21">
            <v>0.13774011409530026</v>
          </cell>
          <cell r="AG21">
            <v>0.56481055740629227</v>
          </cell>
          <cell r="AH21">
            <v>15.463026831326443</v>
          </cell>
          <cell r="AI21">
            <v>0.03</v>
          </cell>
          <cell r="AJ21">
            <v>6</v>
          </cell>
          <cell r="AK21">
            <v>0.25668275952783448</v>
          </cell>
          <cell r="AL21">
            <v>90.517241379310349</v>
          </cell>
          <cell r="AM21">
            <v>5.455927634653724E-2</v>
          </cell>
          <cell r="AN21">
            <v>2.7</v>
          </cell>
          <cell r="AO21">
            <v>0.73831469361439839</v>
          </cell>
          <cell r="AP21">
            <v>6051.76</v>
          </cell>
          <cell r="AQ21">
            <v>4.725744485238156</v>
          </cell>
          <cell r="AR21">
            <v>2.6783145101224974E-2</v>
          </cell>
          <cell r="AS21">
            <v>0.26869719916294332</v>
          </cell>
          <cell r="AT21">
            <v>0.16434085552197242</v>
          </cell>
          <cell r="AU21">
            <v>7.8665773518146367E-2</v>
          </cell>
          <cell r="AV21">
            <v>108702.70533133742</v>
          </cell>
          <cell r="AW21">
            <v>0.71363526946853717</v>
          </cell>
          <cell r="AX21">
            <v>-3.9086927944106358</v>
          </cell>
          <cell r="AY21">
            <v>1.3108392350865921E-2</v>
          </cell>
          <cell r="AZ21">
            <v>0.26810564711165924</v>
          </cell>
          <cell r="BA21">
            <v>10.225121838524201</v>
          </cell>
          <cell r="BB21">
            <v>5.0135681103673804</v>
          </cell>
          <cell r="BC21">
            <v>0.30654490588950617</v>
          </cell>
          <cell r="BD21">
            <v>0.38905908721130777</v>
          </cell>
          <cell r="BE21">
            <v>797</v>
          </cell>
          <cell r="BF21">
            <v>0.85050535737237531</v>
          </cell>
          <cell r="BG21">
            <v>0.38830141500064264</v>
          </cell>
          <cell r="BH21">
            <v>79.017283825127961</v>
          </cell>
          <cell r="BI21">
            <v>4.2737444669534579</v>
          </cell>
          <cell r="BJ21">
            <v>4179.9503200603922</v>
          </cell>
          <cell r="BK21">
            <v>41409.804610305822</v>
          </cell>
          <cell r="BL21">
            <v>8.9159280432160273</v>
          </cell>
          <cell r="BM21">
            <v>1.3599726796599465</v>
          </cell>
          <cell r="BN21">
            <v>0</v>
          </cell>
          <cell r="BO21">
            <v>0</v>
          </cell>
          <cell r="BP21">
            <v>0</v>
          </cell>
          <cell r="BQ21">
            <v>1.608151455058358E-2</v>
          </cell>
          <cell r="BR21">
            <v>0.75011818487686044</v>
          </cell>
          <cell r="BS21">
            <v>0.11684626020042702</v>
          </cell>
          <cell r="BT21">
            <v>-0.44186367869999998</v>
          </cell>
          <cell r="BU21">
            <v>-1.3108785695103204</v>
          </cell>
          <cell r="BV21">
            <v>0.56461766914533829</v>
          </cell>
          <cell r="BW21">
            <v>1.5325336733944896</v>
          </cell>
          <cell r="BY21">
            <v>57745.159544171882</v>
          </cell>
          <cell r="BZ21">
            <v>0.16434085552197242</v>
          </cell>
          <cell r="CA21" t="str">
            <v>Hidalgo</v>
          </cell>
        </row>
        <row r="22">
          <cell r="B22" t="str">
            <v>Jalisco</v>
          </cell>
          <cell r="D22">
            <v>21.765298687098497</v>
          </cell>
          <cell r="E22">
            <v>0.15572310563141467</v>
          </cell>
          <cell r="F22">
            <v>5.0891060197606537</v>
          </cell>
          <cell r="G22">
            <v>4553.7075736319375</v>
          </cell>
          <cell r="H22">
            <v>15.165154535417484</v>
          </cell>
          <cell r="I22">
            <v>0.86222320125887431</v>
          </cell>
          <cell r="J22">
            <v>0.16118459262659499</v>
          </cell>
          <cell r="K22">
            <v>3.6415249316884659</v>
          </cell>
          <cell r="L22">
            <v>1.2876840663960221</v>
          </cell>
          <cell r="M22">
            <v>7160.019758986442</v>
          </cell>
          <cell r="N22">
            <v>146.32840087439047</v>
          </cell>
          <cell r="O22">
            <v>1.9508330195186947E-3</v>
          </cell>
          <cell r="P22">
            <v>8450.4900865577911</v>
          </cell>
          <cell r="Q22">
            <v>0.38630085244145906</v>
          </cell>
          <cell r="R22">
            <v>0.14562362285474473</v>
          </cell>
          <cell r="S22">
            <v>6.3429632940279479E-3</v>
          </cell>
          <cell r="T22">
            <v>8.0597349999999999</v>
          </cell>
          <cell r="U22">
            <v>0.92500000000000004</v>
          </cell>
          <cell r="V22">
            <v>0.21153846153846154</v>
          </cell>
          <cell r="W22">
            <v>0.45090581472993335</v>
          </cell>
          <cell r="X22">
            <v>75.5</v>
          </cell>
          <cell r="Y22">
            <v>14.096596978483138</v>
          </cell>
          <cell r="Z22">
            <v>0.79776117610319741</v>
          </cell>
          <cell r="AA22">
            <v>2.6267746042422351</v>
          </cell>
          <cell r="AB22">
            <v>0.9512599389848424</v>
          </cell>
          <cell r="AC22">
            <v>-1.1627724510493401E-3</v>
          </cell>
          <cell r="AD22">
            <v>0.85002192491916306</v>
          </cell>
          <cell r="AE22">
            <v>0.85607491620947695</v>
          </cell>
          <cell r="AF22">
            <v>0.13707832780645851</v>
          </cell>
          <cell r="AG22">
            <v>0.58660616611049754</v>
          </cell>
          <cell r="AH22">
            <v>14.332088342805335</v>
          </cell>
          <cell r="AI22">
            <v>0.01</v>
          </cell>
          <cell r="AJ22">
            <v>13</v>
          </cell>
          <cell r="AK22">
            <v>0.32102243257360608</v>
          </cell>
          <cell r="AL22">
            <v>94.827586206896555</v>
          </cell>
          <cell r="AM22">
            <v>9.365981481842113E-2</v>
          </cell>
          <cell r="AN22">
            <v>2.96</v>
          </cell>
          <cell r="AO22">
            <v>0.47235998375942473</v>
          </cell>
          <cell r="AP22">
            <v>8265.66</v>
          </cell>
          <cell r="AQ22">
            <v>1.3059787467197277</v>
          </cell>
          <cell r="AR22">
            <v>4.6543453046058586E-3</v>
          </cell>
          <cell r="AS22">
            <v>0.17528636317371263</v>
          </cell>
          <cell r="AT22">
            <v>0.2559593742523899</v>
          </cell>
          <cell r="AU22">
            <v>2.4225063770143915E-2</v>
          </cell>
          <cell r="AV22">
            <v>197766.89027346342</v>
          </cell>
          <cell r="AW22">
            <v>0.72074298422634697</v>
          </cell>
          <cell r="AX22">
            <v>0.61108344120851898</v>
          </cell>
          <cell r="AY22">
            <v>1.7722252325628823E-2</v>
          </cell>
          <cell r="AZ22">
            <v>0.52881871960316573</v>
          </cell>
          <cell r="BA22">
            <v>17.373697534794601</v>
          </cell>
          <cell r="BB22">
            <v>4.9813151331064001</v>
          </cell>
          <cell r="BC22">
            <v>0.27482336137405111</v>
          </cell>
          <cell r="BD22">
            <v>0.42059618530879211</v>
          </cell>
          <cell r="BE22">
            <v>927</v>
          </cell>
          <cell r="BF22">
            <v>0.91693208247808866</v>
          </cell>
          <cell r="BG22">
            <v>0.61752586354290806</v>
          </cell>
          <cell r="BH22">
            <v>161.80943608267978</v>
          </cell>
          <cell r="BI22">
            <v>6.7383388665207073</v>
          </cell>
          <cell r="BJ22">
            <v>4547.3801617923427</v>
          </cell>
          <cell r="BK22">
            <v>73556.447111392321</v>
          </cell>
          <cell r="BL22">
            <v>59.585865622522761</v>
          </cell>
          <cell r="BM22">
            <v>2.3012588141408776</v>
          </cell>
          <cell r="BN22">
            <v>1267.8184666281193</v>
          </cell>
          <cell r="BO22">
            <v>19461.843946042663</v>
          </cell>
          <cell r="BP22">
            <v>0.18725631643010171</v>
          </cell>
          <cell r="BQ22">
            <v>2.8649769248305621E-2</v>
          </cell>
          <cell r="BR22">
            <v>0.86809774965527764</v>
          </cell>
          <cell r="BS22">
            <v>0.25267166151664971</v>
          </cell>
          <cell r="BT22">
            <v>1.0160179252999999</v>
          </cell>
          <cell r="BU22">
            <v>-1.2162581229462772</v>
          </cell>
          <cell r="BV22">
            <v>1.4609335737410205</v>
          </cell>
          <cell r="BW22">
            <v>5.7640470091236633</v>
          </cell>
          <cell r="BY22">
            <v>87159.97722168568</v>
          </cell>
          <cell r="BZ22">
            <v>0.2559593742523899</v>
          </cell>
          <cell r="CA22" t="str">
            <v>Jalisco</v>
          </cell>
        </row>
        <row r="23">
          <cell r="B23" t="str">
            <v>México</v>
          </cell>
          <cell r="D23">
            <v>15.236207113078315</v>
          </cell>
          <cell r="E23">
            <v>0.91217153438668941</v>
          </cell>
          <cell r="F23">
            <v>5.617722377737838</v>
          </cell>
          <cell r="G23">
            <v>4254.7300209812984</v>
          </cell>
          <cell r="H23">
            <v>20.084075144573301</v>
          </cell>
          <cell r="I23">
            <v>0.89859174812714104</v>
          </cell>
          <cell r="J23">
            <v>7.2868879966088096E-2</v>
          </cell>
          <cell r="K23">
            <v>0.97102131079873388</v>
          </cell>
          <cell r="L23">
            <v>0.37176602823534033</v>
          </cell>
          <cell r="M23">
            <v>10207.534767078927</v>
          </cell>
          <cell r="N23">
            <v>155.60737954965893</v>
          </cell>
          <cell r="O23">
            <v>6.7837310520786436E-4</v>
          </cell>
          <cell r="P23">
            <v>8648.422511016619</v>
          </cell>
          <cell r="Q23">
            <v>0.36656360541423028</v>
          </cell>
          <cell r="R23">
            <v>0.16950832134611094</v>
          </cell>
          <cell r="S23">
            <v>3.6255833642031776E-2</v>
          </cell>
          <cell r="T23">
            <v>8.5438449999999992</v>
          </cell>
          <cell r="U23">
            <v>1.008</v>
          </cell>
          <cell r="V23">
            <v>0.17987957530395038</v>
          </cell>
          <cell r="W23">
            <v>0.42639713284858488</v>
          </cell>
          <cell r="X23">
            <v>75.5</v>
          </cell>
          <cell r="Y23">
            <v>15.666119876795262</v>
          </cell>
          <cell r="Z23">
            <v>0.47328148575826889</v>
          </cell>
          <cell r="AA23">
            <v>2.0989181499622713</v>
          </cell>
          <cell r="AB23">
            <v>0.73056523389713679</v>
          </cell>
          <cell r="AC23">
            <v>2.2256985439035221E-4</v>
          </cell>
          <cell r="AD23">
            <v>0.91544137603868403</v>
          </cell>
          <cell r="AE23">
            <v>0.90071807588777397</v>
          </cell>
          <cell r="AF23">
            <v>0.1984271816140549</v>
          </cell>
          <cell r="AG23">
            <v>0.53530001507999914</v>
          </cell>
          <cell r="AH23">
            <v>2.787796527328851</v>
          </cell>
          <cell r="AI23">
            <v>0.03</v>
          </cell>
          <cell r="AJ23">
            <v>29</v>
          </cell>
          <cell r="AK23">
            <v>0.34362837922598782</v>
          </cell>
          <cell r="AL23">
            <v>68.965517241379317</v>
          </cell>
          <cell r="AM23">
            <v>0.11285558429989516</v>
          </cell>
          <cell r="AN23">
            <v>2.74</v>
          </cell>
          <cell r="AO23">
            <v>0.52871639469730203</v>
          </cell>
          <cell r="AP23">
            <v>6654.31</v>
          </cell>
          <cell r="AQ23">
            <v>2.5475571104694903</v>
          </cell>
          <cell r="AR23">
            <v>8.3719202441617339E-3</v>
          </cell>
          <cell r="AS23">
            <v>0.26828058363500623</v>
          </cell>
          <cell r="AT23">
            <v>0.27423450450450448</v>
          </cell>
          <cell r="AU23">
            <v>1.8720847670003853E-2</v>
          </cell>
          <cell r="AV23">
            <v>120404.50463091949</v>
          </cell>
          <cell r="AW23">
            <v>0.77273172073930374</v>
          </cell>
          <cell r="AX23">
            <v>6.448268657240537E-2</v>
          </cell>
          <cell r="AY23">
            <v>2.284670153798242E-2</v>
          </cell>
          <cell r="AZ23">
            <v>0.40770124405053204</v>
          </cell>
          <cell r="BA23">
            <v>17.490563949430999</v>
          </cell>
          <cell r="BB23">
            <v>4.3357050327319104</v>
          </cell>
          <cell r="BC23">
            <v>0.18818015528235357</v>
          </cell>
          <cell r="BD23">
            <v>0.37753723918057897</v>
          </cell>
          <cell r="BE23">
            <v>911</v>
          </cell>
          <cell r="BF23">
            <v>0.88777784622683353</v>
          </cell>
          <cell r="BG23">
            <v>0.56156786727528352</v>
          </cell>
          <cell r="BH23">
            <v>83.838873974801956</v>
          </cell>
          <cell r="BI23">
            <v>4.2424544220891871</v>
          </cell>
          <cell r="BJ23">
            <v>3807.7743124808912</v>
          </cell>
          <cell r="BK23">
            <v>54175.043603531914</v>
          </cell>
          <cell r="BL23">
            <v>25.797957977683634</v>
          </cell>
          <cell r="BM23">
            <v>0.61501866108545111</v>
          </cell>
          <cell r="BN23">
            <v>12.693955621854405</v>
          </cell>
          <cell r="BO23">
            <v>2638.4053758564551</v>
          </cell>
          <cell r="BP23">
            <v>1.4497837295623123E-3</v>
          </cell>
          <cell r="BQ23">
            <v>1.0515693331064946E-2</v>
          </cell>
          <cell r="BR23">
            <v>1.5433386346942255</v>
          </cell>
          <cell r="BS23">
            <v>0.18978439868451238</v>
          </cell>
          <cell r="BT23">
            <v>0.5893192907</v>
          </cell>
          <cell r="BU23">
            <v>-1.4328629528671006</v>
          </cell>
          <cell r="BV23">
            <v>0.52616688637507036</v>
          </cell>
          <cell r="BW23">
            <v>0.99836793825013348</v>
          </cell>
          <cell r="BY23">
            <v>51714.120570181869</v>
          </cell>
          <cell r="BZ23">
            <v>0.27398009009009011</v>
          </cell>
          <cell r="CA23" t="str">
            <v>México</v>
          </cell>
        </row>
        <row r="24">
          <cell r="B24" t="str">
            <v>Michoacán</v>
          </cell>
          <cell r="D24">
            <v>42.05232176406647</v>
          </cell>
          <cell r="E24">
            <v>1.010771880157832</v>
          </cell>
          <cell r="F24">
            <v>2.552497073819981</v>
          </cell>
          <cell r="G24">
            <v>3007.631571303737</v>
          </cell>
          <cell r="H24">
            <v>9.6629791743088749</v>
          </cell>
          <cell r="I24">
            <v>0.90532077831449775</v>
          </cell>
          <cell r="J24">
            <v>0.13995507331454499</v>
          </cell>
          <cell r="K24">
            <v>3.6008748230622762</v>
          </cell>
          <cell r="L24">
            <v>0.66264925728984092</v>
          </cell>
          <cell r="M24">
            <v>13631.601252521095</v>
          </cell>
          <cell r="N24">
            <v>155.4452369032656</v>
          </cell>
          <cell r="O24">
            <v>2.3169167140204218E-3</v>
          </cell>
          <cell r="P24">
            <v>13786.643526236043</v>
          </cell>
          <cell r="Q24">
            <v>0.35667845299514761</v>
          </cell>
          <cell r="R24">
            <v>0.20938716729849338</v>
          </cell>
          <cell r="S24">
            <v>6.3974341251036182E-2</v>
          </cell>
          <cell r="T24">
            <v>6.8214259999999998</v>
          </cell>
          <cell r="U24">
            <v>0.85400000000000009</v>
          </cell>
          <cell r="V24">
            <v>4.9593462208578777E-2</v>
          </cell>
          <cell r="W24">
            <v>0.25675146999884124</v>
          </cell>
          <cell r="X24">
            <v>74.900000000000006</v>
          </cell>
          <cell r="Y24">
            <v>12.916266959024258</v>
          </cell>
          <cell r="Z24">
            <v>0.55196425191523246</v>
          </cell>
          <cell r="AA24">
            <v>2.4630752610039655</v>
          </cell>
          <cell r="AB24">
            <v>0.81052141944754741</v>
          </cell>
          <cell r="AC24">
            <v>-5.566615552494227E-3</v>
          </cell>
          <cell r="AD24">
            <v>0.90427584489948409</v>
          </cell>
          <cell r="AE24">
            <v>0.90572966269783006</v>
          </cell>
          <cell r="AF24">
            <v>0.15833109232447617</v>
          </cell>
          <cell r="AG24">
            <v>0.54506340474659598</v>
          </cell>
          <cell r="AH24">
            <v>8.3433857648491365</v>
          </cell>
          <cell r="AI24">
            <v>0.02</v>
          </cell>
          <cell r="AJ24">
            <v>15</v>
          </cell>
          <cell r="AK24">
            <v>0.30376806556506891</v>
          </cell>
          <cell r="AL24">
            <v>45.689655172413794</v>
          </cell>
          <cell r="AM24">
            <v>5.521870137469858E-2</v>
          </cell>
          <cell r="AN24">
            <v>2.84</v>
          </cell>
          <cell r="AO24">
            <v>0.65037043651869408</v>
          </cell>
          <cell r="AP24">
            <v>7564.53</v>
          </cell>
          <cell r="AQ24">
            <v>1.9986839734898407</v>
          </cell>
          <cell r="AR24">
            <v>9.993653304587161E-3</v>
          </cell>
          <cell r="AS24">
            <v>0.16985968168717913</v>
          </cell>
          <cell r="AT24">
            <v>0.1900040123420233</v>
          </cell>
          <cell r="AU24">
            <v>3.6763277669576724E-2</v>
          </cell>
          <cell r="AV24">
            <v>116587.54070349908</v>
          </cell>
          <cell r="AW24">
            <v>0.62315206673811374</v>
          </cell>
          <cell r="AX24">
            <v>-0.74557459508517809</v>
          </cell>
          <cell r="AY24">
            <v>3.7746052631427086E-2</v>
          </cell>
          <cell r="AZ24">
            <v>0.79255458063856898</v>
          </cell>
          <cell r="BA24">
            <v>14.0088052225996</v>
          </cell>
          <cell r="BB24">
            <v>5.3819144667145302</v>
          </cell>
          <cell r="BC24">
            <v>0.28697906866231432</v>
          </cell>
          <cell r="BD24">
            <v>0.38775607791504335</v>
          </cell>
          <cell r="BE24">
            <v>829</v>
          </cell>
          <cell r="BF24">
            <v>0.87585339967918796</v>
          </cell>
          <cell r="BG24">
            <v>0.43805809707175225</v>
          </cell>
          <cell r="BH24">
            <v>88.549158132729985</v>
          </cell>
          <cell r="BI24">
            <v>4.374087082814361</v>
          </cell>
          <cell r="BJ24">
            <v>3303.1144851756239</v>
          </cell>
          <cell r="BK24">
            <v>70566.566443930584</v>
          </cell>
          <cell r="BL24">
            <v>86.999582844408479</v>
          </cell>
          <cell r="BM24">
            <v>20.316388541265066</v>
          </cell>
          <cell r="BN24">
            <v>158.36163143635318</v>
          </cell>
          <cell r="BO24">
            <v>2.7973111783368005</v>
          </cell>
          <cell r="BP24">
            <v>1.1730550594761625E-2</v>
          </cell>
          <cell r="BQ24">
            <v>2.08751389521614E-2</v>
          </cell>
          <cell r="BR24">
            <v>0.63098103174652698</v>
          </cell>
          <cell r="BS24">
            <v>0.18987659136926407</v>
          </cell>
          <cell r="BT24">
            <v>-0.97132758819999998</v>
          </cell>
          <cell r="BU24">
            <v>-1.1720931829656578</v>
          </cell>
          <cell r="BV24">
            <v>0.72563148079616291</v>
          </cell>
          <cell r="BW24">
            <v>0.51830820056868776</v>
          </cell>
          <cell r="BY24">
            <v>55857.245510596913</v>
          </cell>
          <cell r="BZ24">
            <v>0.1900040123420233</v>
          </cell>
          <cell r="CA24" t="str">
            <v>Michoacán</v>
          </cell>
        </row>
        <row r="25">
          <cell r="B25" t="str">
            <v>Morelos</v>
          </cell>
          <cell r="D25">
            <v>42.454552832332418</v>
          </cell>
          <cell r="E25">
            <v>2.8911702645674406</v>
          </cell>
          <cell r="F25">
            <v>3.6296297114748226</v>
          </cell>
          <cell r="G25">
            <v>3577.8918618419057</v>
          </cell>
          <cell r="H25">
            <v>20.530859438402857</v>
          </cell>
          <cell r="I25">
            <v>0.89055097018298701</v>
          </cell>
          <cell r="J25">
            <v>0.11576735395054501</v>
          </cell>
          <cell r="K25">
            <v>1.2680571335822106</v>
          </cell>
          <cell r="L25">
            <v>0.67284758781904985</v>
          </cell>
          <cell r="M25">
            <v>5561.3539629197239</v>
          </cell>
          <cell r="N25">
            <v>176.84597007368851</v>
          </cell>
          <cell r="O25">
            <v>2.4297248803827751E-4</v>
          </cell>
          <cell r="P25">
            <v>10163.928613584465</v>
          </cell>
          <cell r="Q25">
            <v>0.40553997005865172</v>
          </cell>
          <cell r="R25">
            <v>0.16304856843021687</v>
          </cell>
          <cell r="S25">
            <v>8.2594902578632556E-2</v>
          </cell>
          <cell r="T25">
            <v>8.3078990000000008</v>
          </cell>
          <cell r="U25">
            <v>0.95700000000000007</v>
          </cell>
          <cell r="V25">
            <v>0.16038685152057244</v>
          </cell>
          <cell r="W25">
            <v>0.30058387454955582</v>
          </cell>
          <cell r="X25">
            <v>75.3</v>
          </cell>
          <cell r="Y25">
            <v>12.753260503392848</v>
          </cell>
          <cell r="Z25">
            <v>0.48255485106063184</v>
          </cell>
          <cell r="AA25">
            <v>2.5299520213906281</v>
          </cell>
          <cell r="AB25">
            <v>0.87908045613299524</v>
          </cell>
          <cell r="AC25">
            <v>7.3496591462424935E-4</v>
          </cell>
          <cell r="AD25">
            <v>0.90310157362542798</v>
          </cell>
          <cell r="AE25">
            <v>0.87096245894486901</v>
          </cell>
          <cell r="AF25">
            <v>0.19185077235465492</v>
          </cell>
          <cell r="AG25">
            <v>0.66280616799769343</v>
          </cell>
          <cell r="AH25">
            <v>38.541015911616107</v>
          </cell>
          <cell r="AI25">
            <v>0.02</v>
          </cell>
          <cell r="AJ25">
            <v>6</v>
          </cell>
          <cell r="AK25">
            <v>0.30859512443527204</v>
          </cell>
          <cell r="AL25">
            <v>70.689655172413794</v>
          </cell>
          <cell r="AM25">
            <v>5.799387810650055E-2</v>
          </cell>
          <cell r="AN25">
            <v>3.04</v>
          </cell>
          <cell r="AO25">
            <v>0.64946790618945605</v>
          </cell>
          <cell r="AP25">
            <v>6096.46</v>
          </cell>
          <cell r="AQ25">
            <v>4.2454327452184293</v>
          </cell>
          <cell r="AR25">
            <v>4.6801589952004865E-3</v>
          </cell>
          <cell r="AS25">
            <v>0.24158397220356884</v>
          </cell>
          <cell r="AT25">
            <v>0.24510906747704889</v>
          </cell>
          <cell r="AU25">
            <v>3.8458590579996135E-2</v>
          </cell>
          <cell r="AV25">
            <v>110654.74175175845</v>
          </cell>
          <cell r="AW25">
            <v>0.63120925702944153</v>
          </cell>
          <cell r="AX25">
            <v>-5.5192732724085056</v>
          </cell>
          <cell r="AY25">
            <v>2.3700225500152061E-2</v>
          </cell>
          <cell r="AZ25">
            <v>0.47211229198072696</v>
          </cell>
          <cell r="BA25">
            <v>12.568232620280201</v>
          </cell>
          <cell r="BB25">
            <v>5.29528694183022</v>
          </cell>
          <cell r="BC25">
            <v>0.14038668577952618</v>
          </cell>
          <cell r="BD25">
            <v>0.40268753204182139</v>
          </cell>
          <cell r="BE25">
            <v>742</v>
          </cell>
          <cell r="BF25">
            <v>0.89391023462623997</v>
          </cell>
          <cell r="BG25">
            <v>0.55057932184109515</v>
          </cell>
          <cell r="BH25">
            <v>133.14224024798207</v>
          </cell>
          <cell r="BI25">
            <v>5.6029948571590813</v>
          </cell>
          <cell r="BJ25">
            <v>5254.9212049819898</v>
          </cell>
          <cell r="BK25">
            <v>64764.215727312185</v>
          </cell>
          <cell r="BL25">
            <v>153.41882201241194</v>
          </cell>
          <cell r="BM25">
            <v>27.07029769593095</v>
          </cell>
          <cell r="BN25">
            <v>1.4055145268625224</v>
          </cell>
          <cell r="BO25">
            <v>0</v>
          </cell>
          <cell r="BP25">
            <v>1.137385132464747E-5</v>
          </cell>
          <cell r="BQ25">
            <v>2.9598873996976943E-2</v>
          </cell>
          <cell r="BR25">
            <v>2.0194683335283536</v>
          </cell>
          <cell r="BS25">
            <v>0.23450299312869796</v>
          </cell>
          <cell r="BT25">
            <v>-0.84389571529999996</v>
          </cell>
          <cell r="BU25">
            <v>-1.3728578199829544</v>
          </cell>
          <cell r="BV25">
            <v>2.1101968227469836</v>
          </cell>
          <cell r="BW25">
            <v>1.6412641954698761</v>
          </cell>
          <cell r="BY25">
            <v>59381.575986761905</v>
          </cell>
          <cell r="BZ25">
            <v>0.24510906747704889</v>
          </cell>
          <cell r="CA25" t="str">
            <v>Morelos</v>
          </cell>
        </row>
        <row r="26">
          <cell r="B26" t="str">
            <v>Nayarit</v>
          </cell>
          <cell r="D26">
            <v>13.841043307086615</v>
          </cell>
          <cell r="E26">
            <v>0.24282532117695815</v>
          </cell>
          <cell r="F26">
            <v>0.86655477173012285</v>
          </cell>
          <cell r="G26">
            <v>1959.4594486187043</v>
          </cell>
          <cell r="H26">
            <v>3.3712248756734358</v>
          </cell>
          <cell r="I26">
            <v>0.84721339144307128</v>
          </cell>
          <cell r="J26">
            <v>0.46289454336295099</v>
          </cell>
          <cell r="K26">
            <v>4.6946228760878581</v>
          </cell>
          <cell r="L26">
            <v>1.9756092570235926</v>
          </cell>
          <cell r="M26">
            <v>4085.7154291528991</v>
          </cell>
          <cell r="N26">
            <v>241.89900255460608</v>
          </cell>
          <cell r="O26">
            <v>1.6536768522157966E-3</v>
          </cell>
          <cell r="P26">
            <v>10374.160173074259</v>
          </cell>
          <cell r="Q26">
            <v>0.39160671285148002</v>
          </cell>
          <cell r="R26">
            <v>0.13082223582740893</v>
          </cell>
          <cell r="S26">
            <v>6.6795931585925894E-2</v>
          </cell>
          <cell r="T26">
            <v>8.6629249999999995</v>
          </cell>
          <cell r="U26">
            <v>0.90700000000000003</v>
          </cell>
          <cell r="V26">
            <v>0.14748810579791952</v>
          </cell>
          <cell r="W26">
            <v>0.40454308077665169</v>
          </cell>
          <cell r="X26">
            <v>75.3</v>
          </cell>
          <cell r="Y26">
            <v>13.878500789495554</v>
          </cell>
          <cell r="Z26">
            <v>0.57293691555319104</v>
          </cell>
          <cell r="AA26">
            <v>3.5226176291429714</v>
          </cell>
          <cell r="AB26">
            <v>1.0931447468453055</v>
          </cell>
          <cell r="AC26">
            <v>2.5011008081226691E-3</v>
          </cell>
          <cell r="AD26">
            <v>0.87019559360030208</v>
          </cell>
          <cell r="AE26">
            <v>0.83186969742074002</v>
          </cell>
          <cell r="AF26">
            <v>0.14128364565328991</v>
          </cell>
          <cell r="AG26">
            <v>0.62763702209725147</v>
          </cell>
          <cell r="AH26">
            <v>12.269107626631637</v>
          </cell>
          <cell r="AI26">
            <v>0.02</v>
          </cell>
          <cell r="AJ26">
            <v>5</v>
          </cell>
          <cell r="AK26">
            <v>0.27299265195031636</v>
          </cell>
          <cell r="AL26">
            <v>76.724137931034491</v>
          </cell>
          <cell r="AM26">
            <v>5.7475512698964143E-2</v>
          </cell>
          <cell r="AN26">
            <v>2.02</v>
          </cell>
          <cell r="AO26">
            <v>0.51659093822998725</v>
          </cell>
          <cell r="AP26">
            <v>8015.22</v>
          </cell>
          <cell r="AQ26">
            <v>1.4170223099650578</v>
          </cell>
          <cell r="AR26">
            <v>2.2100924689555105E-2</v>
          </cell>
          <cell r="AS26">
            <v>0.20404305419612676</v>
          </cell>
          <cell r="AT26">
            <v>0.33537433614035267</v>
          </cell>
          <cell r="AU26">
            <v>3.6570634250910741E-2</v>
          </cell>
          <cell r="AV26">
            <v>102154.93939411506</v>
          </cell>
          <cell r="AW26">
            <v>0.51014838119708483</v>
          </cell>
          <cell r="AX26">
            <v>-7.6027085815029229</v>
          </cell>
          <cell r="AY26">
            <v>5.1358047526501652E-2</v>
          </cell>
          <cell r="AZ26">
            <v>0.83167103394493092</v>
          </cell>
          <cell r="BA26">
            <v>20.064841646708899</v>
          </cell>
          <cell r="BB26">
            <v>5.2284293891673101</v>
          </cell>
          <cell r="BC26">
            <v>0.34485103961123637</v>
          </cell>
          <cell r="BD26">
            <v>0.47385297922374664</v>
          </cell>
          <cell r="BE26">
            <v>688</v>
          </cell>
          <cell r="BF26">
            <v>0.88508355110961756</v>
          </cell>
          <cell r="BG26">
            <v>0.47014405172198326</v>
          </cell>
          <cell r="BH26">
            <v>106.43437852996425</v>
          </cell>
          <cell r="BI26">
            <v>5.8700359972423817</v>
          </cell>
          <cell r="BJ26">
            <v>4288.8608175844811</v>
          </cell>
          <cell r="BK26">
            <v>47355.756906451978</v>
          </cell>
          <cell r="BL26">
            <v>35.965957473600042</v>
          </cell>
          <cell r="BM26">
            <v>3.1549324213475347</v>
          </cell>
          <cell r="BN26">
            <v>107.31260360547037</v>
          </cell>
          <cell r="BO26">
            <v>21.094235650642357</v>
          </cell>
          <cell r="BP26">
            <v>0</v>
          </cell>
          <cell r="BQ26">
            <v>0.13792605936776425</v>
          </cell>
          <cell r="BR26">
            <v>1.0049034907750858</v>
          </cell>
          <cell r="BS26">
            <v>2.6718278363037768E-2</v>
          </cell>
          <cell r="BT26">
            <v>-0.96451422740000003</v>
          </cell>
          <cell r="BU26">
            <v>-1.1049007620131515</v>
          </cell>
          <cell r="BV26">
            <v>1.3336791019894048</v>
          </cell>
          <cell r="BW26">
            <v>0.59274626755084658</v>
          </cell>
          <cell r="BY26">
            <v>52230.893756963087</v>
          </cell>
          <cell r="BZ26">
            <v>0.33537433614035267</v>
          </cell>
          <cell r="CA26" t="str">
            <v>Nayarit</v>
          </cell>
        </row>
        <row r="27">
          <cell r="B27" t="str">
            <v>Nuevo León</v>
          </cell>
          <cell r="D27">
            <v>15.801005524819853</v>
          </cell>
          <cell r="E27">
            <v>0.27660403544542411</v>
          </cell>
          <cell r="F27">
            <v>0.61199407790936122</v>
          </cell>
          <cell r="G27">
            <v>2446.2692401731219</v>
          </cell>
          <cell r="H27">
            <v>13.648507496487992</v>
          </cell>
          <cell r="I27">
            <v>0.89303595369109334</v>
          </cell>
          <cell r="J27">
            <v>0.27564523016234999</v>
          </cell>
          <cell r="K27">
            <v>3.6304279652211915</v>
          </cell>
          <cell r="L27">
            <v>2.275450119073287</v>
          </cell>
          <cell r="M27">
            <v>3276.2659532495768</v>
          </cell>
          <cell r="N27">
            <v>260.4219624022279</v>
          </cell>
          <cell r="O27">
            <v>1.023428536514165E-3</v>
          </cell>
          <cell r="P27">
            <v>9678.388048008339</v>
          </cell>
          <cell r="Q27">
            <v>0.38072687056161281</v>
          </cell>
          <cell r="R27">
            <v>9.6280182727865982E-2</v>
          </cell>
          <cell r="S27">
            <v>9.9751726628889426E-3</v>
          </cell>
          <cell r="T27">
            <v>9.1082999999999998</v>
          </cell>
          <cell r="U27">
            <v>0.97599999999999998</v>
          </cell>
          <cell r="V27">
            <v>0.21660252886201209</v>
          </cell>
          <cell r="W27">
            <v>0.60030346367880172</v>
          </cell>
          <cell r="X27">
            <v>75.900000000000006</v>
          </cell>
          <cell r="Y27">
            <v>13.86814888557049</v>
          </cell>
          <cell r="Z27">
            <v>0.7489408830092531</v>
          </cell>
          <cell r="AA27">
            <v>2.4714687681350234</v>
          </cell>
          <cell r="AB27">
            <v>1.0082869658080655</v>
          </cell>
          <cell r="AC27">
            <v>2.9646766274084866E-3</v>
          </cell>
          <cell r="AD27">
            <v>0.84884705028916096</v>
          </cell>
          <cell r="AE27">
            <v>0.784849075118355</v>
          </cell>
          <cell r="AF27">
            <v>0.16463980206012327</v>
          </cell>
          <cell r="AG27">
            <v>0.58708193920050156</v>
          </cell>
          <cell r="AH27">
            <v>24.968329601775839</v>
          </cell>
          <cell r="AI27">
            <v>0.02</v>
          </cell>
          <cell r="AJ27">
            <v>5</v>
          </cell>
          <cell r="AK27">
            <v>0.30011711768373217</v>
          </cell>
          <cell r="AL27">
            <v>91.379310344827587</v>
          </cell>
          <cell r="AM27">
            <v>0.18388398236943998</v>
          </cell>
          <cell r="AN27">
            <v>4.17</v>
          </cell>
          <cell r="AO27">
            <v>0.35376351004938028</v>
          </cell>
          <cell r="AP27">
            <v>10231.4</v>
          </cell>
          <cell r="AQ27">
            <v>0.89788975895195722</v>
          </cell>
          <cell r="AR27">
            <v>9.1329698134590912E-3</v>
          </cell>
          <cell r="AS27">
            <v>0.22117935699741165</v>
          </cell>
          <cell r="AT27">
            <v>0.35274199825569946</v>
          </cell>
          <cell r="AU27">
            <v>4.3415685893198996E-2</v>
          </cell>
          <cell r="AV27">
            <v>317390.4490274241</v>
          </cell>
          <cell r="AW27">
            <v>0.78639680558365233</v>
          </cell>
          <cell r="AX27">
            <v>1.2493909359494237</v>
          </cell>
          <cell r="AY27">
            <v>4.2935007505695566E-2</v>
          </cell>
          <cell r="AZ27">
            <v>1.9790409845698227</v>
          </cell>
          <cell r="BA27">
            <v>17.8971427212823</v>
          </cell>
          <cell r="BB27">
            <v>5.5183624961225997</v>
          </cell>
          <cell r="BC27">
            <v>0.27418586838975362</v>
          </cell>
          <cell r="BD27">
            <v>0.43211192031584639</v>
          </cell>
          <cell r="BE27">
            <v>909</v>
          </cell>
          <cell r="BF27">
            <v>0.92956591075197115</v>
          </cell>
          <cell r="BG27">
            <v>0.69575305026783352</v>
          </cell>
          <cell r="BH27">
            <v>294.43365092375819</v>
          </cell>
          <cell r="BI27">
            <v>10.678701019189484</v>
          </cell>
          <cell r="BJ27">
            <v>4803.467679151604</v>
          </cell>
          <cell r="BK27">
            <v>103888.75881562622</v>
          </cell>
          <cell r="BL27">
            <v>106.68431545375533</v>
          </cell>
          <cell r="BM27">
            <v>243.2466872676728</v>
          </cell>
          <cell r="BN27">
            <v>863.37973481279607</v>
          </cell>
          <cell r="BO27">
            <v>8477.5390608117432</v>
          </cell>
          <cell r="BP27">
            <v>2.4181285809113322E-2</v>
          </cell>
          <cell r="BQ27">
            <v>1.5086283131202112E-2</v>
          </cell>
          <cell r="BR27">
            <v>1.6771995664053099</v>
          </cell>
          <cell r="BS27">
            <v>0.41545244640374707</v>
          </cell>
          <cell r="BT27">
            <v>1.6627912108</v>
          </cell>
          <cell r="BU27">
            <v>-1.2350094692129119</v>
          </cell>
          <cell r="BV27">
            <v>1.7654487554959399</v>
          </cell>
          <cell r="BW27">
            <v>2.7462536196603509</v>
          </cell>
          <cell r="BY27">
            <v>148383.87539692887</v>
          </cell>
          <cell r="BZ27">
            <v>0.3526414633974676</v>
          </cell>
          <cell r="CA27" t="str">
            <v>Nuevo León</v>
          </cell>
        </row>
        <row r="28">
          <cell r="B28" t="str">
            <v>Oaxaca</v>
          </cell>
          <cell r="D28">
            <v>20.328410308633668</v>
          </cell>
          <cell r="E28">
            <v>0.75021514234243303</v>
          </cell>
          <cell r="F28">
            <v>4.2694562466784705</v>
          </cell>
          <cell r="G28">
            <v>2134.8745252775761</v>
          </cell>
          <cell r="H28">
            <v>9.4512587642068961</v>
          </cell>
          <cell r="I28">
            <v>0.90575560030122526</v>
          </cell>
          <cell r="J28">
            <v>0.21267912142584902</v>
          </cell>
          <cell r="K28">
            <v>1.9602395654753895</v>
          </cell>
          <cell r="L28">
            <v>0.31403575230765529</v>
          </cell>
          <cell r="M28">
            <v>4881.8199665628454</v>
          </cell>
          <cell r="N28">
            <v>162.0113955232809</v>
          </cell>
          <cell r="O28">
            <v>4.8510721113898727E-3</v>
          </cell>
          <cell r="P28">
            <v>8421.7978913871648</v>
          </cell>
          <cell r="Q28">
            <v>0.42052444156685009</v>
          </cell>
          <cell r="R28">
            <v>0.13768665275172187</v>
          </cell>
          <cell r="S28">
            <v>5.0253503377249986E-3</v>
          </cell>
          <cell r="T28">
            <v>6.5180819999999997</v>
          </cell>
          <cell r="U28">
            <v>0.94900000000000007</v>
          </cell>
          <cell r="V28">
            <v>1.8207182715696095E-2</v>
          </cell>
          <cell r="W28">
            <v>0.20256320186238494</v>
          </cell>
          <cell r="X28">
            <v>74.2</v>
          </cell>
          <cell r="Y28">
            <v>16.414919852034526</v>
          </cell>
          <cell r="Z28">
            <v>0.59649465957700332</v>
          </cell>
          <cell r="AA28">
            <v>2.8089608155426413</v>
          </cell>
          <cell r="AB28">
            <v>0.67487862013167055</v>
          </cell>
          <cell r="AC28">
            <v>-5.3008749928608557E-3</v>
          </cell>
          <cell r="AD28">
            <v>0.90165279975498902</v>
          </cell>
          <cell r="AE28">
            <v>0.88133734878260406</v>
          </cell>
          <cell r="AF28">
            <v>0.1876984329539074</v>
          </cell>
          <cell r="AG28">
            <v>0.58842925896222109</v>
          </cell>
          <cell r="AH28">
            <v>7.2150620620651136</v>
          </cell>
          <cell r="AI28">
            <v>0.02</v>
          </cell>
          <cell r="AJ28">
            <v>44</v>
          </cell>
          <cell r="AK28">
            <v>0.33488642744117197</v>
          </cell>
          <cell r="AL28">
            <v>71.551724137931032</v>
          </cell>
          <cell r="AM28">
            <v>6.0442600808212628E-2</v>
          </cell>
          <cell r="AN28">
            <v>1.37</v>
          </cell>
          <cell r="AO28">
            <v>0.76644396262078995</v>
          </cell>
          <cell r="AP28">
            <v>5645.8</v>
          </cell>
          <cell r="AQ28">
            <v>3.7558724607514149</v>
          </cell>
          <cell r="AR28">
            <v>3.6445941058700769E-2</v>
          </cell>
          <cell r="AS28">
            <v>0.24903918864434318</v>
          </cell>
          <cell r="AT28">
            <v>0.16579545976989676</v>
          </cell>
          <cell r="AU28">
            <v>4.0203236176816336E-2</v>
          </cell>
          <cell r="AV28">
            <v>80337.710365154155</v>
          </cell>
          <cell r="AW28">
            <v>0.59235249216338681</v>
          </cell>
          <cell r="AX28">
            <v>-1.6122492320415367</v>
          </cell>
          <cell r="AY28">
            <v>4.1233335911198501E-2</v>
          </cell>
          <cell r="AZ28">
            <v>0.62316292793894501</v>
          </cell>
          <cell r="BA28">
            <v>20.629957331657099</v>
          </cell>
          <cell r="BB28">
            <v>4.8059389233356997</v>
          </cell>
          <cell r="BC28">
            <v>0.25186725892907097</v>
          </cell>
          <cell r="BD28">
            <v>0.41129507496678686</v>
          </cell>
          <cell r="BE28">
            <v>781</v>
          </cell>
          <cell r="BF28">
            <v>0.72409136369876081</v>
          </cell>
          <cell r="BG28">
            <v>0.29398954936773852</v>
          </cell>
          <cell r="BH28">
            <v>61.867651451941192</v>
          </cell>
          <cell r="BI28">
            <v>3.5424274198134067</v>
          </cell>
          <cell r="BJ28">
            <v>2910.6742875042837</v>
          </cell>
          <cell r="BK28">
            <v>51177.426390511791</v>
          </cell>
          <cell r="BL28">
            <v>41.740065682361497</v>
          </cell>
          <cell r="BM28">
            <v>2.7535996431334864</v>
          </cell>
          <cell r="BN28">
            <v>308.23799147561994</v>
          </cell>
          <cell r="BO28">
            <v>659.14701022325448</v>
          </cell>
          <cell r="BP28">
            <v>6.9095668904320586E-3</v>
          </cell>
          <cell r="BQ28">
            <v>3.3121046480727459E-2</v>
          </cell>
          <cell r="BR28">
            <v>1.0384229328641112</v>
          </cell>
          <cell r="BS28">
            <v>3.9230240777321755E-2</v>
          </cell>
          <cell r="BT28">
            <v>-1.9224081441</v>
          </cell>
          <cell r="BU28">
            <v>-1.2565777951291539</v>
          </cell>
          <cell r="BV28">
            <v>0.72685349037841673</v>
          </cell>
          <cell r="BW28">
            <v>0.44729445561748721</v>
          </cell>
          <cell r="BY28">
            <v>38393.929868706589</v>
          </cell>
          <cell r="BZ28">
            <v>0.16579545976989676</v>
          </cell>
          <cell r="CA28" t="str">
            <v>Oaxaca</v>
          </cell>
        </row>
        <row r="29">
          <cell r="B29" t="str">
            <v>Puebla</v>
          </cell>
          <cell r="D29">
            <v>14.03556100775328</v>
          </cell>
          <cell r="E29">
            <v>0.41013002944733612</v>
          </cell>
          <cell r="F29">
            <v>8.6262276973939152</v>
          </cell>
          <cell r="G29">
            <v>2709.3630999744569</v>
          </cell>
          <cell r="H29">
            <v>9.6588659935065788</v>
          </cell>
          <cell r="I29">
            <v>0.85432772902163878</v>
          </cell>
          <cell r="J29">
            <v>0.10095821915425</v>
          </cell>
          <cell r="K29">
            <v>2.931670210493921</v>
          </cell>
          <cell r="L29">
            <v>0.54910948196434239</v>
          </cell>
          <cell r="M29">
            <v>5581.6500658201066</v>
          </cell>
          <cell r="N29">
            <v>190.56813895150526</v>
          </cell>
          <cell r="O29">
            <v>7.9905911130216823E-3</v>
          </cell>
          <cell r="P29">
            <v>10036.938350592245</v>
          </cell>
          <cell r="Q29">
            <v>0.38243785702419486</v>
          </cell>
          <cell r="R29">
            <v>9.0098700877696558E-2</v>
          </cell>
          <cell r="S29">
            <v>1.5609518943736078E-2</v>
          </cell>
          <cell r="T29">
            <v>7.4527679999999998</v>
          </cell>
          <cell r="U29">
            <v>0.95</v>
          </cell>
          <cell r="V29">
            <v>0.28208402323688714</v>
          </cell>
          <cell r="W29">
            <v>0.25011932938593878</v>
          </cell>
          <cell r="X29">
            <v>74.900000000000006</v>
          </cell>
          <cell r="Y29">
            <v>20.491959092118769</v>
          </cell>
          <cell r="Z29">
            <v>0.58097199779166442</v>
          </cell>
          <cell r="AA29">
            <v>2.2907201607218295</v>
          </cell>
          <cell r="AB29">
            <v>0.69300895500852577</v>
          </cell>
          <cell r="AC29">
            <v>-2.8043780013543404E-3</v>
          </cell>
          <cell r="AD29">
            <v>0.89564792231319401</v>
          </cell>
          <cell r="AE29">
            <v>0.89526355802628899</v>
          </cell>
          <cell r="AF29">
            <v>0.17870960995503504</v>
          </cell>
          <cell r="AG29">
            <v>0.33398812269912981</v>
          </cell>
          <cell r="AH29">
            <v>11.691784294419444</v>
          </cell>
          <cell r="AI29">
            <v>0.03</v>
          </cell>
          <cell r="AJ29">
            <v>75</v>
          </cell>
          <cell r="AK29">
            <v>0.36283140821465615</v>
          </cell>
          <cell r="AL29">
            <v>99.137931034482762</v>
          </cell>
          <cell r="AM29">
            <v>8.4248609725013135E-2</v>
          </cell>
          <cell r="AN29">
            <v>2.6</v>
          </cell>
          <cell r="AO29">
            <v>0.69029610015997922</v>
          </cell>
          <cell r="AP29">
            <v>6033.53</v>
          </cell>
          <cell r="AQ29">
            <v>3.6984205861944988</v>
          </cell>
          <cell r="AR29">
            <v>2.1361573925171646E-2</v>
          </cell>
          <cell r="AS29">
            <v>0.26012515060944374</v>
          </cell>
          <cell r="AT29">
            <v>0.2269128002411617</v>
          </cell>
          <cell r="AU29">
            <v>2.2605450782506656E-2</v>
          </cell>
          <cell r="AV29">
            <v>113115.96833536483</v>
          </cell>
          <cell r="AW29">
            <v>0.72525992746917545</v>
          </cell>
          <cell r="AX29">
            <v>-0.79355776202245287</v>
          </cell>
          <cell r="AY29">
            <v>6.6284902649718144E-3</v>
          </cell>
          <cell r="AZ29">
            <v>0.1402342587889219</v>
          </cell>
          <cell r="BA29">
            <v>8.2168582722342798</v>
          </cell>
          <cell r="BB29">
            <v>4.9023186687566298</v>
          </cell>
          <cell r="BC29">
            <v>0.2237753501372905</v>
          </cell>
          <cell r="BD29">
            <v>0.39998052851858173</v>
          </cell>
          <cell r="BE29">
            <v>883</v>
          </cell>
          <cell r="BF29">
            <v>0.84435468923851587</v>
          </cell>
          <cell r="BG29">
            <v>0.40422760272719138</v>
          </cell>
          <cell r="BH29">
            <v>98.29004209982142</v>
          </cell>
          <cell r="BI29">
            <v>3.9047139606672099</v>
          </cell>
          <cell r="BJ29">
            <v>3973.5131368009393</v>
          </cell>
          <cell r="BK29">
            <v>47635.331964920231</v>
          </cell>
          <cell r="BL29">
            <v>25.72417448785507</v>
          </cell>
          <cell r="BM29">
            <v>0.57933026846164637</v>
          </cell>
          <cell r="BN29">
            <v>58.51917540167679</v>
          </cell>
          <cell r="BO29">
            <v>155.70419477956119</v>
          </cell>
          <cell r="BP29">
            <v>6.9002957679237318E-4</v>
          </cell>
          <cell r="BQ29">
            <v>1.9280010915050418E-2</v>
          </cell>
          <cell r="BR29">
            <v>1.6320190932800287</v>
          </cell>
          <cell r="BS29">
            <v>0.43947312840509495</v>
          </cell>
          <cell r="BT29">
            <v>-0.61619299770000002</v>
          </cell>
          <cell r="BU29">
            <v>-1.0961522824943597</v>
          </cell>
          <cell r="BV29">
            <v>0.97721885684938126</v>
          </cell>
          <cell r="BW29">
            <v>2.8954632795537223</v>
          </cell>
          <cell r="BY29">
            <v>52361.455908698867</v>
          </cell>
          <cell r="BZ29">
            <v>0.2269128002411617</v>
          </cell>
          <cell r="CA29" t="str">
            <v>Puebla</v>
          </cell>
        </row>
        <row r="30">
          <cell r="B30" t="str">
            <v>Querétaro</v>
          </cell>
          <cell r="D30">
            <v>8.0642879972572974</v>
          </cell>
          <cell r="E30">
            <v>0.37999262814301404</v>
          </cell>
          <cell r="F30">
            <v>6.2655142126099514</v>
          </cell>
          <cell r="G30">
            <v>4521.1539608587527</v>
          </cell>
          <cell r="H30">
            <v>21.96610719085383</v>
          </cell>
          <cell r="I30">
            <v>0.86888245769448347</v>
          </cell>
          <cell r="J30">
            <v>0.48749110797870004</v>
          </cell>
          <cell r="K30">
            <v>4.0532547001921495</v>
          </cell>
          <cell r="L30">
            <v>0.71098274673174</v>
          </cell>
          <cell r="M30">
            <v>6233.2089707119248</v>
          </cell>
          <cell r="N30">
            <v>213.84861498665541</v>
          </cell>
          <cell r="O30">
            <v>4.0879609549875615E-4</v>
          </cell>
          <cell r="P30">
            <v>10439.941299268812</v>
          </cell>
          <cell r="Q30">
            <v>0.37899576138969931</v>
          </cell>
          <cell r="R30">
            <v>0.13146336878579223</v>
          </cell>
          <cell r="S30">
            <v>5.0418461593800368E-2</v>
          </cell>
          <cell r="T30">
            <v>8.3050099999999993</v>
          </cell>
          <cell r="U30">
            <v>1.0029999999999999</v>
          </cell>
          <cell r="V30">
            <v>0.23538004069069851</v>
          </cell>
          <cell r="W30">
            <v>0.46664128593502369</v>
          </cell>
          <cell r="X30">
            <v>75.7</v>
          </cell>
          <cell r="Y30">
            <v>11.916583912611719</v>
          </cell>
          <cell r="Z30">
            <v>0.50466434908124291</v>
          </cell>
          <cell r="AA30">
            <v>2.5242149566435264</v>
          </cell>
          <cell r="AB30">
            <v>0.97360024867000838</v>
          </cell>
          <cell r="AC30">
            <v>5.391673179318099E-3</v>
          </cell>
          <cell r="AD30">
            <v>0.71888035819213991</v>
          </cell>
          <cell r="AE30">
            <v>0.83604551215745704</v>
          </cell>
          <cell r="AF30">
            <v>0.14833457166028077</v>
          </cell>
          <cell r="AG30">
            <v>0.70629922152883262</v>
          </cell>
          <cell r="AH30">
            <v>7.2581292653552785</v>
          </cell>
          <cell r="AI30">
            <v>0.02</v>
          </cell>
          <cell r="AJ30">
            <v>0</v>
          </cell>
          <cell r="AK30">
            <v>0.41285577618818686</v>
          </cell>
          <cell r="AL30">
            <v>97.41379310344827</v>
          </cell>
          <cell r="AM30">
            <v>0.13512238213999189</v>
          </cell>
          <cell r="AN30">
            <v>3.75</v>
          </cell>
          <cell r="AO30">
            <v>0.43024928508183424</v>
          </cell>
          <cell r="AP30">
            <v>7992.72</v>
          </cell>
          <cell r="AQ30">
            <v>1.4600411736340368</v>
          </cell>
          <cell r="AR30">
            <v>3.5652900720002578E-3</v>
          </cell>
          <cell r="AS30">
            <v>0.25483577343852698</v>
          </cell>
          <cell r="AT30">
            <v>0.27595145267309723</v>
          </cell>
          <cell r="AU30">
            <v>4.2980719720807824E-2</v>
          </cell>
          <cell r="AV30">
            <v>216386.08405925878</v>
          </cell>
          <cell r="AW30">
            <v>0.73482671023834056</v>
          </cell>
          <cell r="AX30">
            <v>-1.1571041651716518</v>
          </cell>
          <cell r="AY30">
            <v>3.202204357312824E-4</v>
          </cell>
          <cell r="AZ30">
            <v>1.0449516106897339E-2</v>
          </cell>
          <cell r="BA30">
            <v>6.1643835616438398</v>
          </cell>
          <cell r="BB30">
            <v>4.28</v>
          </cell>
          <cell r="BC30">
            <v>0.17290478753351374</v>
          </cell>
          <cell r="BD30">
            <v>0.36901433845114706</v>
          </cell>
          <cell r="BE30">
            <v>829</v>
          </cell>
          <cell r="BF30">
            <v>0.90919957579134691</v>
          </cell>
          <cell r="BG30">
            <v>0.64416952767841629</v>
          </cell>
          <cell r="BH30">
            <v>203.96487135888242</v>
          </cell>
          <cell r="BI30">
            <v>8.2152605468105886</v>
          </cell>
          <cell r="BJ30">
            <v>4692.0584698108105</v>
          </cell>
          <cell r="BK30">
            <v>68355.759309473884</v>
          </cell>
          <cell r="BL30">
            <v>78.022001579197465</v>
          </cell>
          <cell r="BM30">
            <v>18.330638899143299</v>
          </cell>
          <cell r="BN30">
            <v>213.69940978700569</v>
          </cell>
          <cell r="BO30">
            <v>19060.627823820221</v>
          </cell>
          <cell r="BP30">
            <v>6.1892866922594247E-3</v>
          </cell>
          <cell r="BQ30">
            <v>1.928575126898489E-2</v>
          </cell>
          <cell r="BR30">
            <v>2.1964094421848839</v>
          </cell>
          <cell r="BS30">
            <v>0.46428997817612566</v>
          </cell>
          <cell r="BT30">
            <v>1.6260883038</v>
          </cell>
          <cell r="BU30">
            <v>-1.2315862820671213</v>
          </cell>
          <cell r="BV30">
            <v>2.8469977838969247</v>
          </cell>
          <cell r="BW30">
            <v>4.7829562769468339</v>
          </cell>
          <cell r="BY30">
            <v>125576.95538842183</v>
          </cell>
          <cell r="BZ30">
            <v>0.27595145267309723</v>
          </cell>
          <cell r="CA30" t="str">
            <v>Querétaro</v>
          </cell>
        </row>
        <row r="31">
          <cell r="B31" t="str">
            <v>Quintana Roo</v>
          </cell>
          <cell r="D31">
            <v>32.077761661154419</v>
          </cell>
          <cell r="E31">
            <v>0.59203922528976283</v>
          </cell>
          <cell r="F31">
            <v>3.3149171270718232</v>
          </cell>
          <cell r="G31">
            <v>3280.9179363937956</v>
          </cell>
          <cell r="H31">
            <v>21.93290042707557</v>
          </cell>
          <cell r="I31">
            <v>0.87914475866963437</v>
          </cell>
          <cell r="J31">
            <v>0.15001505694261899</v>
          </cell>
          <cell r="K31">
            <v>3.283126612970503</v>
          </cell>
          <cell r="L31">
            <v>1.1971807156964422</v>
          </cell>
          <cell r="M31">
            <v>2424.8415565751238</v>
          </cell>
          <cell r="N31">
            <v>222.87911068949941</v>
          </cell>
          <cell r="O31">
            <v>1.5168742007171842E-2</v>
          </cell>
          <cell r="P31">
            <v>14392.379741854389</v>
          </cell>
          <cell r="Q31">
            <v>0.37041843472304148</v>
          </cell>
          <cell r="R31">
            <v>6.2344042063978922E-2</v>
          </cell>
          <cell r="S31">
            <v>2.1398560186929982E-2</v>
          </cell>
          <cell r="T31">
            <v>8.1984829999999995</v>
          </cell>
          <cell r="U31">
            <v>1.0049999999999999</v>
          </cell>
          <cell r="V31">
            <v>0.12948207171314741</v>
          </cell>
          <cell r="W31">
            <v>0.45696602020435517</v>
          </cell>
          <cell r="X31">
            <v>75.5</v>
          </cell>
          <cell r="Y31">
            <v>14.163866632204705</v>
          </cell>
          <cell r="Z31">
            <v>0.66546317364789576</v>
          </cell>
          <cell r="AA31">
            <v>2.6327646522108989</v>
          </cell>
          <cell r="AB31">
            <v>0.89757387917539555</v>
          </cell>
          <cell r="AC31">
            <v>8.5786483744486643E-3</v>
          </cell>
          <cell r="AD31">
            <v>0.89594454607568697</v>
          </cell>
          <cell r="AE31">
            <v>0.86239888915827301</v>
          </cell>
          <cell r="AF31">
            <v>0.13184743558660819</v>
          </cell>
          <cell r="AG31">
            <v>0.54018796322707441</v>
          </cell>
          <cell r="AH31">
            <v>8.9535940832285217</v>
          </cell>
          <cell r="AI31">
            <v>1.4999999999999999E-2</v>
          </cell>
          <cell r="AJ31">
            <v>60</v>
          </cell>
          <cell r="AK31">
            <v>0.33686936589451411</v>
          </cell>
          <cell r="AL31">
            <v>80.172413793103445</v>
          </cell>
          <cell r="AM31">
            <v>0.16343553074180761</v>
          </cell>
          <cell r="AN31">
            <v>2.37</v>
          </cell>
          <cell r="AO31">
            <v>0.48038835663069052</v>
          </cell>
          <cell r="AP31">
            <v>8042.38</v>
          </cell>
          <cell r="AQ31">
            <v>2.2723381684119865</v>
          </cell>
          <cell r="AR31">
            <v>9.8089931510421443E-3</v>
          </cell>
          <cell r="AS31">
            <v>0.20153752690460652</v>
          </cell>
          <cell r="AT31">
            <v>0.24186388760873459</v>
          </cell>
          <cell r="AU31">
            <v>5.655200564975027E-2</v>
          </cell>
          <cell r="AV31">
            <v>145935.43830427321</v>
          </cell>
          <cell r="AW31">
            <v>0.55243153755084717</v>
          </cell>
          <cell r="AX31">
            <v>-7.0010683906046554</v>
          </cell>
          <cell r="AY31">
            <v>7.6314158711162414E-2</v>
          </cell>
          <cell r="AZ31">
            <v>1.8172313270630682</v>
          </cell>
          <cell r="BA31">
            <v>19.748592020536499</v>
          </cell>
          <cell r="BB31">
            <v>5.2686403050791499</v>
          </cell>
          <cell r="BC31">
            <v>0.23888330554189086</v>
          </cell>
          <cell r="BD31">
            <v>0.38423659994009934</v>
          </cell>
          <cell r="BE31">
            <v>706</v>
          </cell>
          <cell r="BF31">
            <v>0.91653022691962016</v>
          </cell>
          <cell r="BG31">
            <v>0.55596700364381213</v>
          </cell>
          <cell r="BH31">
            <v>397.85991801519384</v>
          </cell>
          <cell r="BI31">
            <v>12.393985545847592</v>
          </cell>
          <cell r="BJ31">
            <v>6182.4223943523375</v>
          </cell>
          <cell r="BK31">
            <v>28242.435854571057</v>
          </cell>
          <cell r="BL31">
            <v>197.9174148922466</v>
          </cell>
          <cell r="BM31">
            <v>97.477229388347666</v>
          </cell>
          <cell r="BN31">
            <v>6824.6557426459312</v>
          </cell>
          <cell r="BO31">
            <v>9559.8269092592273</v>
          </cell>
          <cell r="BP31">
            <v>0.33465904013296893</v>
          </cell>
          <cell r="BQ31">
            <v>0.21698176769925129</v>
          </cell>
          <cell r="BR31">
            <v>1.5946775999409173</v>
          </cell>
          <cell r="BS31">
            <v>3.3952320714148391E-3</v>
          </cell>
          <cell r="BT31">
            <v>4.0683678999999997E-3</v>
          </cell>
          <cell r="BU31">
            <v>-1.1103981244818335</v>
          </cell>
          <cell r="BV31">
            <v>1.0148485021470388</v>
          </cell>
          <cell r="BW31">
            <v>0.12685606276837985</v>
          </cell>
          <cell r="BY31">
            <v>88212.240616230396</v>
          </cell>
          <cell r="BZ31">
            <v>0.24186388760873459</v>
          </cell>
          <cell r="CA31" t="str">
            <v>Quintana Roo</v>
          </cell>
        </row>
        <row r="32">
          <cell r="B32" t="str">
            <v>San Luis Potosí</v>
          </cell>
          <cell r="D32">
            <v>22.960363255623609</v>
          </cell>
          <cell r="E32">
            <v>0.56692254952157051</v>
          </cell>
          <cell r="F32">
            <v>3.285086639736035</v>
          </cell>
          <cell r="G32">
            <v>2075.9158415304482</v>
          </cell>
          <cell r="H32">
            <v>16.230992592802565</v>
          </cell>
          <cell r="I32">
            <v>0.8900743321601976</v>
          </cell>
          <cell r="J32">
            <v>0.17685375991058599</v>
          </cell>
          <cell r="K32">
            <v>3.6495639125451103</v>
          </cell>
          <cell r="L32">
            <v>0.78334930334555075</v>
          </cell>
          <cell r="M32">
            <v>9016.6296632638478</v>
          </cell>
          <cell r="N32">
            <v>217.23960183544457</v>
          </cell>
          <cell r="O32">
            <v>5.4359275862913697E-3</v>
          </cell>
          <cell r="P32">
            <v>11692.598920481407</v>
          </cell>
          <cell r="Q32">
            <v>0.3642511159965231</v>
          </cell>
          <cell r="R32">
            <v>0.1978084765705278</v>
          </cell>
          <cell r="S32">
            <v>6.8522240863860606E-2</v>
          </cell>
          <cell r="T32">
            <v>7.5133830000000001</v>
          </cell>
          <cell r="U32">
            <v>0.95299999999999996</v>
          </cell>
          <cell r="V32">
            <v>0.16883196470155656</v>
          </cell>
          <cell r="W32">
            <v>0.38827501351736821</v>
          </cell>
          <cell r="X32">
            <v>74.900000000000006</v>
          </cell>
          <cell r="Y32">
            <v>12.097651152675077</v>
          </cell>
          <cell r="Z32">
            <v>0.61385283484407194</v>
          </cell>
          <cell r="AA32">
            <v>2.6261797868486512</v>
          </cell>
          <cell r="AB32">
            <v>0.81027168697792207</v>
          </cell>
          <cell r="AC32">
            <v>-3.6006668426488749E-3</v>
          </cell>
          <cell r="AD32">
            <v>0.85060336487514898</v>
          </cell>
          <cell r="AE32">
            <v>0.85388895538646903</v>
          </cell>
          <cell r="AF32">
            <v>0.15935443417453382</v>
          </cell>
          <cell r="AG32">
            <v>0.56878173942730337</v>
          </cell>
          <cell r="AH32">
            <v>2.6987763783914098</v>
          </cell>
          <cell r="AI32">
            <v>0.02</v>
          </cell>
          <cell r="AJ32">
            <v>17</v>
          </cell>
          <cell r="AK32">
            <v>0.29275907243563065</v>
          </cell>
          <cell r="AL32">
            <v>68.103448275862064</v>
          </cell>
          <cell r="AM32">
            <v>6.9759062228613333E-2</v>
          </cell>
          <cell r="AN32">
            <v>2.2000000000000002</v>
          </cell>
          <cell r="AO32">
            <v>0.55512233750420426</v>
          </cell>
          <cell r="AP32">
            <v>7410.37</v>
          </cell>
          <cell r="AQ32">
            <v>2.4891429127741653</v>
          </cell>
          <cell r="AR32">
            <v>1.0444348888595599E-2</v>
          </cell>
          <cell r="AS32">
            <v>0.21413639982459351</v>
          </cell>
          <cell r="AT32">
            <v>0.21900826938020704</v>
          </cell>
          <cell r="AU32">
            <v>5.2066004261677672E-2</v>
          </cell>
          <cell r="AV32">
            <v>178358.53843112633</v>
          </cell>
          <cell r="AW32">
            <v>0.71077616014349065</v>
          </cell>
          <cell r="AX32">
            <v>0.19314694980950842</v>
          </cell>
          <cell r="AY32">
            <v>9.5173249059055786E-3</v>
          </cell>
          <cell r="AZ32">
            <v>0.2705961881067343</v>
          </cell>
          <cell r="BA32">
            <v>13.995671849198899</v>
          </cell>
          <cell r="BB32">
            <v>4.7155624059905303</v>
          </cell>
          <cell r="BC32">
            <v>0.21887748368336576</v>
          </cell>
          <cell r="BD32">
            <v>0.40056557335672666</v>
          </cell>
          <cell r="BE32">
            <v>829</v>
          </cell>
          <cell r="BF32">
            <v>0.84454859876523258</v>
          </cell>
          <cell r="BG32">
            <v>0.44534764198209265</v>
          </cell>
          <cell r="BH32">
            <v>115.3101436712263</v>
          </cell>
          <cell r="BI32">
            <v>5.0693148842415612</v>
          </cell>
          <cell r="BJ32">
            <v>3014.1676743232788</v>
          </cell>
          <cell r="BK32">
            <v>42170.934206088197</v>
          </cell>
          <cell r="BL32">
            <v>37.562030935793523</v>
          </cell>
          <cell r="BM32">
            <v>1.2870074984274376</v>
          </cell>
          <cell r="BN32">
            <v>110.35253724415405</v>
          </cell>
          <cell r="BO32">
            <v>7796.6462987929863</v>
          </cell>
          <cell r="BP32">
            <v>4.2154455945202889E-3</v>
          </cell>
          <cell r="BQ32">
            <v>1.6334511582952922E-2</v>
          </cell>
          <cell r="BR32">
            <v>2.7416305423525937</v>
          </cell>
          <cell r="BS32">
            <v>0.5726749422410965</v>
          </cell>
          <cell r="BT32">
            <v>0.6590221288</v>
          </cell>
          <cell r="BU32">
            <v>-1.1543632869354827</v>
          </cell>
          <cell r="BV32">
            <v>1.473262736765599</v>
          </cell>
          <cell r="BW32">
            <v>1.8825023858671543</v>
          </cell>
          <cell r="BY32">
            <v>82905.429960938738</v>
          </cell>
          <cell r="BZ32">
            <v>0.21930708879101604</v>
          </cell>
          <cell r="CA32" t="str">
            <v>San Luis Potosí</v>
          </cell>
        </row>
        <row r="33">
          <cell r="B33" t="str">
            <v>Sinaloa</v>
          </cell>
          <cell r="D33">
            <v>23.984594358070172</v>
          </cell>
          <cell r="E33">
            <v>0.36340294481924501</v>
          </cell>
          <cell r="F33">
            <v>3.1781450475543207</v>
          </cell>
          <cell r="G33">
            <v>2020.8519656891283</v>
          </cell>
          <cell r="H33">
            <v>7.8990585551164978</v>
          </cell>
          <cell r="I33">
            <v>0.92221256126720563</v>
          </cell>
          <cell r="J33">
            <v>0.32074535764411499</v>
          </cell>
          <cell r="K33">
            <v>3.9313591303172872</v>
          </cell>
          <cell r="L33">
            <v>1.8643109639950268</v>
          </cell>
          <cell r="M33">
            <v>6540.9953405957021</v>
          </cell>
          <cell r="N33">
            <v>248.87256899686108</v>
          </cell>
          <cell r="O33">
            <v>4.6989280136842878E-4</v>
          </cell>
          <cell r="P33">
            <v>14162.712054210477</v>
          </cell>
          <cell r="Q33">
            <v>0.36739588546429502</v>
          </cell>
          <cell r="R33">
            <v>0.1107476507114894</v>
          </cell>
          <cell r="S33">
            <v>0.27037491185146356</v>
          </cell>
          <cell r="T33">
            <v>8.7129110000000001</v>
          </cell>
          <cell r="U33">
            <v>0.93400000000000005</v>
          </cell>
          <cell r="V33">
            <v>0.28613894087856434</v>
          </cell>
          <cell r="W33">
            <v>0.48368805493738803</v>
          </cell>
          <cell r="X33">
            <v>75.099999999999994</v>
          </cell>
          <cell r="Y33">
            <v>11.733856015256663</v>
          </cell>
          <cell r="Z33">
            <v>0.67230658969048984</v>
          </cell>
          <cell r="AA33">
            <v>2.8773444496539775</v>
          </cell>
          <cell r="AB33">
            <v>1.1098647977075782</v>
          </cell>
          <cell r="AC33">
            <v>-1.6809038029457443E-3</v>
          </cell>
          <cell r="AD33">
            <v>0.84815978795910607</v>
          </cell>
          <cell r="AE33">
            <v>0.75098826202196101</v>
          </cell>
          <cell r="AF33">
            <v>7.480973116243847E-2</v>
          </cell>
          <cell r="AG33">
            <v>0.49666554937060065</v>
          </cell>
          <cell r="AH33">
            <v>15.687800501282462</v>
          </cell>
          <cell r="AI33">
            <v>0.02</v>
          </cell>
          <cell r="AJ33">
            <v>6</v>
          </cell>
          <cell r="AK33">
            <v>0.25463460810299127</v>
          </cell>
          <cell r="AL33">
            <v>96.551724137931032</v>
          </cell>
          <cell r="AM33">
            <v>0.10544196224068605</v>
          </cell>
          <cell r="AN33">
            <v>3.23</v>
          </cell>
          <cell r="AO33">
            <v>0.45886605787053131</v>
          </cell>
          <cell r="AP33">
            <v>7931.65</v>
          </cell>
          <cell r="AQ33">
            <v>1.5340457702262884</v>
          </cell>
          <cell r="AR33">
            <v>2.8049962267817255E-3</v>
          </cell>
          <cell r="AS33">
            <v>0.13825306275603233</v>
          </cell>
          <cell r="AT33">
            <v>0.32815723666184005</v>
          </cell>
          <cell r="AU33">
            <v>0.11790177150737244</v>
          </cell>
          <cell r="AV33">
            <v>167158.22963614293</v>
          </cell>
          <cell r="AW33">
            <v>0.60744964968404924</v>
          </cell>
          <cell r="AX33">
            <v>0.4072872761002766</v>
          </cell>
          <cell r="AY33">
            <v>9.5437763974914429E-3</v>
          </cell>
          <cell r="AZ33">
            <v>0.23611813553321148</v>
          </cell>
          <cell r="BA33">
            <v>12.4582059162148</v>
          </cell>
          <cell r="BB33">
            <v>4.0859197182249298</v>
          </cell>
          <cell r="BC33">
            <v>0.31561693584523859</v>
          </cell>
          <cell r="BD33">
            <v>0.37763451838623802</v>
          </cell>
          <cell r="BE33">
            <v>827</v>
          </cell>
          <cell r="BF33">
            <v>0.92258100046753011</v>
          </cell>
          <cell r="BG33">
            <v>0.51681643643641295</v>
          </cell>
          <cell r="BH33">
            <v>156.30304882480823</v>
          </cell>
          <cell r="BI33">
            <v>5.9365389821719425</v>
          </cell>
          <cell r="BJ33">
            <v>4743.6473976224388</v>
          </cell>
          <cell r="BK33">
            <v>51799.122548287327</v>
          </cell>
          <cell r="BL33">
            <v>198.14679726554863</v>
          </cell>
          <cell r="BM33">
            <v>5.4998801811817666</v>
          </cell>
          <cell r="BN33">
            <v>765.68967436783578</v>
          </cell>
          <cell r="BO33">
            <v>2775.5587072501853</v>
          </cell>
          <cell r="BP33">
            <v>9.0785794537588428E-3</v>
          </cell>
          <cell r="BQ33">
            <v>3.511922863697646E-2</v>
          </cell>
          <cell r="BR33">
            <v>1.012611039589445</v>
          </cell>
          <cell r="BS33">
            <v>9.9190610270408139E-2</v>
          </cell>
          <cell r="BT33">
            <v>-2.0435727999999998E-3</v>
          </cell>
          <cell r="BU33">
            <v>-1.273477099325361</v>
          </cell>
          <cell r="BV33">
            <v>1.427611756224189</v>
          </cell>
          <cell r="BW33">
            <v>4.2828352686725664</v>
          </cell>
          <cell r="BY33">
            <v>74881.1325135527</v>
          </cell>
          <cell r="BZ33">
            <v>0.32815723666184005</v>
          </cell>
          <cell r="CA33" t="str">
            <v>Sinaloa</v>
          </cell>
        </row>
        <row r="34">
          <cell r="B34" t="str">
            <v>Sonora</v>
          </cell>
          <cell r="D34">
            <v>46.182475109004223</v>
          </cell>
          <cell r="E34">
            <v>0.10187310685809756</v>
          </cell>
          <cell r="F34">
            <v>2.0900492891756208</v>
          </cell>
          <cell r="G34">
            <v>2521.4903202658643</v>
          </cell>
          <cell r="H34">
            <v>10.557449640727508</v>
          </cell>
          <cell r="I34">
            <v>0.87845730913974729</v>
          </cell>
          <cell r="J34">
            <v>0.297952161791388</v>
          </cell>
          <cell r="K34">
            <v>4.4484589994702599</v>
          </cell>
          <cell r="L34">
            <v>2.0377502837624664</v>
          </cell>
          <cell r="M34">
            <v>7617.481295800605</v>
          </cell>
          <cell r="N34">
            <v>201.19779363160654</v>
          </cell>
          <cell r="O34">
            <v>1.1929862780643539E-4</v>
          </cell>
          <cell r="P34">
            <v>15339.443396431274</v>
          </cell>
          <cell r="Q34">
            <v>0.36714729992858408</v>
          </cell>
          <cell r="R34">
            <v>0.12739606609632947</v>
          </cell>
          <cell r="S34">
            <v>6.6875036719117986E-2</v>
          </cell>
          <cell r="T34">
            <v>8.6302230000000009</v>
          </cell>
          <cell r="U34">
            <v>0.93299999999999994</v>
          </cell>
          <cell r="V34">
            <v>0.24646464646464647</v>
          </cell>
          <cell r="W34">
            <v>0.52754205405688337</v>
          </cell>
          <cell r="X34">
            <v>75.400000000000006</v>
          </cell>
          <cell r="Y34">
            <v>15.56856395566073</v>
          </cell>
          <cell r="Z34">
            <v>1.0007400209101993</v>
          </cell>
          <cell r="AA34">
            <v>3.2935539175021531</v>
          </cell>
          <cell r="AB34">
            <v>1.2489498813596369</v>
          </cell>
          <cell r="AC34">
            <v>1.6955080751416035E-3</v>
          </cell>
          <cell r="AD34">
            <v>0.85686334156339705</v>
          </cell>
          <cell r="AE34">
            <v>0.79963584921263098</v>
          </cell>
          <cell r="AF34">
            <v>0.14177146215548914</v>
          </cell>
          <cell r="AG34">
            <v>0.52006647658834826</v>
          </cell>
          <cell r="AH34">
            <v>6.9578652344208072</v>
          </cell>
          <cell r="AI34">
            <v>0.03</v>
          </cell>
          <cell r="AJ34">
            <v>13</v>
          </cell>
          <cell r="AK34">
            <v>0.26870296754834672</v>
          </cell>
          <cell r="AL34">
            <v>97.41379310344827</v>
          </cell>
          <cell r="AM34">
            <v>9.0620329747556724E-2</v>
          </cell>
          <cell r="AN34">
            <v>3.58</v>
          </cell>
          <cell r="AO34">
            <v>0.41217228586944432</v>
          </cell>
          <cell r="AP34">
            <v>8266.36</v>
          </cell>
          <cell r="AQ34">
            <v>2.5066593968564339</v>
          </cell>
          <cell r="AR34">
            <v>4.502286720012562E-3</v>
          </cell>
          <cell r="AS34">
            <v>0.16479677961776773</v>
          </cell>
          <cell r="AT34">
            <v>0.29289941758478971</v>
          </cell>
          <cell r="AU34">
            <v>2.7153293868258672E-2</v>
          </cell>
          <cell r="AV34">
            <v>229292.58565164031</v>
          </cell>
          <cell r="AW34">
            <v>0.61018383292343459</v>
          </cell>
          <cell r="AX34">
            <v>-0.9638060366949438</v>
          </cell>
          <cell r="AY34">
            <v>3.2150667020316652E-2</v>
          </cell>
          <cell r="AZ34">
            <v>1.0797262367056764</v>
          </cell>
          <cell r="BA34">
            <v>19.9089722444842</v>
          </cell>
          <cell r="BB34">
            <v>5.0405911036127504</v>
          </cell>
          <cell r="BC34">
            <v>0.2666384234390437</v>
          </cell>
          <cell r="BD34">
            <v>0.38231470254038075</v>
          </cell>
          <cell r="BE34">
            <v>853</v>
          </cell>
          <cell r="BF34">
            <v>0.92798805042883725</v>
          </cell>
          <cell r="BG34">
            <v>0.60675525910371353</v>
          </cell>
          <cell r="BH34">
            <v>190.29906432459941</v>
          </cell>
          <cell r="BI34">
            <v>7.0176860648207233</v>
          </cell>
          <cell r="BJ34">
            <v>5393.0939027636059</v>
          </cell>
          <cell r="BK34">
            <v>30950.637898014749</v>
          </cell>
          <cell r="BL34">
            <v>115.28261688248415</v>
          </cell>
          <cell r="BM34">
            <v>8.4432454728286679</v>
          </cell>
          <cell r="BN34">
            <v>402.2371334266038</v>
          </cell>
          <cell r="BO34">
            <v>3538.179323834232</v>
          </cell>
          <cell r="BP34">
            <v>2.2192391084620974E-3</v>
          </cell>
          <cell r="BQ34">
            <v>1.5736171796124274E-2</v>
          </cell>
          <cell r="BR34">
            <v>0.43723222037165693</v>
          </cell>
          <cell r="BS34">
            <v>0.48080085649488885</v>
          </cell>
          <cell r="BT34">
            <v>0.56359238339999995</v>
          </cell>
          <cell r="BU34">
            <v>-1.3656466594859604</v>
          </cell>
          <cell r="BV34">
            <v>2.4415701737787572</v>
          </cell>
          <cell r="BW34">
            <v>1.6022804265423094</v>
          </cell>
          <cell r="BY34">
            <v>95293.501020011652</v>
          </cell>
          <cell r="BZ34">
            <v>0.29389523467552547</v>
          </cell>
          <cell r="CA34" t="str">
            <v>Sonora</v>
          </cell>
        </row>
        <row r="35">
          <cell r="B35" t="str">
            <v>Tabasco</v>
          </cell>
          <cell r="D35">
            <v>21.76810269549879</v>
          </cell>
          <cell r="E35">
            <v>1.3318915607188551</v>
          </cell>
          <cell r="F35">
            <v>6.8043879516712744</v>
          </cell>
          <cell r="G35">
            <v>2900.8542991414688</v>
          </cell>
          <cell r="H35">
            <v>18.735552098187046</v>
          </cell>
          <cell r="I35">
            <v>0.8693997410115224</v>
          </cell>
          <cell r="J35">
            <v>9.5101413194698697E-2</v>
          </cell>
          <cell r="K35">
            <v>4.9113501301507787</v>
          </cell>
          <cell r="L35">
            <v>0.78954649713170877</v>
          </cell>
          <cell r="M35">
            <v>3442.5199749006479</v>
          </cell>
          <cell r="N35">
            <v>168.75755589198437</v>
          </cell>
          <cell r="O35">
            <v>1.0625572724665459E-2</v>
          </cell>
          <cell r="P35">
            <v>11567.761477854776</v>
          </cell>
          <cell r="Q35">
            <v>0.33400423797739603</v>
          </cell>
          <cell r="R35">
            <v>4.2010609892069617E-2</v>
          </cell>
          <cell r="S35">
            <v>3.7256667939835952E-2</v>
          </cell>
          <cell r="T35">
            <v>7.864376</v>
          </cell>
          <cell r="U35">
            <v>0.98799999999999999</v>
          </cell>
          <cell r="V35">
            <v>0.14974854154093745</v>
          </cell>
          <cell r="W35">
            <v>0.32986385734020901</v>
          </cell>
          <cell r="X35">
            <v>75.099999999999994</v>
          </cell>
          <cell r="Y35">
            <v>27.681080400956255</v>
          </cell>
          <cell r="Z35">
            <v>0.62490862185246498</v>
          </cell>
          <cell r="AA35">
            <v>3.5525465615876928</v>
          </cell>
          <cell r="AB35">
            <v>1.0509469527254662</v>
          </cell>
          <cell r="AC35">
            <v>-1.7168914649891493E-3</v>
          </cell>
          <cell r="AD35">
            <v>0.917728856499338</v>
          </cell>
          <cell r="AE35">
            <v>0.83821229897366401</v>
          </cell>
          <cell r="AF35">
            <v>0.14720608536057594</v>
          </cell>
          <cell r="AG35">
            <v>0.70743734660331903</v>
          </cell>
          <cell r="AH35">
            <v>41.80205112054437</v>
          </cell>
          <cell r="AI35">
            <v>0.02</v>
          </cell>
          <cell r="AJ35">
            <v>2</v>
          </cell>
          <cell r="AK35">
            <v>0.30059103559165157</v>
          </cell>
          <cell r="AL35">
            <v>75.862068965517238</v>
          </cell>
          <cell r="AM35">
            <v>6.119419906371585E-2</v>
          </cell>
          <cell r="AN35">
            <v>1.97</v>
          </cell>
          <cell r="AO35">
            <v>0.62203334024650736</v>
          </cell>
          <cell r="AP35">
            <v>6764.81</v>
          </cell>
          <cell r="AQ35">
            <v>3.0676667784109957</v>
          </cell>
          <cell r="AR35">
            <v>1.0772834272470453E-2</v>
          </cell>
          <cell r="AS35">
            <v>0.26877014633666219</v>
          </cell>
          <cell r="AT35">
            <v>0.24061632984920747</v>
          </cell>
          <cell r="AU35">
            <v>2.013528233076697E-2</v>
          </cell>
          <cell r="AV35">
            <v>122537.48949613872</v>
          </cell>
          <cell r="AW35">
            <v>0.35890392481317468</v>
          </cell>
          <cell r="AX35">
            <v>-4.1398805008347912</v>
          </cell>
          <cell r="AY35">
            <v>1.0253759399876361E-2</v>
          </cell>
          <cell r="AZ35">
            <v>0.22716457712451926</v>
          </cell>
          <cell r="BA35">
            <v>9.7748990336311401</v>
          </cell>
          <cell r="BB35">
            <v>6.2050647034659798</v>
          </cell>
          <cell r="BC35">
            <v>0.2688498235968893</v>
          </cell>
          <cell r="BD35">
            <v>0.33522264630293658</v>
          </cell>
          <cell r="BE35">
            <v>714</v>
          </cell>
          <cell r="BF35">
            <v>0.84278503962685836</v>
          </cell>
          <cell r="BG35">
            <v>0.3417977339839578</v>
          </cell>
          <cell r="BH35">
            <v>103.37401490166798</v>
          </cell>
          <cell r="BI35">
            <v>4.5745036515541262</v>
          </cell>
          <cell r="BJ35">
            <v>4780.2423602670842</v>
          </cell>
          <cell r="BK35">
            <v>43225.331008848254</v>
          </cell>
          <cell r="BL35">
            <v>31.99217724452242</v>
          </cell>
          <cell r="BM35">
            <v>0</v>
          </cell>
          <cell r="BN35">
            <v>265.74441500409142</v>
          </cell>
          <cell r="BO35">
            <v>1931.7509629159767</v>
          </cell>
          <cell r="BP35">
            <v>7.7714945479587043E-4</v>
          </cell>
          <cell r="BQ35">
            <v>1.3825793617545701E-2</v>
          </cell>
          <cell r="BR35">
            <v>0.93790890788463932</v>
          </cell>
          <cell r="BS35">
            <v>0.18498372807555097</v>
          </cell>
          <cell r="BT35">
            <v>-0.75391812560000004</v>
          </cell>
          <cell r="BU35">
            <v>-2.1144096918403377</v>
          </cell>
          <cell r="BV35">
            <v>1.5182109402280353</v>
          </cell>
          <cell r="BW35">
            <v>0.54221819293858409</v>
          </cell>
          <cell r="BY35">
            <v>55393.97586269665</v>
          </cell>
          <cell r="BZ35">
            <v>0.24061632984920747</v>
          </cell>
          <cell r="CA35" t="str">
            <v>Tabasco</v>
          </cell>
        </row>
        <row r="36">
          <cell r="B36" t="str">
            <v>Tamaulipas</v>
          </cell>
          <cell r="D36">
            <v>16.526184648223293</v>
          </cell>
          <cell r="E36">
            <v>0.59528280894114782</v>
          </cell>
          <cell r="F36">
            <v>2.5228616482587278</v>
          </cell>
          <cell r="G36">
            <v>1990.0147640205455</v>
          </cell>
          <cell r="H36">
            <v>9.0267551275818612</v>
          </cell>
          <cell r="I36">
            <v>0.91109405850665592</v>
          </cell>
          <cell r="J36">
            <v>0.18432941096762201</v>
          </cell>
          <cell r="K36">
            <v>11.026905365624119</v>
          </cell>
          <cell r="L36">
            <v>1.3272602743509228</v>
          </cell>
          <cell r="M36">
            <v>2924.1391508276442</v>
          </cell>
          <cell r="N36">
            <v>270.3345291653203</v>
          </cell>
          <cell r="O36">
            <v>2.1774101716070999E-3</v>
          </cell>
          <cell r="P36">
            <v>13152.675767609475</v>
          </cell>
          <cell r="Q36">
            <v>0.38376297302775575</v>
          </cell>
          <cell r="R36">
            <v>0.16214909173295544</v>
          </cell>
          <cell r="S36">
            <v>4.2273351691385352E-2</v>
          </cell>
          <cell r="T36">
            <v>8.1754730000000002</v>
          </cell>
          <cell r="U36">
            <v>0.91799999999999993</v>
          </cell>
          <cell r="V36">
            <v>0.18129362869709076</v>
          </cell>
          <cell r="W36">
            <v>0.52703197052837669</v>
          </cell>
          <cell r="X36">
            <v>75.3</v>
          </cell>
          <cell r="Y36">
            <v>15.123622212383195</v>
          </cell>
          <cell r="Z36">
            <v>0.80532241894993251</v>
          </cell>
          <cell r="AA36">
            <v>3.2292987122021812</v>
          </cell>
          <cell r="AB36">
            <v>1.0088624130398161</v>
          </cell>
          <cell r="AC36">
            <v>-3.0929193944556491E-3</v>
          </cell>
          <cell r="AD36">
            <v>0.81070253684673799</v>
          </cell>
          <cell r="AE36">
            <v>0.75170246815266406</v>
          </cell>
          <cell r="AF36">
            <v>8.7591051451861995E-2</v>
          </cell>
          <cell r="AG36">
            <v>0.56233312008158831</v>
          </cell>
          <cell r="AH36">
            <v>14.146593844009859</v>
          </cell>
          <cell r="AI36">
            <v>0.03</v>
          </cell>
          <cell r="AJ36">
            <v>14</v>
          </cell>
          <cell r="AK36">
            <v>0.21827516810966627</v>
          </cell>
          <cell r="AL36">
            <v>85.34482758620689</v>
          </cell>
          <cell r="AM36">
            <v>0.11611456669034015</v>
          </cell>
          <cell r="AN36">
            <v>2.34</v>
          </cell>
          <cell r="AO36">
            <v>0.42299443542777648</v>
          </cell>
          <cell r="AP36">
            <v>7859.11</v>
          </cell>
          <cell r="AQ36">
            <v>3.7885806270902163</v>
          </cell>
          <cell r="AR36">
            <v>9.9073859391503715E-3</v>
          </cell>
          <cell r="AS36">
            <v>0.20714957364041528</v>
          </cell>
          <cell r="AT36">
            <v>0.243002513536557</v>
          </cell>
          <cell r="AU36">
            <v>2.2673119095816464E-2</v>
          </cell>
          <cell r="AV36">
            <v>190954.01925841378</v>
          </cell>
          <cell r="AW36">
            <v>0.69319049008634481</v>
          </cell>
          <cell r="AX36">
            <v>-0.23279595774964315</v>
          </cell>
          <cell r="AY36">
            <v>2.3339333212595723E-2</v>
          </cell>
          <cell r="AZ36">
            <v>0.61236318738113549</v>
          </cell>
          <cell r="BA36">
            <v>16.005565374268201</v>
          </cell>
          <cell r="BB36">
            <v>4.7044583306797403</v>
          </cell>
          <cell r="BC36">
            <v>0.283695932194657</v>
          </cell>
          <cell r="BD36">
            <v>0.40618597263003248</v>
          </cell>
          <cell r="BE36">
            <v>818</v>
          </cell>
          <cell r="BF36">
            <v>0.92300390649523945</v>
          </cell>
          <cell r="BG36">
            <v>0.54370561386510641</v>
          </cell>
          <cell r="BH36">
            <v>130.06272412382387</v>
          </cell>
          <cell r="BI36">
            <v>7.4548494246676356</v>
          </cell>
          <cell r="BJ36">
            <v>4782.5940017079638</v>
          </cell>
          <cell r="BK36">
            <v>51502.414867080864</v>
          </cell>
          <cell r="BL36">
            <v>90.170702944839832</v>
          </cell>
          <cell r="BM36">
            <v>5.631751980907544</v>
          </cell>
          <cell r="BN36">
            <v>162.05015399399332</v>
          </cell>
          <cell r="BO36">
            <v>259.24566329386982</v>
          </cell>
          <cell r="BP36">
            <v>1.1242908666540185E-3</v>
          </cell>
          <cell r="BQ36">
            <v>1.6383574155741158E-2</v>
          </cell>
          <cell r="BR36">
            <v>2.3296986395799091</v>
          </cell>
          <cell r="BS36">
            <v>0.78761294387461012</v>
          </cell>
          <cell r="BT36">
            <v>0.87878659280000004</v>
          </cell>
          <cell r="BU36">
            <v>-1.2924093116188233</v>
          </cell>
          <cell r="BV36">
            <v>0.80582624774446132</v>
          </cell>
          <cell r="BW36">
            <v>0.4339064410931715</v>
          </cell>
          <cell r="BY36">
            <v>83759.40406425386</v>
          </cell>
          <cell r="BZ36">
            <v>0.24244735307975498</v>
          </cell>
          <cell r="CA36" t="str">
            <v>Tamaulipas</v>
          </cell>
        </row>
        <row r="37">
          <cell r="B37" t="str">
            <v>Tlaxcala</v>
          </cell>
          <cell r="D37">
            <v>8.7119883661447659</v>
          </cell>
          <cell r="E37">
            <v>0.96799870734941851</v>
          </cell>
          <cell r="F37">
            <v>4.164018131610483</v>
          </cell>
          <cell r="G37">
            <v>3188.4568270218833</v>
          </cell>
          <cell r="H37">
            <v>3.0834481901030322</v>
          </cell>
          <cell r="I37">
            <v>0.87919437250647436</v>
          </cell>
          <cell r="J37">
            <v>0.292587032954293</v>
          </cell>
          <cell r="K37">
            <v>0.74461439026878351</v>
          </cell>
          <cell r="L37">
            <v>0.81401051352970022</v>
          </cell>
          <cell r="M37">
            <v>6010.5921804921118</v>
          </cell>
          <cell r="N37">
            <v>279.91778012193703</v>
          </cell>
          <cell r="O37">
            <v>5.2387427017515798E-3</v>
          </cell>
          <cell r="P37">
            <v>12006.199776873391</v>
          </cell>
          <cell r="Q37">
            <v>0.3935418645796111</v>
          </cell>
          <cell r="R37">
            <v>0.17835711599658732</v>
          </cell>
          <cell r="S37">
            <v>6.843177775322018E-2</v>
          </cell>
          <cell r="T37">
            <v>7.8255619999999997</v>
          </cell>
          <cell r="U37">
            <v>0.99199999999999999</v>
          </cell>
          <cell r="V37">
            <v>1.2848515996402416E-3</v>
          </cell>
          <cell r="W37">
            <v>0.27351939740275222</v>
          </cell>
          <cell r="X37">
            <v>75.3</v>
          </cell>
          <cell r="Y37">
            <v>13.451212236264034</v>
          </cell>
          <cell r="Z37">
            <v>0.50067917900343584</v>
          </cell>
          <cell r="AA37">
            <v>2.6544060134281717</v>
          </cell>
          <cell r="AB37">
            <v>0.81003000409779891</v>
          </cell>
          <cell r="AC37">
            <v>-2.9039961220482557E-4</v>
          </cell>
          <cell r="AD37">
            <v>0.83756061654096392</v>
          </cell>
          <cell r="AE37">
            <v>0.85182561670741697</v>
          </cell>
          <cell r="AF37">
            <v>0.13927655938479067</v>
          </cell>
          <cell r="AG37">
            <v>0.66284360404995402</v>
          </cell>
          <cell r="AH37">
            <v>2.3582698021117454</v>
          </cell>
          <cell r="AI37">
            <v>0.03</v>
          </cell>
          <cell r="AJ37">
            <v>21</v>
          </cell>
          <cell r="AK37">
            <v>0.25651107650538013</v>
          </cell>
          <cell r="AL37">
            <v>98.275862068965509</v>
          </cell>
          <cell r="AM37">
            <v>5.9929481574910522E-2</v>
          </cell>
          <cell r="AN37">
            <v>1.67</v>
          </cell>
          <cell r="AO37">
            <v>0.68517870048204799</v>
          </cell>
          <cell r="AP37">
            <v>5826.86</v>
          </cell>
          <cell r="AQ37">
            <v>4.3547653627294585</v>
          </cell>
          <cell r="AR37">
            <v>2.1066316989397923E-2</v>
          </cell>
          <cell r="AS37">
            <v>0.30964505770419987</v>
          </cell>
          <cell r="AT37">
            <v>0.22233772735956572</v>
          </cell>
          <cell r="AU37">
            <v>4.5632539481422332E-2</v>
          </cell>
          <cell r="AV37">
            <v>63883.950067114471</v>
          </cell>
          <cell r="AW37">
            <v>0.64484114833268313</v>
          </cell>
          <cell r="AX37">
            <v>-9.5009904606709359</v>
          </cell>
          <cell r="AY37">
            <v>0</v>
          </cell>
          <cell r="AZ37">
            <v>0</v>
          </cell>
          <cell r="BA37">
            <v>0</v>
          </cell>
          <cell r="BB37">
            <v>0</v>
          </cell>
          <cell r="BC37">
            <v>0.2659832065504884</v>
          </cell>
          <cell r="BD37">
            <v>0.38841939014923232</v>
          </cell>
          <cell r="BE37">
            <v>713</v>
          </cell>
          <cell r="BF37">
            <v>0.84963367492389008</v>
          </cell>
          <cell r="BG37">
            <v>0.38669439279198953</v>
          </cell>
          <cell r="BH37">
            <v>61.89116126382433</v>
          </cell>
          <cell r="BI37">
            <v>3.6965021250913357</v>
          </cell>
          <cell r="BJ37">
            <v>3949.7125206600922</v>
          </cell>
          <cell r="BK37">
            <v>30957.116820031344</v>
          </cell>
          <cell r="BL37">
            <v>35.773270769205958</v>
          </cell>
          <cell r="BM37">
            <v>3.7513676861355698</v>
          </cell>
          <cell r="BN37">
            <v>0</v>
          </cell>
          <cell r="BO37">
            <v>0</v>
          </cell>
          <cell r="BP37">
            <v>0</v>
          </cell>
          <cell r="BQ37">
            <v>1.5067875843306476E-2</v>
          </cell>
          <cell r="BR37">
            <v>1.6964942917890073</v>
          </cell>
          <cell r="BS37">
            <v>0.20590776472993175</v>
          </cell>
          <cell r="BT37">
            <v>-0.81188342599999996</v>
          </cell>
          <cell r="BU37">
            <v>-1.2193243914906797</v>
          </cell>
          <cell r="BV37">
            <v>0.34861729664717311</v>
          </cell>
          <cell r="BW37">
            <v>1.220160538265106</v>
          </cell>
          <cell r="BY37">
            <v>44591.507360880336</v>
          </cell>
          <cell r="BZ37">
            <v>0.22233772735956572</v>
          </cell>
          <cell r="CA37" t="str">
            <v>Tlaxcala</v>
          </cell>
        </row>
        <row r="38">
          <cell r="B38" t="str">
            <v>Veracruz</v>
          </cell>
          <cell r="D38">
            <v>16.942469648979564</v>
          </cell>
          <cell r="E38">
            <v>1.5131634679176478</v>
          </cell>
          <cell r="F38">
            <v>3.9133544975524002</v>
          </cell>
          <cell r="G38">
            <v>2173.5800884798591</v>
          </cell>
          <cell r="H38">
            <v>9.8304773199741682</v>
          </cell>
          <cell r="I38">
            <v>0.89575853633325297</v>
          </cell>
          <cell r="J38">
            <v>0.125980641375015</v>
          </cell>
          <cell r="K38">
            <v>5.2340572414856341</v>
          </cell>
          <cell r="L38">
            <v>0.55509564941620082</v>
          </cell>
          <cell r="M38">
            <v>2438.2659365633745</v>
          </cell>
          <cell r="N38">
            <v>148.15866789296086</v>
          </cell>
          <cell r="O38">
            <v>8.8326507789403923E-3</v>
          </cell>
          <cell r="P38">
            <v>10135.141800598585</v>
          </cell>
          <cell r="Q38">
            <v>0.35754548793353014</v>
          </cell>
          <cell r="R38">
            <v>2.046116645247642E-2</v>
          </cell>
          <cell r="S38">
            <v>9.9726458953313668E-2</v>
          </cell>
          <cell r="T38">
            <v>7.2324599999999997</v>
          </cell>
          <cell r="U38">
            <v>0.88500000000000001</v>
          </cell>
          <cell r="V38">
            <v>0.14836260773908103</v>
          </cell>
          <cell r="W38">
            <v>0.29898406345815381</v>
          </cell>
          <cell r="X38">
            <v>74.599999999999994</v>
          </cell>
          <cell r="Y38">
            <v>18.669037338074677</v>
          </cell>
          <cell r="Z38">
            <v>0.61978357171812459</v>
          </cell>
          <cell r="AA38">
            <v>2.5400405987102235</v>
          </cell>
          <cell r="AB38">
            <v>0.79720118415064611</v>
          </cell>
          <cell r="AC38">
            <v>-3.4831286614369918E-3</v>
          </cell>
          <cell r="AD38">
            <v>0.876208515309574</v>
          </cell>
          <cell r="AE38">
            <v>0.84324041324340693</v>
          </cell>
          <cell r="AF38">
            <v>0.13334125679072895</v>
          </cell>
          <cell r="AG38">
            <v>0.65148912633231537</v>
          </cell>
          <cell r="AH38">
            <v>5.6325706292790381</v>
          </cell>
          <cell r="AI38">
            <v>0.03</v>
          </cell>
          <cell r="AJ38">
            <v>52</v>
          </cell>
          <cell r="AK38">
            <v>0.29995752425054373</v>
          </cell>
          <cell r="AL38">
            <v>83.620689655172413</v>
          </cell>
          <cell r="AM38">
            <v>4.7120203243506201E-2</v>
          </cell>
          <cell r="AN38">
            <v>2.65</v>
          </cell>
          <cell r="AO38">
            <v>0.65915128663798639</v>
          </cell>
          <cell r="AP38">
            <v>6050.54</v>
          </cell>
          <cell r="AQ38">
            <v>3.3254239765336489</v>
          </cell>
          <cell r="AR38">
            <v>3.5526473142422084E-2</v>
          </cell>
          <cell r="AS38">
            <v>0.25643444216468492</v>
          </cell>
          <cell r="AT38">
            <v>0.20287029619471336</v>
          </cell>
          <cell r="AU38">
            <v>3.2195446036344076E-2</v>
          </cell>
          <cell r="AV38">
            <v>122213.12940497942</v>
          </cell>
          <cell r="AW38">
            <v>0.65387688305477976</v>
          </cell>
          <cell r="AX38">
            <v>-1.2855697678171296E-3</v>
          </cell>
          <cell r="AY38">
            <v>4.1823466390317636E-2</v>
          </cell>
          <cell r="AZ38">
            <v>0.86462655108873876</v>
          </cell>
          <cell r="BA38">
            <v>19.027091877721102</v>
          </cell>
          <cell r="BB38">
            <v>4.90128074903906</v>
          </cell>
          <cell r="BC38">
            <v>0.26410155107826644</v>
          </cell>
          <cell r="BD38">
            <v>0.37551496302329201</v>
          </cell>
          <cell r="BE38">
            <v>873</v>
          </cell>
          <cell r="BF38">
            <v>0.82664861137022516</v>
          </cell>
          <cell r="BG38">
            <v>0.40227899206167866</v>
          </cell>
          <cell r="BH38">
            <v>105.38206555897879</v>
          </cell>
          <cell r="BI38">
            <v>4.4930710675330197</v>
          </cell>
          <cell r="BJ38">
            <v>3822.2062038732779</v>
          </cell>
          <cell r="BK38">
            <v>39039.035923597155</v>
          </cell>
          <cell r="BL38">
            <v>53.48445952481061</v>
          </cell>
          <cell r="BM38">
            <v>0.42079080618843012</v>
          </cell>
          <cell r="BN38">
            <v>98.678598994192811</v>
          </cell>
          <cell r="BO38">
            <v>141.61312403884662</v>
          </cell>
          <cell r="BP38">
            <v>1.4053874779631631E-3</v>
          </cell>
          <cell r="BQ38">
            <v>1.6209633780098508E-2</v>
          </cell>
          <cell r="BR38">
            <v>1.0034648202753713</v>
          </cell>
          <cell r="BS38">
            <v>0.12307600629658529</v>
          </cell>
          <cell r="BT38">
            <v>-0.94664155790000004</v>
          </cell>
          <cell r="BU38">
            <v>-1.340719411750813</v>
          </cell>
          <cell r="BV38">
            <v>1.1258448019897633</v>
          </cell>
          <cell r="BW38">
            <v>0.63899299572391977</v>
          </cell>
          <cell r="BY38">
            <v>61212.062610823967</v>
          </cell>
          <cell r="BZ38">
            <v>0.20276204788827176</v>
          </cell>
          <cell r="CA38" t="str">
            <v>Veracruz</v>
          </cell>
        </row>
        <row r="39">
          <cell r="B39" t="str">
            <v>Yucatán</v>
          </cell>
          <cell r="D39">
            <v>2.499032701997244</v>
          </cell>
          <cell r="E39">
            <v>0</v>
          </cell>
          <cell r="F39">
            <v>0.32068461584273628</v>
          </cell>
          <cell r="G39">
            <v>1506.5725909635405</v>
          </cell>
          <cell r="H39">
            <v>3.6266134918466904</v>
          </cell>
          <cell r="I39">
            <v>0.89449053913310916</v>
          </cell>
          <cell r="J39">
            <v>0.72286118410824007</v>
          </cell>
          <cell r="K39">
            <v>5.0842389454426691</v>
          </cell>
          <cell r="L39">
            <v>0.10524803188731999</v>
          </cell>
          <cell r="M39">
            <v>1452.637894389193</v>
          </cell>
          <cell r="N39">
            <v>240.85419626781552</v>
          </cell>
          <cell r="O39">
            <v>9.4770434297804466E-3</v>
          </cell>
          <cell r="P39">
            <v>11866.413477952034</v>
          </cell>
          <cell r="Q39">
            <v>0.36727098837938094</v>
          </cell>
          <cell r="R39">
            <v>0.17508830708330059</v>
          </cell>
          <cell r="S39">
            <v>4.1498886890668718E-2</v>
          </cell>
          <cell r="T39">
            <v>8.2372859999999992</v>
          </cell>
          <cell r="U39">
            <v>0.95299999999999996</v>
          </cell>
          <cell r="V39">
            <v>0.12750952331926285</v>
          </cell>
          <cell r="W39">
            <v>0.3940478998676134</v>
          </cell>
          <cell r="X39">
            <v>74.7</v>
          </cell>
          <cell r="Y39">
            <v>12.509907984974326</v>
          </cell>
          <cell r="Z39">
            <v>0.81159747272217764</v>
          </cell>
          <cell r="AA39">
            <v>3.2669819944437135</v>
          </cell>
          <cell r="AB39">
            <v>1.1553960712057034</v>
          </cell>
          <cell r="AC39">
            <v>1.9694962897981731E-3</v>
          </cell>
          <cell r="AD39">
            <v>0.70924893898489705</v>
          </cell>
          <cell r="AE39">
            <v>0.77584656733929114</v>
          </cell>
          <cell r="AF39">
            <v>0.2612533446667904</v>
          </cell>
          <cell r="AG39">
            <v>0.73562368432810166</v>
          </cell>
          <cell r="AH39">
            <v>3.4180992368428029</v>
          </cell>
          <cell r="AI39">
            <v>0.02</v>
          </cell>
          <cell r="AJ39">
            <v>26</v>
          </cell>
          <cell r="AK39">
            <v>0.40004190186583022</v>
          </cell>
          <cell r="AL39">
            <v>99.137931034482762</v>
          </cell>
          <cell r="AM39">
            <v>9.7971199672301459E-2</v>
          </cell>
          <cell r="AN39">
            <v>3.81</v>
          </cell>
          <cell r="AO39">
            <v>0.56603586472499701</v>
          </cell>
          <cell r="AP39">
            <v>7348.27</v>
          </cell>
          <cell r="AQ39">
            <v>2.3587020342031528</v>
          </cell>
          <cell r="AR39">
            <v>1.7142857142857144E-2</v>
          </cell>
          <cell r="AS39">
            <v>0.2456054880250331</v>
          </cell>
          <cell r="AT39">
            <v>0.27774230500609287</v>
          </cell>
          <cell r="AU39">
            <v>1.0592504417673577E-2</v>
          </cell>
          <cell r="AV39">
            <v>137928.02751217881</v>
          </cell>
          <cell r="AW39">
            <v>0.6813316670533105</v>
          </cell>
          <cell r="AX39">
            <v>-1.6023656809019109</v>
          </cell>
          <cell r="AY39">
            <v>2.5670629976750611E-2</v>
          </cell>
          <cell r="AZ39">
            <v>0.56831905701585383</v>
          </cell>
          <cell r="BA39">
            <v>12.1956874616132</v>
          </cell>
          <cell r="BB39">
            <v>5.0688176448627802</v>
          </cell>
          <cell r="BC39">
            <v>0.2889387411240823</v>
          </cell>
          <cell r="BD39">
            <v>0.45418746742138277</v>
          </cell>
          <cell r="BE39">
            <v>800</v>
          </cell>
          <cell r="BF39">
            <v>0.88359539478190974</v>
          </cell>
          <cell r="BG39">
            <v>0.51627094855131705</v>
          </cell>
          <cell r="BH39">
            <v>190.26856398985228</v>
          </cell>
          <cell r="BI39">
            <v>6.1803759078301272</v>
          </cell>
          <cell r="BJ39">
            <v>3866.5492534651999</v>
          </cell>
          <cell r="BK39">
            <v>55496.704816634177</v>
          </cell>
          <cell r="BL39">
            <v>181.25527672653595</v>
          </cell>
          <cell r="BM39">
            <v>12.140203314046444</v>
          </cell>
          <cell r="BN39">
            <v>558.96812354528288</v>
          </cell>
          <cell r="BO39">
            <v>8649.3956218670519</v>
          </cell>
          <cell r="BP39">
            <v>3.9861525749586985E-3</v>
          </cell>
          <cell r="BQ39">
            <v>2.4496755553940819E-2</v>
          </cell>
          <cell r="BR39">
            <v>0.3559107548264146</v>
          </cell>
          <cell r="BS39">
            <v>6.0107995031984107E-2</v>
          </cell>
          <cell r="BT39">
            <v>-0.14435993929999999</v>
          </cell>
          <cell r="BU39">
            <v>-1.3584753904488325</v>
          </cell>
          <cell r="BV39">
            <v>1.3928029230290677</v>
          </cell>
          <cell r="BW39">
            <v>0.92853528201937852</v>
          </cell>
          <cell r="BY39">
            <v>64467.649991893981</v>
          </cell>
          <cell r="BZ39">
            <v>0.27777192705316556</v>
          </cell>
          <cell r="CA39" t="str">
            <v>Yucatán</v>
          </cell>
        </row>
        <row r="40">
          <cell r="B40" t="str">
            <v>Zacatecas</v>
          </cell>
          <cell r="D40">
            <v>49.255981920157225</v>
          </cell>
          <cell r="E40">
            <v>2.157646266840429</v>
          </cell>
          <cell r="F40">
            <v>3.3263087498833555</v>
          </cell>
          <cell r="G40">
            <v>1862.2109008186974</v>
          </cell>
          <cell r="H40">
            <v>14.017919560481291</v>
          </cell>
          <cell r="I40">
            <v>0.8861218539535668</v>
          </cell>
          <cell r="J40">
            <v>0.14854301795295999</v>
          </cell>
          <cell r="K40">
            <v>2.2809403392313108</v>
          </cell>
          <cell r="L40">
            <v>0.91203697827804175</v>
          </cell>
          <cell r="M40">
            <v>8045.9962098478181</v>
          </cell>
          <cell r="N40">
            <v>377.18339192780337</v>
          </cell>
          <cell r="O40">
            <v>2.2205691318684978E-5</v>
          </cell>
          <cell r="P40">
            <v>13087.027918240861</v>
          </cell>
          <cell r="Q40">
            <v>0.3576032062844573</v>
          </cell>
          <cell r="R40">
            <v>3.5496592499136503E-2</v>
          </cell>
          <cell r="S40">
            <v>9.7866060154001455E-2</v>
          </cell>
          <cell r="T40">
            <v>6.9556060000000004</v>
          </cell>
          <cell r="U40">
            <v>0.94599999999999995</v>
          </cell>
          <cell r="V40">
            <v>0.16030032334082314</v>
          </cell>
          <cell r="W40">
            <v>0.29768835577547659</v>
          </cell>
          <cell r="X40">
            <v>75.099999999999994</v>
          </cell>
          <cell r="Y40">
            <v>10.96723044397463</v>
          </cell>
          <cell r="Z40">
            <v>0.62734460982247597</v>
          </cell>
          <cell r="AA40">
            <v>3.5972592655716542</v>
          </cell>
          <cell r="AB40">
            <v>0.92832497176042683</v>
          </cell>
          <cell r="AC40">
            <v>-5.4372685924378812E-3</v>
          </cell>
          <cell r="AD40">
            <v>0.89576218942002006</v>
          </cell>
          <cell r="AE40">
            <v>0.85971170696904398</v>
          </cell>
          <cell r="AF40">
            <v>0.1537505108508177</v>
          </cell>
          <cell r="AG40">
            <v>0.61397010408684716</v>
          </cell>
          <cell r="AH40">
            <v>10.118010830854985</v>
          </cell>
          <cell r="AI40">
            <v>0.01</v>
          </cell>
          <cell r="AJ40">
            <v>3</v>
          </cell>
          <cell r="AK40">
            <v>0.25804719915216079</v>
          </cell>
          <cell r="AL40">
            <v>93.103448275862064</v>
          </cell>
          <cell r="AM40">
            <v>7.4131173112613802E-2</v>
          </cell>
          <cell r="AN40">
            <v>1.8</v>
          </cell>
          <cell r="AO40">
            <v>0.63035950330007773</v>
          </cell>
          <cell r="AP40">
            <v>6423.24</v>
          </cell>
          <cell r="AQ40">
            <v>3.0098283632179501</v>
          </cell>
          <cell r="AR40">
            <v>2.2692481818911359E-2</v>
          </cell>
          <cell r="AS40">
            <v>0.28214717786199783</v>
          </cell>
          <cell r="AT40">
            <v>0.18095570008160999</v>
          </cell>
          <cell r="AU40">
            <v>1.4970400562520607E-2</v>
          </cell>
          <cell r="AV40">
            <v>114753.94781584093</v>
          </cell>
          <cell r="AW40">
            <v>0.53315985593735937</v>
          </cell>
          <cell r="AX40">
            <v>-1.5126055977365087</v>
          </cell>
          <cell r="AY40">
            <v>3.9378803865534349E-2</v>
          </cell>
          <cell r="AZ40">
            <v>0.76965780310542675</v>
          </cell>
          <cell r="BA40">
            <v>15.1918035688379</v>
          </cell>
          <cell r="BB40">
            <v>5.1228803828652802</v>
          </cell>
          <cell r="BC40">
            <v>0.2737512472764328</v>
          </cell>
          <cell r="BD40">
            <v>0.39638604184134574</v>
          </cell>
          <cell r="BE40">
            <v>696</v>
          </cell>
          <cell r="BF40">
            <v>0.84296900260704599</v>
          </cell>
          <cell r="BG40">
            <v>0.46340073666573961</v>
          </cell>
          <cell r="BH40">
            <v>69.657958444668836</v>
          </cell>
          <cell r="BI40">
            <v>4.2081502740786627</v>
          </cell>
          <cell r="BJ40">
            <v>3052.8401439229901</v>
          </cell>
          <cell r="BK40">
            <v>61975.130924821686</v>
          </cell>
          <cell r="BL40">
            <v>75.184652660805412</v>
          </cell>
          <cell r="BM40">
            <v>2.9161093657656538</v>
          </cell>
          <cell r="BN40">
            <v>143.23812154083069</v>
          </cell>
          <cell r="BO40">
            <v>63.773242473821597</v>
          </cell>
          <cell r="BP40">
            <v>3.4256319775352101E-3</v>
          </cell>
          <cell r="BQ40">
            <v>1.8317827015454289E-2</v>
          </cell>
          <cell r="BR40">
            <v>2.4494481844311777</v>
          </cell>
          <cell r="BS40">
            <v>0.2677249983990026</v>
          </cell>
          <cell r="BT40">
            <v>-0.57224877600000001</v>
          </cell>
          <cell r="BU40">
            <v>-1.3701177995610618</v>
          </cell>
          <cell r="BV40">
            <v>0.29116277309248345</v>
          </cell>
          <cell r="BW40">
            <v>1.0190697058236922</v>
          </cell>
          <cell r="BY40">
            <v>55693.752316083257</v>
          </cell>
          <cell r="BZ40">
            <v>0.18095570008160999</v>
          </cell>
          <cell r="CA40" t="str">
            <v>Zacatecas</v>
          </cell>
        </row>
      </sheetData>
      <sheetData sheetId="7">
        <row r="1">
          <cell r="C1" t="str">
            <v>¿Más es mejor?</v>
          </cell>
          <cell r="D1" t="str">
            <v>No</v>
          </cell>
          <cell r="E1" t="str">
            <v>No</v>
          </cell>
          <cell r="F1" t="str">
            <v>No</v>
          </cell>
          <cell r="G1" t="str">
            <v>No</v>
          </cell>
          <cell r="H1" t="str">
            <v>No</v>
          </cell>
          <cell r="I1" t="str">
            <v>No</v>
          </cell>
          <cell r="J1" t="str">
            <v>Sí</v>
          </cell>
          <cell r="K1" t="str">
            <v>Sí</v>
          </cell>
          <cell r="L1" t="str">
            <v>Sí</v>
          </cell>
          <cell r="M1" t="str">
            <v>Sí</v>
          </cell>
          <cell r="N1" t="str">
            <v>No</v>
          </cell>
          <cell r="O1" t="str">
            <v>No</v>
          </cell>
          <cell r="P1" t="str">
            <v>No</v>
          </cell>
          <cell r="Q1" t="str">
            <v>Sí</v>
          </cell>
          <cell r="R1" t="str">
            <v>No</v>
          </cell>
          <cell r="S1" t="str">
            <v>No</v>
          </cell>
          <cell r="T1" t="str">
            <v>Sí</v>
          </cell>
          <cell r="U1" t="str">
            <v>Sí</v>
          </cell>
          <cell r="V1" t="str">
            <v>Sí</v>
          </cell>
          <cell r="W1" t="str">
            <v>Sí</v>
          </cell>
          <cell r="X1" t="str">
            <v>Sí</v>
          </cell>
          <cell r="Y1" t="str">
            <v>No</v>
          </cell>
          <cell r="Z1" t="str">
            <v>Sí</v>
          </cell>
          <cell r="AA1" t="str">
            <v>Sí</v>
          </cell>
          <cell r="AB1" t="str">
            <v>Sí</v>
          </cell>
          <cell r="AC1" t="str">
            <v>Sí</v>
          </cell>
          <cell r="AD1" t="str">
            <v>No</v>
          </cell>
          <cell r="AE1" t="str">
            <v>No</v>
          </cell>
          <cell r="AF1" t="str">
            <v>Sí</v>
          </cell>
          <cell r="AG1" t="str">
            <v>Sí</v>
          </cell>
          <cell r="AH1" t="str">
            <v>No</v>
          </cell>
          <cell r="AI1" t="str">
            <v>No</v>
          </cell>
          <cell r="AJ1" t="str">
            <v>No</v>
          </cell>
          <cell r="AK1" t="str">
            <v>Sí</v>
          </cell>
          <cell r="AL1" t="str">
            <v>Sí</v>
          </cell>
          <cell r="AM1" t="str">
            <v>Sí</v>
          </cell>
          <cell r="AN1" t="str">
            <v>Sí</v>
          </cell>
          <cell r="AO1" t="str">
            <v>No</v>
          </cell>
          <cell r="AP1" t="str">
            <v>Sí</v>
          </cell>
          <cell r="AQ1" t="str">
            <v>No</v>
          </cell>
          <cell r="AR1" t="str">
            <v>No</v>
          </cell>
          <cell r="AS1" t="str">
            <v>No</v>
          </cell>
          <cell r="AT1" t="str">
            <v>Sí</v>
          </cell>
          <cell r="AU1" t="str">
            <v>Sí</v>
          </cell>
          <cell r="AV1" t="str">
            <v>Sí</v>
          </cell>
          <cell r="AW1" t="str">
            <v>Sí</v>
          </cell>
          <cell r="AX1" t="str">
            <v>Sí</v>
          </cell>
          <cell r="AY1" t="str">
            <v>No</v>
          </cell>
          <cell r="AZ1" t="str">
            <v>No</v>
          </cell>
          <cell r="BA1" t="str">
            <v>Sí</v>
          </cell>
          <cell r="BB1" t="str">
            <v>No</v>
          </cell>
          <cell r="BC1" t="str">
            <v>Sí</v>
          </cell>
          <cell r="BD1" t="str">
            <v>Sí</v>
          </cell>
          <cell r="BE1" t="str">
            <v>Sí</v>
          </cell>
          <cell r="BF1" t="str">
            <v>Sí</v>
          </cell>
          <cell r="BG1" t="str">
            <v>Sí</v>
          </cell>
          <cell r="BH1" t="str">
            <v>Sí</v>
          </cell>
          <cell r="BI1" t="str">
            <v>Sí</v>
          </cell>
          <cell r="BJ1" t="str">
            <v>Sí</v>
          </cell>
          <cell r="BK1" t="str">
            <v>Sí</v>
          </cell>
          <cell r="BL1" t="str">
            <v>No</v>
          </cell>
          <cell r="BM1" t="str">
            <v>No</v>
          </cell>
          <cell r="BN1" t="str">
            <v>Sí</v>
          </cell>
          <cell r="BO1" t="str">
            <v>Sí</v>
          </cell>
          <cell r="BP1" t="str">
            <v>Sí</v>
          </cell>
          <cell r="BQ1" t="str">
            <v>Sí</v>
          </cell>
          <cell r="BR1" t="str">
            <v>Sí</v>
          </cell>
          <cell r="BS1" t="str">
            <v>Sí</v>
          </cell>
          <cell r="BT1" t="str">
            <v>Sí</v>
          </cell>
          <cell r="BU1" t="str">
            <v>Sí</v>
          </cell>
          <cell r="BV1" t="str">
            <v>Sí</v>
          </cell>
          <cell r="BW1" t="str">
            <v>Sí</v>
          </cell>
        </row>
        <row r="2">
          <cell r="C2" t="str">
            <v>Peso</v>
          </cell>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3">
          <cell r="C3" t="str">
            <v>Subíndice</v>
          </cell>
        </row>
        <row r="4">
          <cell r="C4" t="str">
            <v>Indicador</v>
          </cell>
          <cell r="D4" t="str">
            <v>Homicidios</v>
          </cell>
          <cell r="E4" t="str">
            <v>Secuestros</v>
          </cell>
          <cell r="F4" t="str">
            <v>Robo de vehículos</v>
          </cell>
          <cell r="G4" t="str">
            <v>Costos del delito</v>
          </cell>
          <cell r="H4" t="str">
            <v>Incidencia delictiva</v>
          </cell>
          <cell r="I4" t="str">
            <v xml:space="preserve">Delitos no denunciados </v>
          </cell>
          <cell r="J4" t="str">
            <v>Percepción de seguridad</v>
          </cell>
          <cell r="K4" t="str">
            <v>Competencia en servicios notariales</v>
          </cell>
          <cell r="L4" t="str">
            <v>Caudal tratado de aguas residuales</v>
          </cell>
          <cell r="M4" t="str">
            <v>Eficiencia económica del agua en la agricultura</v>
          </cell>
          <cell r="N4" t="str">
            <v>Morbilidad por enfermedades respiratorias</v>
          </cell>
          <cell r="O4" t="str">
            <v>Pérdida de superficie cubierta por árboles</v>
          </cell>
          <cell r="P4" t="str">
            <v>Intensidad energética de la economía</v>
          </cell>
          <cell r="Q4" t="str">
            <v>Mujeres económicamente activas</v>
          </cell>
          <cell r="R4" t="str">
            <v>Equidad salarial</v>
          </cell>
          <cell r="S4" t="str">
            <v>Índice de informalidad laboral entre mujeres y hombres</v>
          </cell>
          <cell r="T4" t="str">
            <v>Grado de escolaridad</v>
          </cell>
          <cell r="U4" t="str">
            <v>Cobertura educativa</v>
          </cell>
          <cell r="V4" t="str">
            <v>Rendimiento académico</v>
          </cell>
          <cell r="W4" t="str">
            <v>Acceso a instituciones de salud</v>
          </cell>
          <cell r="X4" t="str">
            <v>Esperanza de vida</v>
          </cell>
          <cell r="Y4" t="str">
            <v>Mortalidad infantil</v>
          </cell>
          <cell r="Z4" t="str">
            <v>Camas de hospital</v>
          </cell>
          <cell r="AA4" t="str">
            <v>Médicos y enfermeras</v>
          </cell>
          <cell r="AB4" t="str">
            <v>Médicos con especialidad</v>
          </cell>
          <cell r="AC4" t="str">
            <v>Migración neta</v>
          </cell>
          <cell r="AD4" t="str">
            <v>Percepción de corrupción estatal</v>
          </cell>
          <cell r="AE4" t="str">
            <v>Percepción de corrupción en partidos políticos</v>
          </cell>
          <cell r="AF4" t="str">
            <v>Consulta de información de finanzas públicas</v>
          </cell>
          <cell r="AG4" t="str">
            <v>Participación ciudadana</v>
          </cell>
          <cell r="AH4" t="str">
            <v>Competencia electoral</v>
          </cell>
          <cell r="AI4" t="str">
            <v>Barreras a candidatos independientes</v>
          </cell>
          <cell r="AJ4" t="str">
            <v>Agresiones a periodistas</v>
          </cell>
          <cell r="AK4" t="str">
            <v>Interacción con el gobierno por medios electrónicos</v>
          </cell>
          <cell r="AL4" t="str">
            <v>Índice de Información Presupuestal Estatal</v>
          </cell>
          <cell r="AM4" t="str">
            <v>Ingresos propios</v>
          </cell>
          <cell r="AN4" t="str">
            <v>Indicador subnacional de mejora regulatoria</v>
          </cell>
          <cell r="AO4" t="str">
            <v>Informalidad laboral</v>
          </cell>
          <cell r="AP4" t="str">
            <v>Ingreso promedio de trabajadores de tiempo completo</v>
          </cell>
          <cell r="AQ4" t="str">
            <v>Desigualdad salarial</v>
          </cell>
          <cell r="AR4" t="str">
            <v>Personas con ingresos por debajo de la línea de bienestar</v>
          </cell>
          <cell r="AS4" t="str">
            <v>Jornadas laborales muy largas</v>
          </cell>
          <cell r="AT4" t="str">
            <v>Población foránea con educación superior</v>
          </cell>
          <cell r="AU4" t="str">
            <v>Capacitación laboral</v>
          </cell>
          <cell r="AV4" t="str">
            <v>PIB per cápita</v>
          </cell>
          <cell r="AW4" t="str">
            <v>PIB en sectores de alto crecimiento</v>
          </cell>
          <cell r="AX4" t="str">
            <v>Crecimiento del PIB</v>
          </cell>
          <cell r="AY4" t="str">
            <v>Deuda estatal y de organismos estatales (PIB)</v>
          </cell>
          <cell r="AZ4" t="str">
            <v>Deuda estatal y de organismos estatales (participaciones federales)</v>
          </cell>
          <cell r="BA4" t="str">
            <v>Plazo promedio de vencimiento de la deuda</v>
          </cell>
          <cell r="BB4" t="str">
            <v>Costo promedio de la deuda</v>
          </cell>
          <cell r="BC4" t="str">
            <v>Personas con ingresos mayores al promedio estatal</v>
          </cell>
          <cell r="BD4" t="str">
            <v>Participación laboral</v>
          </cell>
          <cell r="BE4" t="str">
            <v>Diversificación económica</v>
          </cell>
          <cell r="BF4" t="str">
            <v>Telefonía móvil</v>
          </cell>
          <cell r="BG4" t="str">
            <v>Acceso a internet</v>
          </cell>
          <cell r="BH4" t="str">
            <v>Terminales punto de venta</v>
          </cell>
          <cell r="BI4" t="str">
            <v>Cajeros automáticos</v>
          </cell>
          <cell r="BJ4" t="str">
            <v>Uso de banca móvil</v>
          </cell>
          <cell r="BK4" t="str">
            <v>Captación de ahorro</v>
          </cell>
          <cell r="BL4" t="str">
            <v>Heridos en accidentes de tránsito terrestre</v>
          </cell>
          <cell r="BM4" t="str">
            <v>Accidentes por malas condiciones del camino</v>
          </cell>
          <cell r="BN4" t="str">
            <v>Flujo de pasajeros aéreos</v>
          </cell>
          <cell r="BO4" t="str">
            <v>Carga aérea</v>
          </cell>
          <cell r="BP4" t="str">
            <v>Flujo de pasajeros aéreos internacionales</v>
          </cell>
          <cell r="BQ4" t="str">
            <v>PIB turístico</v>
          </cell>
          <cell r="BR4" t="str">
            <v>Inversión extranjera directa</v>
          </cell>
          <cell r="BS4" t="str">
            <v>Exportación de mercancías</v>
          </cell>
          <cell r="BT4" t="str">
            <v>Complejidad económica en sectores de innovación</v>
          </cell>
          <cell r="BU4" t="str">
            <v>Productividad total de los factores</v>
          </cell>
          <cell r="BV4" t="str">
            <v>Centros de investigación</v>
          </cell>
          <cell r="BW4" t="str">
            <v>Patentes</v>
          </cell>
        </row>
        <row r="5">
          <cell r="C5" t="str">
            <v>Unidades</v>
          </cell>
          <cell r="D5" t="str">
            <v>Homicidios dolosos por cada 100 mil habitantes</v>
          </cell>
          <cell r="E5" t="str">
            <v>Secuestros por cada 100 mil habitantes</v>
          </cell>
          <cell r="F5" t="str">
            <v>Robos por cada mil vehículos registrados</v>
          </cell>
          <cell r="G5" t="str">
            <v>Pesos por persona de 18 años y más</v>
          </cell>
          <cell r="H5" t="str">
            <v>Delitos del fuero común por cada mil habitantes</v>
          </cell>
          <cell r="I5" t="str">
            <v>Delitos no denunciados como porcentaje del total</v>
          </cell>
          <cell r="J5" t="str">
            <v>Porcentaje de la población de 18 años y más que se siente segura en su entidad federativa</v>
          </cell>
          <cell r="K5" t="str">
            <v>Notarios por cada 100 mil habitantes</v>
          </cell>
          <cell r="L5" t="str">
            <v>Litros por segundo por cada mil habitantes</v>
          </cell>
          <cell r="M5" t="str">
            <v>Miles de pesos por hectómetro cúbico</v>
          </cell>
          <cell r="N5" t="str">
            <v>Incidencia de asma e infecciones respiratorias agudas por cada mil habitantes</v>
          </cell>
          <cell r="O5" t="str">
            <v>Porcentaje de la superficie total cubierta por árboles</v>
          </cell>
          <cell r="P5" t="str">
            <v>Kilowatts hora por millón de PIB</v>
          </cell>
          <cell r="Q5" t="str">
            <v>Mujeres económicamente activas como porcentaje de la población económicamente activa</v>
          </cell>
          <cell r="R5" t="str">
            <v>Diferencia porcentual de los ingresos entre hombres y mujeres</v>
          </cell>
          <cell r="S5" t="str">
            <v xml:space="preserve">Índice </v>
          </cell>
          <cell r="T5" t="str">
            <v>Años promedio de escolaridad en población de 25 años o más</v>
          </cell>
          <cell r="U5" t="str">
            <v xml:space="preserve">Tasa bruta de escolarización en nivel secundaria </v>
          </cell>
          <cell r="V5" t="str">
            <v>Porcentaje de alumnos en nivel de desempeño 3 y 4 de matemáticas</v>
          </cell>
          <cell r="W5" t="str">
            <v>Porcentaje de la población ocupada que tiene acceso a instituciones de salud</v>
          </cell>
          <cell r="X5" t="str">
            <v>Años</v>
          </cell>
          <cell r="Y5" t="str">
            <v>Defunciones de menores de 1 año por cada mil nacidos vivos</v>
          </cell>
          <cell r="Z5" t="str">
            <v>Camas en área de hospitalización por cada mil habitantes</v>
          </cell>
          <cell r="AA5" t="str">
            <v>Médicos y enfermeras en contacto con el paciente por cada mil habitantes</v>
          </cell>
          <cell r="AB5" t="str">
            <v>Médicos con especialidad por cada mil habitantes</v>
          </cell>
          <cell r="AC5" t="str">
            <v>Migrantes netos como porcentaje de la población total</v>
          </cell>
          <cell r="AD5" t="str">
            <v>Porcentaje de la población urbana de 18 años y más que considera que las prácticas corruptas en el gobierno del estado son frecuentes y muy frecuentes</v>
          </cell>
          <cell r="AE5" t="str">
            <v>Porcentaje de la población urbana de 18 años y más que considera que las prácticas corruptas en los partidos políticos son frecuentes y muy frecuentes</v>
          </cell>
          <cell r="AF5" t="str">
            <v>Porcentaje de la población urbana de 18 años y más que ha consultado información de finanzas públicas en internet</v>
          </cell>
          <cell r="AG5" t="str">
            <v>Votos emitidos como porcentaje de la lista nominal</v>
          </cell>
          <cell r="AH5" t="str">
            <v>Puntos porcentuales entre el porcentaje de votos obtenido por el candidato electo a gobernador y el segundo lugar</v>
          </cell>
          <cell r="AI5" t="str">
            <v>Firmas requeridas para registrarse como candidato a gobernador como porcentaje de la lista nominal</v>
          </cell>
          <cell r="AJ5" t="str">
            <v>Número de agresiones contra la prensa</v>
          </cell>
          <cell r="AK5" t="str">
            <v>Porcentaje de la población urbana de 18 años y más que ha tenido al menos una interacción con el gobierno a través de medios electrónicos</v>
          </cell>
          <cell r="AL5" t="str">
            <v>Índice (0-100)</v>
          </cell>
          <cell r="AM5" t="str">
            <v>Ingresos propios como porcentaje de los ingresos totales del estado</v>
          </cell>
          <cell r="AN5" t="str">
            <v>Índice (0-5)</v>
          </cell>
          <cell r="AO5" t="str">
            <v>Porcentaje de la población ocupada que se encuentra en condición de informalidad laboral</v>
          </cell>
          <cell r="AP5" t="str">
            <v>Pesos</v>
          </cell>
          <cell r="AQ5" t="str">
            <v>Cociente entre personas que ganan hasta dos salarios mínimos y personas que ganan más de dos salarios mínimos</v>
          </cell>
          <cell r="AR5" t="str">
            <v>Porcentaje de la población ocupada que labora 40 horas a la semana o más con ingresos por debajo de la línea de pobreza por ingresos</v>
          </cell>
          <cell r="AS5" t="str">
            <v>Porcentaje de población ocupada que trabaja más de 48 horas</v>
          </cell>
          <cell r="AT5" t="str">
            <v>Porcentaje de la población foránea de 25 años y más</v>
          </cell>
          <cell r="AU5" t="str">
            <v>Población que ha recibido capacitación como porcentaje de la población económicamente activa</v>
          </cell>
          <cell r="AV5" t="str">
            <v>Pesos por habitante</v>
          </cell>
          <cell r="AW5" t="str">
            <v>Porcentaje del PIB</v>
          </cell>
          <cell r="AX5" t="str">
            <v>Promedio de la tasa de crecimiento real de los últimos 3 años</v>
          </cell>
          <cell r="AY5" t="str">
            <v>Porcentaje del PIB</v>
          </cell>
          <cell r="AZ5" t="str">
            <v>Porcentaje de las participaciones federales</v>
          </cell>
          <cell r="BA5" t="str">
            <v>Años promedio ponderados</v>
          </cell>
          <cell r="BB5" t="str">
            <v>Tasa de interés promedio ponderada</v>
          </cell>
          <cell r="BC5" t="str">
            <v>Porcentaje de la población ocupada</v>
          </cell>
          <cell r="BD5" t="str">
            <v>Población económicamente activa ocupada como porcentaje de la población total</v>
          </cell>
          <cell r="BE5" t="str">
            <v>Número de sectores presentes en la economía</v>
          </cell>
          <cell r="BF5" t="str">
            <v>Porcentaje del total de las viviendas que cuenta con telefonía celular</v>
          </cell>
          <cell r="BG5" t="str">
            <v>Porcentaje del total de las viviendas que cuenta con acceso a internet</v>
          </cell>
          <cell r="BH5" t="str">
            <v>Terminales punto de venta por cada 10 mil adultos</v>
          </cell>
          <cell r="BI5" t="str">
            <v>Cajeros automáticos por cada 10 mil adultos</v>
          </cell>
          <cell r="BJ5" t="str">
            <v>Contratos que usan banca móvil por cada 10 mil adultos</v>
          </cell>
          <cell r="BK5" t="str">
            <v>Pesos en cuentas de ahorro y depósitos a plazo por millón de PIB</v>
          </cell>
          <cell r="BL5" t="str">
            <v>Heridos por cada 100 mil habitantes</v>
          </cell>
          <cell r="BM5" t="str">
            <v>Accidentes por cada 100 mil vehículos</v>
          </cell>
          <cell r="BN5" t="str">
            <v>Pasajeros por cada mil habitantes</v>
          </cell>
          <cell r="BO5" t="str">
            <v>Kilogramos por cada mil habitantes</v>
          </cell>
          <cell r="BP5" t="str">
            <v>Porcentaje del total nacional de pasajeros aéreos internacionales que llegaron o partieron del estado</v>
          </cell>
          <cell r="BQ5" t="str">
            <v>Porcentaje del PIB estatal</v>
          </cell>
          <cell r="BR5" t="str">
            <v>Dólares por millar de PIB (promedio 3 años)</v>
          </cell>
          <cell r="BS5" t="str">
            <v>Porcentaje del PIB</v>
          </cell>
          <cell r="BT5" t="str">
            <v xml:space="preserve">Índice </v>
          </cell>
          <cell r="BU5" t="str">
            <v>Tasa de crecimiento anual</v>
          </cell>
          <cell r="BV5" t="str">
            <v>Centros por cada 100 mil de la población económicamente activa</v>
          </cell>
          <cell r="BW5" t="str">
            <v>Patentes solicitadas por cada 100 mil de la población económicamente activa</v>
          </cell>
        </row>
        <row r="6">
          <cell r="C6" t="str">
            <v>Fuente</v>
          </cell>
          <cell r="D6" t="str">
            <v>Segob</v>
          </cell>
          <cell r="E6" t="str">
            <v>Segob</v>
          </cell>
          <cell r="F6" t="str">
            <v>Segob</v>
          </cell>
          <cell r="G6" t="str">
            <v>Inegi</v>
          </cell>
          <cell r="H6" t="str">
            <v>Segob</v>
          </cell>
          <cell r="I6" t="str">
            <v>Inegi</v>
          </cell>
          <cell r="J6" t="str">
            <v>Inegi</v>
          </cell>
          <cell r="K6" t="str">
            <v>Segob</v>
          </cell>
          <cell r="L6" t="str">
            <v>Conagua</v>
          </cell>
          <cell r="M6" t="str">
            <v>Servicio de Información Agroalimentaria y Pesquera (SIAP);  Sistema Nacional de Información del Agua (Sina)</v>
          </cell>
          <cell r="N6" t="str">
            <v>Ssa</v>
          </cell>
          <cell r="O6" t="str">
            <v>Global Forest Watch</v>
          </cell>
          <cell r="P6" t="str">
            <v>CFE</v>
          </cell>
          <cell r="Q6" t="str">
            <v>Inegi</v>
          </cell>
          <cell r="R6" t="str">
            <v>Inegi</v>
          </cell>
          <cell r="S6" t="str">
            <v>Inegi</v>
          </cell>
          <cell r="T6" t="str">
            <v>Inegi</v>
          </cell>
          <cell r="U6" t="str">
            <v>SEP</v>
          </cell>
          <cell r="V6" t="str">
            <v>IMCO</v>
          </cell>
          <cell r="W6" t="str">
            <v>Inegi</v>
          </cell>
          <cell r="X6" t="str">
            <v>Conapo</v>
          </cell>
          <cell r="Y6" t="str">
            <v>Inegi</v>
          </cell>
          <cell r="Z6" t="str">
            <v>Ssa</v>
          </cell>
          <cell r="AA6" t="str">
            <v>Ssa</v>
          </cell>
          <cell r="AB6" t="str">
            <v>Ssa</v>
          </cell>
          <cell r="AC6" t="str">
            <v>Conapo</v>
          </cell>
          <cell r="AD6" t="str">
            <v>Inegi</v>
          </cell>
          <cell r="AE6" t="str">
            <v>Inegi</v>
          </cell>
          <cell r="AF6" t="str">
            <v>Inegi</v>
          </cell>
          <cell r="AG6" t="str">
            <v>INE</v>
          </cell>
          <cell r="AH6" t="str">
            <v xml:space="preserve">IMCO </v>
          </cell>
          <cell r="AI6" t="str">
            <v>IMCO</v>
          </cell>
          <cell r="AJ6" t="str">
            <v>Artículo 19</v>
          </cell>
          <cell r="AK6" t="str">
            <v>Inegi</v>
          </cell>
          <cell r="AL6" t="str">
            <v>IMCO</v>
          </cell>
          <cell r="AM6" t="str">
            <v>Inegi</v>
          </cell>
          <cell r="AN6" t="str">
            <v>ONMR</v>
          </cell>
          <cell r="AO6" t="str">
            <v>Inegi</v>
          </cell>
          <cell r="AP6" t="str">
            <v>Inegi</v>
          </cell>
          <cell r="AQ6" t="str">
            <v>Inegi</v>
          </cell>
          <cell r="AR6" t="str">
            <v>Inegi; Coneval</v>
          </cell>
          <cell r="AS6" t="str">
            <v>Inegi</v>
          </cell>
          <cell r="AT6" t="str">
            <v>Inegi</v>
          </cell>
          <cell r="AU6" t="str">
            <v>SEP</v>
          </cell>
          <cell r="AV6" t="str">
            <v>Inegi</v>
          </cell>
          <cell r="AW6" t="str">
            <v>Inegi</v>
          </cell>
          <cell r="AX6" t="str">
            <v>Inegi</v>
          </cell>
          <cell r="AY6" t="str">
            <v>SHCP</v>
          </cell>
          <cell r="AZ6" t="str">
            <v>SHCP</v>
          </cell>
          <cell r="BA6" t="str">
            <v>SHCP</v>
          </cell>
          <cell r="BB6" t="str">
            <v>SHCP</v>
          </cell>
          <cell r="BC6" t="str">
            <v>Inegi</v>
          </cell>
          <cell r="BD6" t="str">
            <v>Inegi</v>
          </cell>
          <cell r="BE6" t="str">
            <v>Inegi</v>
          </cell>
          <cell r="BF6" t="str">
            <v>Inegi</v>
          </cell>
          <cell r="BG6" t="str">
            <v>Inegi</v>
          </cell>
          <cell r="BH6" t="str">
            <v>CNBV</v>
          </cell>
          <cell r="BI6" t="str">
            <v>CNBV</v>
          </cell>
          <cell r="BJ6" t="str">
            <v>CNBV</v>
          </cell>
          <cell r="BK6" t="str">
            <v>CNBV; Inegi</v>
          </cell>
          <cell r="BL6" t="str">
            <v>Inegi</v>
          </cell>
          <cell r="BM6" t="str">
            <v>Inegi</v>
          </cell>
          <cell r="BN6" t="str">
            <v>SCT</v>
          </cell>
          <cell r="BO6" t="str">
            <v>SCT</v>
          </cell>
          <cell r="BP6" t="str">
            <v>SCT</v>
          </cell>
          <cell r="BQ6" t="str">
            <v>Inegi</v>
          </cell>
          <cell r="BR6" t="str">
            <v>SE</v>
          </cell>
          <cell r="BS6" t="str">
            <v>Inegi</v>
          </cell>
          <cell r="BT6" t="str">
            <v>Secretaría de Economía</v>
          </cell>
          <cell r="BU6" t="str">
            <v>IMCO: Inegi</v>
          </cell>
          <cell r="BV6" t="str">
            <v>Inegi</v>
          </cell>
          <cell r="BW6" t="str">
            <v>IMPI</v>
          </cell>
        </row>
        <row r="9">
          <cell r="D9">
            <v>6.7824343428562948</v>
          </cell>
          <cell r="E9">
            <v>0.84780429285703685</v>
          </cell>
          <cell r="F9">
            <v>3.6978292401338555</v>
          </cell>
          <cell r="G9">
            <v>6667.1012313287574</v>
          </cell>
          <cell r="H9">
            <v>27.150225975169224</v>
          </cell>
          <cell r="I9">
            <v>0.87024218405988552</v>
          </cell>
          <cell r="J9">
            <v>0.42625764608380501</v>
          </cell>
          <cell r="K9">
            <v>3.5325178869043201</v>
          </cell>
          <cell r="L9">
            <v>2.1774793506666907</v>
          </cell>
          <cell r="M9">
            <v>7177.7887732866302</v>
          </cell>
          <cell r="N9">
            <v>256.65932609449766</v>
          </cell>
          <cell r="O9">
            <v>0</v>
          </cell>
          <cell r="P9">
            <v>9535.0677584190616</v>
          </cell>
          <cell r="Q9">
            <v>0.38081419337092559</v>
          </cell>
          <cell r="R9">
            <v>0.14153313413913293</v>
          </cell>
          <cell r="S9">
            <v>8.8179669333241506E-3</v>
          </cell>
          <cell r="T9">
            <v>8.0874760000000006</v>
          </cell>
          <cell r="U9">
            <v>0.91500000000000004</v>
          </cell>
          <cell r="V9">
            <v>0.1747469800848841</v>
          </cell>
          <cell r="W9">
            <v>0.53006965266584949</v>
          </cell>
          <cell r="X9">
            <v>75.790000000000006</v>
          </cell>
          <cell r="Y9">
            <v>11.725810006612299</v>
          </cell>
          <cell r="Z9">
            <v>0.68813448436896163</v>
          </cell>
          <cell r="AA9">
            <v>3.4668130542078996</v>
          </cell>
          <cell r="AB9">
            <v>1.3451828113331652</v>
          </cell>
          <cell r="AC9">
            <v>1.3013795895355515E-3</v>
          </cell>
          <cell r="AD9">
            <v>0.81897153675883594</v>
          </cell>
          <cell r="AE9">
            <v>0.86442430708620799</v>
          </cell>
          <cell r="AF9">
            <v>0.16656643115226061</v>
          </cell>
          <cell r="AG9">
            <v>0.51950794283130941</v>
          </cell>
          <cell r="AH9">
            <v>2.9219107767134602</v>
          </cell>
          <cell r="AI9">
            <v>2.5000000000000001E-2</v>
          </cell>
          <cell r="AJ9">
            <v>3</v>
          </cell>
          <cell r="AK9">
            <v>0.33745991230303723</v>
          </cell>
          <cell r="AL9">
            <v>94.827586206896555</v>
          </cell>
          <cell r="AM9">
            <v>9.4589802605590773E-2</v>
          </cell>
          <cell r="AN9">
            <v>2.25</v>
          </cell>
          <cell r="AO9">
            <v>0.40110143415160621</v>
          </cell>
          <cell r="AP9">
            <v>7168.95</v>
          </cell>
          <cell r="AQ9">
            <v>1.2595041215284297</v>
          </cell>
          <cell r="AR9">
            <v>3.5380266388389554E-3</v>
          </cell>
          <cell r="AS9">
            <v>0.35435302358327048</v>
          </cell>
          <cell r="AT9">
            <v>0.2637400594208491</v>
          </cell>
          <cell r="AU9">
            <v>5.2312267913629487E-2</v>
          </cell>
          <cell r="AV9">
            <v>215712.79499173744</v>
          </cell>
          <cell r="AW9">
            <v>0.6966060818205968</v>
          </cell>
          <cell r="AX9">
            <v>1.7774024825750672</v>
          </cell>
          <cell r="AY9">
            <v>8.7577357943343231E-3</v>
          </cell>
          <cell r="AZ9">
            <v>0.287852188622363</v>
          </cell>
          <cell r="BA9">
            <v>12.3111785036507</v>
          </cell>
          <cell r="BB9">
            <v>8.5466941052621195</v>
          </cell>
          <cell r="BC9">
            <v>0.1894380970419953</v>
          </cell>
          <cell r="BD9">
            <v>0.40527931868545691</v>
          </cell>
          <cell r="BE9">
            <v>781</v>
          </cell>
          <cell r="BF9">
            <v>0.90870720328000187</v>
          </cell>
          <cell r="BG9">
            <v>0.47559732792949883</v>
          </cell>
          <cell r="BH9">
            <v>191.8472301709879</v>
          </cell>
          <cell r="BI9">
            <v>6.8403495999049868</v>
          </cell>
          <cell r="BJ9">
            <v>3322.2902163813978</v>
          </cell>
          <cell r="BK9">
            <v>91447.988804826033</v>
          </cell>
          <cell r="BL9">
            <v>96.225787239273686</v>
          </cell>
          <cell r="BM9">
            <v>6.0114772974247757</v>
          </cell>
          <cell r="BN9">
            <v>599.09737102953818</v>
          </cell>
          <cell r="BO9">
            <v>271.76507908247794</v>
          </cell>
          <cell r="BP9">
            <v>4.3678292040786031E-3</v>
          </cell>
          <cell r="BQ9">
            <v>1.9380087792766194E-2</v>
          </cell>
          <cell r="BR9">
            <v>3.7563062380556986</v>
          </cell>
          <cell r="BS9">
            <v>0.74045778312728372</v>
          </cell>
          <cell r="BT9">
            <v>0.65794868849999999</v>
          </cell>
          <cell r="BU9">
            <v>-1.2682211459970523</v>
          </cell>
          <cell r="BV9">
            <v>1.5472424700866456</v>
          </cell>
          <cell r="BW9">
            <v>1.3753266400770183</v>
          </cell>
          <cell r="BY9">
            <v>108481.61257898006</v>
          </cell>
        </row>
        <row r="10">
          <cell r="D10">
            <v>73.409395564306436</v>
          </cell>
          <cell r="E10">
            <v>0.27944193210622931</v>
          </cell>
          <cell r="F10">
            <v>7.7786689388494903</v>
          </cell>
          <cell r="G10">
            <v>3590.1560013107651</v>
          </cell>
          <cell r="H10">
            <v>29.065593684165226</v>
          </cell>
          <cell r="I10">
            <v>0.86309701150780571</v>
          </cell>
          <cell r="J10">
            <v>0.30257412455506599</v>
          </cell>
          <cell r="K10">
            <v>1.1736561148461631</v>
          </cell>
          <cell r="L10">
            <v>1.624669804426975</v>
          </cell>
          <cell r="M10">
            <v>7717.1058185009269</v>
          </cell>
          <cell r="N10">
            <v>162.90793981156111</v>
          </cell>
          <cell r="O10">
            <v>1.9108920848838378E-3</v>
          </cell>
          <cell r="P10">
            <v>12978.5889299754</v>
          </cell>
          <cell r="Q10">
            <v>0.40023551654957545</v>
          </cell>
          <cell r="R10">
            <v>0.16308935992013474</v>
          </cell>
          <cell r="S10">
            <v>4.5947616235735955E-2</v>
          </cell>
          <cell r="T10">
            <v>8.3430689999999998</v>
          </cell>
          <cell r="U10">
            <v>1</v>
          </cell>
          <cell r="V10">
            <v>0.13526641153959376</v>
          </cell>
          <cell r="W10">
            <v>0.56160207375559856</v>
          </cell>
          <cell r="X10">
            <v>75.849999999999994</v>
          </cell>
          <cell r="Y10">
            <v>13.620573313673058</v>
          </cell>
          <cell r="Z10">
            <v>0.58431308003412541</v>
          </cell>
          <cell r="AA10">
            <v>2.2679507209741567</v>
          </cell>
          <cell r="AB10">
            <v>0.91181902446262619</v>
          </cell>
          <cell r="AC10">
            <v>4.5873187574558601E-3</v>
          </cell>
          <cell r="AD10">
            <v>0.88279432114177503</v>
          </cell>
          <cell r="AE10">
            <v>0.85506731969107896</v>
          </cell>
          <cell r="AF10">
            <v>9.6195181215288639E-2</v>
          </cell>
          <cell r="AG10">
            <v>0.2989909554174115</v>
          </cell>
          <cell r="AH10">
            <v>27.743948144287945</v>
          </cell>
          <cell r="AI10">
            <v>0.02</v>
          </cell>
          <cell r="AJ10">
            <v>32</v>
          </cell>
          <cell r="AK10">
            <v>0.27692622848992243</v>
          </cell>
          <cell r="AL10">
            <v>100</v>
          </cell>
          <cell r="AM10">
            <v>0.10280823869688582</v>
          </cell>
          <cell r="AN10">
            <v>0.64</v>
          </cell>
          <cell r="AO10">
            <v>0.37189977544766745</v>
          </cell>
          <cell r="AP10">
            <v>8843.48</v>
          </cell>
          <cell r="AQ10">
            <v>3.9740168257386355</v>
          </cell>
          <cell r="AR10">
            <v>3.824415986825334E-3</v>
          </cell>
          <cell r="AS10">
            <v>0.29225541245449577</v>
          </cell>
          <cell r="AT10">
            <v>0.24798320240854155</v>
          </cell>
          <cell r="AU10">
            <v>1.868348616354364E-2</v>
          </cell>
          <cell r="AV10">
            <v>225165.48327665782</v>
          </cell>
          <cell r="AW10">
            <v>0.71203191462898396</v>
          </cell>
          <cell r="AX10">
            <v>2.4769416695556914</v>
          </cell>
          <cell r="AY10">
            <v>1.9462718464512821E-2</v>
          </cell>
          <cell r="AZ10">
            <v>0.63781801937075366</v>
          </cell>
          <cell r="BA10">
            <v>13.8458568587802</v>
          </cell>
          <cell r="BB10">
            <v>9.2652260020415103</v>
          </cell>
          <cell r="BC10">
            <v>0.22409707257389699</v>
          </cell>
          <cell r="BD10">
            <v>0.45566297366743641</v>
          </cell>
          <cell r="BE10">
            <v>857</v>
          </cell>
          <cell r="BF10">
            <v>0.94041207003906258</v>
          </cell>
          <cell r="BG10">
            <v>0.58194538680545671</v>
          </cell>
          <cell r="BH10">
            <v>170.23334211674708</v>
          </cell>
          <cell r="BI10">
            <v>8.1715782980569482</v>
          </cell>
          <cell r="BJ10">
            <v>4135.6906414008681</v>
          </cell>
          <cell r="BK10">
            <v>25849.647875935552</v>
          </cell>
          <cell r="BL10">
            <v>53.485185805132289</v>
          </cell>
          <cell r="BM10">
            <v>7.1700485395611588</v>
          </cell>
          <cell r="BN10">
            <v>2824.9008470164404</v>
          </cell>
          <cell r="BO10">
            <v>9379.9957580714708</v>
          </cell>
          <cell r="BP10">
            <v>1.0216281142371236E-3</v>
          </cell>
          <cell r="BQ10">
            <v>2.106370982165396E-2</v>
          </cell>
          <cell r="BR10">
            <v>1.9454287182192587</v>
          </cell>
          <cell r="BS10">
            <v>1.0011039077827586</v>
          </cell>
          <cell r="BT10">
            <v>1.1974333504000001</v>
          </cell>
          <cell r="BU10">
            <v>-1.2738869206701744</v>
          </cell>
          <cell r="BV10">
            <v>0.62007708121825977</v>
          </cell>
          <cell r="BW10">
            <v>1.5220073811720922</v>
          </cell>
          <cell r="BY10">
            <v>93873.272585077037</v>
          </cell>
        </row>
        <row r="11">
          <cell r="D11">
            <v>10.531404521398418</v>
          </cell>
          <cell r="E11">
            <v>0.63442195912038668</v>
          </cell>
          <cell r="F11">
            <v>1.5613200422896845</v>
          </cell>
          <cell r="G11">
            <v>2138.3047538941305</v>
          </cell>
          <cell r="H11">
            <v>28.731701684644069</v>
          </cell>
          <cell r="I11">
            <v>0.83903168614665868</v>
          </cell>
          <cell r="J11">
            <v>0.50413165160831197</v>
          </cell>
          <cell r="K11">
            <v>4.1871849301945518</v>
          </cell>
          <cell r="L11">
            <v>2.0764250068834782</v>
          </cell>
          <cell r="M11">
            <v>17006.286561149398</v>
          </cell>
          <cell r="N11">
            <v>276.28315013341893</v>
          </cell>
          <cell r="O11">
            <v>0</v>
          </cell>
          <cell r="P11">
            <v>12382.213252122956</v>
          </cell>
          <cell r="Q11">
            <v>0.40778011414839294</v>
          </cell>
          <cell r="R11">
            <v>0.15513003723429331</v>
          </cell>
          <cell r="S11">
            <v>0.11495576243541694</v>
          </cell>
          <cell r="T11">
            <v>8.3231769999999994</v>
          </cell>
          <cell r="U11">
            <v>0.98699999999999999</v>
          </cell>
          <cell r="V11">
            <v>0.11186810192124268</v>
          </cell>
          <cell r="W11">
            <v>0.53017657087746084</v>
          </cell>
          <cell r="X11">
            <v>75.75</v>
          </cell>
          <cell r="Y11">
            <v>12.065372381265766</v>
          </cell>
          <cell r="Z11">
            <v>0.81713548334705799</v>
          </cell>
          <cell r="AA11">
            <v>3.3827378860299016</v>
          </cell>
          <cell r="AB11">
            <v>1.3805021830459612</v>
          </cell>
          <cell r="AC11">
            <v>8.4098974900998456E-3</v>
          </cell>
          <cell r="AD11">
            <v>0.761834146165565</v>
          </cell>
          <cell r="AE11">
            <v>0.79009997385715203</v>
          </cell>
          <cell r="AF11">
            <v>0.14359635442490243</v>
          </cell>
          <cell r="AG11">
            <v>0.53010494829942501</v>
          </cell>
          <cell r="AH11">
            <v>9.5579174368453543</v>
          </cell>
          <cell r="AI11">
            <v>2.5100000000000001E-2</v>
          </cell>
          <cell r="AJ11">
            <v>10</v>
          </cell>
          <cell r="AK11">
            <v>0.24023023735903146</v>
          </cell>
          <cell r="AL11">
            <v>80.172413793103445</v>
          </cell>
          <cell r="AM11">
            <v>0.10257235475745365</v>
          </cell>
          <cell r="AN11">
            <v>2.71</v>
          </cell>
          <cell r="AO11">
            <v>0.3962834641350404</v>
          </cell>
          <cell r="AP11">
            <v>10023</v>
          </cell>
          <cell r="AQ11">
            <v>0.69085147554751314</v>
          </cell>
          <cell r="AR11">
            <v>5.3112958739184287E-3</v>
          </cell>
          <cell r="AS11">
            <v>0.22626714629831932</v>
          </cell>
          <cell r="AT11">
            <v>0.25663341286489777</v>
          </cell>
          <cell r="AU11">
            <v>2.9222772212571996E-2</v>
          </cell>
          <cell r="AV11">
            <v>264874.09134914906</v>
          </cell>
          <cell r="AW11">
            <v>0.44499135750310859</v>
          </cell>
          <cell r="AX11">
            <v>6.1802077633321915</v>
          </cell>
          <cell r="AY11">
            <v>8.7629159942210176E-3</v>
          </cell>
          <cell r="AZ11">
            <v>0.28262060294532881</v>
          </cell>
          <cell r="BA11">
            <v>15.452574233366301</v>
          </cell>
          <cell r="BB11">
            <v>8.8037034067129802</v>
          </cell>
          <cell r="BC11">
            <v>0.30128805781176438</v>
          </cell>
          <cell r="BD11">
            <v>0.49369396611056826</v>
          </cell>
          <cell r="BE11">
            <v>680</v>
          </cell>
          <cell r="BF11">
            <v>0.93152253177658761</v>
          </cell>
          <cell r="BG11">
            <v>0.50886451137370525</v>
          </cell>
          <cell r="BH11">
            <v>308.33687227808969</v>
          </cell>
          <cell r="BI11">
            <v>9.9816722935109823</v>
          </cell>
          <cell r="BJ11">
            <v>4234.371382750126</v>
          </cell>
          <cell r="BK11">
            <v>21976.468427385596</v>
          </cell>
          <cell r="BL11">
            <v>113.68841507437328</v>
          </cell>
          <cell r="BM11">
            <v>2.4543120374565777</v>
          </cell>
          <cell r="BN11">
            <v>8189.3305452602963</v>
          </cell>
          <cell r="BO11">
            <v>6898.2843961381468</v>
          </cell>
          <cell r="BP11">
            <v>6.9105194577711582E-2</v>
          </cell>
          <cell r="BQ11">
            <v>0.15518362154312557</v>
          </cell>
          <cell r="BR11">
            <v>2.7304559609335701</v>
          </cell>
          <cell r="BS11">
            <v>2.0873243934921969E-2</v>
          </cell>
          <cell r="BT11">
            <v>-0.51065317310000002</v>
          </cell>
          <cell r="BU11">
            <v>-1.6020801619478533</v>
          </cell>
          <cell r="BV11">
            <v>1.306045685478078</v>
          </cell>
          <cell r="BW11">
            <v>1.523719966391091</v>
          </cell>
          <cell r="BY11">
            <v>93911.141429609954</v>
          </cell>
        </row>
        <row r="12">
          <cell r="D12">
            <v>8.0280799881306368</v>
          </cell>
          <cell r="E12">
            <v>0.30486379701761906</v>
          </cell>
          <cell r="F12">
            <v>2.0206317132829947</v>
          </cell>
          <cell r="G12">
            <v>1937.3886850813883</v>
          </cell>
          <cell r="H12">
            <v>2.3494836623491175</v>
          </cell>
          <cell r="I12">
            <v>0.86833528363085188</v>
          </cell>
          <cell r="J12">
            <v>0.35170092000389902</v>
          </cell>
          <cell r="K12">
            <v>7.7232161911130168</v>
          </cell>
          <cell r="L12">
            <v>9.5015883403824608E-2</v>
          </cell>
          <cell r="M12">
            <v>1212.0171196406416</v>
          </cell>
          <cell r="N12">
            <v>213.5499763222451</v>
          </cell>
          <cell r="O12">
            <v>1.2409256668293478E-2</v>
          </cell>
          <cell r="P12">
            <v>9402.399857926699</v>
          </cell>
          <cell r="Q12">
            <v>0.38736321904324283</v>
          </cell>
          <cell r="R12">
            <v>0.10600317618077837</v>
          </cell>
          <cell r="S12">
            <v>4.0903211288457753E-2</v>
          </cell>
          <cell r="T12">
            <v>7.5761570000000003</v>
          </cell>
          <cell r="U12">
            <v>0.873</v>
          </cell>
          <cell r="V12">
            <v>0.1660658794282163</v>
          </cell>
          <cell r="W12">
            <v>0.32159686015861771</v>
          </cell>
          <cell r="X12">
            <v>74.66</v>
          </cell>
          <cell r="Y12">
            <v>21.83657050913688</v>
          </cell>
          <cell r="Z12">
            <v>0.96946687451602864</v>
          </cell>
          <cell r="AA12">
            <v>3.9256294929302085</v>
          </cell>
          <cell r="AB12">
            <v>1.3129467524892129</v>
          </cell>
          <cell r="AC12">
            <v>4.5150328338309387E-3</v>
          </cell>
          <cell r="AD12">
            <v>0.84292720283942801</v>
          </cell>
          <cell r="AE12">
            <v>0.840285120984964</v>
          </cell>
          <cell r="AF12">
            <v>0.13726160144916863</v>
          </cell>
          <cell r="AG12">
            <v>0.60870263912128697</v>
          </cell>
          <cell r="AH12">
            <v>9.3087183841880812</v>
          </cell>
          <cell r="AI12">
            <v>0.02</v>
          </cell>
          <cell r="AJ12">
            <v>11</v>
          </cell>
          <cell r="AK12">
            <v>0.31693200394692272</v>
          </cell>
          <cell r="AL12">
            <v>87.931034482758619</v>
          </cell>
          <cell r="AM12">
            <v>9.9166966439495394E-2</v>
          </cell>
          <cell r="AN12">
            <v>2.3199999999999998</v>
          </cell>
          <cell r="AO12">
            <v>0.61962865337498108</v>
          </cell>
          <cell r="AP12">
            <v>7138.93</v>
          </cell>
          <cell r="AQ12">
            <v>1.9522535329040889</v>
          </cell>
          <cell r="AR12">
            <v>3.8890372623927354E-2</v>
          </cell>
          <cell r="AS12">
            <v>0.30480614034069137</v>
          </cell>
          <cell r="AT12">
            <v>0.24238371880594833</v>
          </cell>
          <cell r="AU12">
            <v>0.14090972569477292</v>
          </cell>
          <cell r="AV12">
            <v>150052.93553350153</v>
          </cell>
          <cell r="AW12">
            <v>0.10296928888739271</v>
          </cell>
          <cell r="AX12">
            <v>-4.7304174851631444</v>
          </cell>
          <cell r="AY12">
            <v>4.0021008093794556E-3</v>
          </cell>
          <cell r="AZ12">
            <v>0.25918528557272225</v>
          </cell>
          <cell r="BA12">
            <v>16.104233189221802</v>
          </cell>
          <cell r="BB12">
            <v>8.6554683866300408</v>
          </cell>
          <cell r="BC12">
            <v>0.28444594108152671</v>
          </cell>
          <cell r="BD12">
            <v>0.43909141895681436</v>
          </cell>
          <cell r="BE12">
            <v>656</v>
          </cell>
          <cell r="BF12">
            <v>0.82620475485031175</v>
          </cell>
          <cell r="BG12">
            <v>0.32663254878039122</v>
          </cell>
          <cell r="BH12">
            <v>97.781174212648807</v>
          </cell>
          <cell r="BI12">
            <v>5.659678241811803</v>
          </cell>
          <cell r="BJ12">
            <v>3524.9774569800034</v>
          </cell>
          <cell r="BK12">
            <v>32682.166783870267</v>
          </cell>
          <cell r="BL12">
            <v>109.75096692634287</v>
          </cell>
          <cell r="BM12">
            <v>6.7676660253497429</v>
          </cell>
          <cell r="BN12">
            <v>575.41517368090513</v>
          </cell>
          <cell r="BO12">
            <v>724.41024098466949</v>
          </cell>
          <cell r="BP12">
            <v>1.7243008611559062E-4</v>
          </cell>
          <cell r="BQ12">
            <v>8.6802521287109528E-3</v>
          </cell>
          <cell r="BR12">
            <v>0.37996344823839306</v>
          </cell>
          <cell r="BS12">
            <v>0.51069634458611091</v>
          </cell>
          <cell r="BT12">
            <v>-0.73282106840000005</v>
          </cell>
          <cell r="BU12">
            <v>-2.6470071802012116</v>
          </cell>
          <cell r="BV12">
            <v>1.8019722586370781</v>
          </cell>
          <cell r="BW12">
            <v>2.027218790966713</v>
          </cell>
          <cell r="BY12">
            <v>68737.974932899277</v>
          </cell>
        </row>
        <row r="13">
          <cell r="D13">
            <v>7.746462684879881</v>
          </cell>
          <cell r="E13">
            <v>0.31489685710893822</v>
          </cell>
          <cell r="F13">
            <v>0.75043887273360754</v>
          </cell>
          <cell r="G13">
            <v>2652.1282672113089</v>
          </cell>
          <cell r="H13">
            <v>16.669380027918756</v>
          </cell>
          <cell r="I13">
            <v>0.88027749626487517</v>
          </cell>
          <cell r="J13">
            <v>0.40680711523063401</v>
          </cell>
          <cell r="K13">
            <v>7.746462684879881</v>
          </cell>
          <cell r="L13">
            <v>1.422704000418183</v>
          </cell>
          <cell r="M13">
            <v>4868.2569033922455</v>
          </cell>
          <cell r="N13">
            <v>203.295836465245</v>
          </cell>
          <cell r="O13">
            <v>7.2167588438552788E-4</v>
          </cell>
          <cell r="P13">
            <v>13165.742757597945</v>
          </cell>
          <cell r="Q13">
            <v>0.38111947410361957</v>
          </cell>
          <cell r="R13">
            <v>0.16735040843806004</v>
          </cell>
          <cell r="S13">
            <v>0.24809313765208429</v>
          </cell>
          <cell r="T13">
            <v>8.2081719999999994</v>
          </cell>
          <cell r="U13">
            <v>0.92099999999999993</v>
          </cell>
          <cell r="V13">
            <v>0.1538331430504461</v>
          </cell>
          <cell r="W13">
            <v>0.60790416466724095</v>
          </cell>
          <cell r="X13">
            <v>75.56</v>
          </cell>
          <cell r="Y13">
            <v>14.410172922075065</v>
          </cell>
          <cell r="Z13">
            <v>0.88171119990502711</v>
          </cell>
          <cell r="AA13">
            <v>3.0293077653879861</v>
          </cell>
          <cell r="AB13">
            <v>1.1629140933033089</v>
          </cell>
          <cell r="AC13">
            <v>-6.9907102278184287E-5</v>
          </cell>
          <cell r="AD13">
            <v>0.80749865182853398</v>
          </cell>
          <cell r="AE13">
            <v>0.83279730077595804</v>
          </cell>
          <cell r="AF13">
            <v>0.16327812667738523</v>
          </cell>
          <cell r="AG13">
            <v>0.61215310689773028</v>
          </cell>
          <cell r="AH13">
            <v>2.4404497829612959</v>
          </cell>
          <cell r="AI13">
            <v>1.4999999999999999E-2</v>
          </cell>
          <cell r="AJ13">
            <v>27</v>
          </cell>
          <cell r="AK13">
            <v>0.33372833765604182</v>
          </cell>
          <cell r="AL13">
            <v>97.41379310344827</v>
          </cell>
          <cell r="AM13">
            <v>0.1442697394539226</v>
          </cell>
          <cell r="AN13">
            <v>1.82</v>
          </cell>
          <cell r="AO13">
            <v>0.35057881512787881</v>
          </cell>
          <cell r="AP13">
            <v>8527.94</v>
          </cell>
          <cell r="AQ13">
            <v>1.02374212430389</v>
          </cell>
          <cell r="AR13">
            <v>1.0492141884219092E-2</v>
          </cell>
          <cell r="AS13">
            <v>0.25630526984051288</v>
          </cell>
          <cell r="AT13">
            <v>0.27652178464430344</v>
          </cell>
          <cell r="AU13">
            <v>3.354335033290734E-2</v>
          </cell>
          <cell r="AV13">
            <v>261188.62699617053</v>
          </cell>
          <cell r="AW13">
            <v>0.78333124650846397</v>
          </cell>
          <cell r="AX13">
            <v>1.9448849524391374</v>
          </cell>
          <cell r="AY13">
            <v>4.4232252814023404E-2</v>
          </cell>
          <cell r="AZ13">
            <v>1.8015410113428698</v>
          </cell>
          <cell r="BA13">
            <v>25.670083349290099</v>
          </cell>
          <cell r="BB13">
            <v>8.8291410443804406</v>
          </cell>
          <cell r="BC13">
            <v>0.28743223064382006</v>
          </cell>
          <cell r="BD13">
            <v>0.42277143977709281</v>
          </cell>
          <cell r="BE13">
            <v>852</v>
          </cell>
          <cell r="BF13">
            <v>0.89147296046227698</v>
          </cell>
          <cell r="BG13">
            <v>0.44018768102317812</v>
          </cell>
          <cell r="BH13">
            <v>148.67820668103786</v>
          </cell>
          <cell r="BI13">
            <v>8.2967554423957299</v>
          </cell>
          <cell r="BJ13">
            <v>3645.3481883076997</v>
          </cell>
          <cell r="BK13">
            <v>45208.32675868104</v>
          </cell>
          <cell r="BL13">
            <v>146.86789415560878</v>
          </cell>
          <cell r="BM13">
            <v>9.8958972228607607</v>
          </cell>
          <cell r="BN13">
            <v>223.12426176368061</v>
          </cell>
          <cell r="BO13">
            <v>348.56090561816939</v>
          </cell>
          <cell r="BP13">
            <v>1.3940047712012156E-3</v>
          </cell>
          <cell r="BQ13">
            <v>1.058778329451107E-2</v>
          </cell>
          <cell r="BR13">
            <v>3.0395205391270661</v>
          </cell>
          <cell r="BS13">
            <v>1.074609372442195</v>
          </cell>
          <cell r="BT13">
            <v>1.280179084</v>
          </cell>
          <cell r="BU13">
            <v>-1.0306989609548158</v>
          </cell>
          <cell r="BV13">
            <v>1.2063145600038601</v>
          </cell>
          <cell r="BW13">
            <v>6.2444518400199822</v>
          </cell>
          <cell r="BY13">
            <v>121639.97098301444</v>
          </cell>
        </row>
        <row r="14">
          <cell r="D14">
            <v>86.822403544320835</v>
          </cell>
          <cell r="E14">
            <v>2.0702808594770987</v>
          </cell>
          <cell r="F14">
            <v>3.4813149761168871</v>
          </cell>
          <cell r="G14">
            <v>2794.5739274770172</v>
          </cell>
          <cell r="H14">
            <v>34.358898714096803</v>
          </cell>
          <cell r="I14">
            <v>0.79921023783711764</v>
          </cell>
          <cell r="J14">
            <v>0.20343686159695001</v>
          </cell>
          <cell r="K14">
            <v>3.7523840578022418</v>
          </cell>
          <cell r="L14">
            <v>2.1690073779634136</v>
          </cell>
          <cell r="M14">
            <v>3962.4782716647524</v>
          </cell>
          <cell r="N14">
            <v>240.43594939198439</v>
          </cell>
          <cell r="O14">
            <v>1.2164582608002617E-3</v>
          </cell>
          <cell r="P14">
            <v>14353.283661898662</v>
          </cell>
          <cell r="Q14">
            <v>0.43105831174618042</v>
          </cell>
          <cell r="R14">
            <v>0.21322370915838262</v>
          </cell>
          <cell r="S14">
            <v>0.16609776049878766</v>
          </cell>
          <cell r="T14">
            <v>8.0614830000000008</v>
          </cell>
          <cell r="U14">
            <v>0.88300000000000001</v>
          </cell>
          <cell r="V14">
            <v>0.19832754812243611</v>
          </cell>
          <cell r="W14">
            <v>0.39001004856807903</v>
          </cell>
          <cell r="X14">
            <v>75.39</v>
          </cell>
          <cell r="Y14">
            <v>8.7154600376349407</v>
          </cell>
          <cell r="Z14">
            <v>0.61332070462009058</v>
          </cell>
          <cell r="AA14">
            <v>3.6216975785477499</v>
          </cell>
          <cell r="AB14">
            <v>1.4362573462622372</v>
          </cell>
          <cell r="AC14">
            <v>4.3605290602736395E-3</v>
          </cell>
          <cell r="AD14">
            <v>0.84084799341500305</v>
          </cell>
          <cell r="AE14">
            <v>0.83341360257094999</v>
          </cell>
          <cell r="AF14">
            <v>0.17991692863626943</v>
          </cell>
          <cell r="AG14">
            <v>0.56433000154453783</v>
          </cell>
          <cell r="AH14">
            <v>3.5523359968151924</v>
          </cell>
          <cell r="AI14">
            <v>0.03</v>
          </cell>
          <cell r="AJ14">
            <v>0</v>
          </cell>
          <cell r="AK14">
            <v>0.3158433961768492</v>
          </cell>
          <cell r="AL14">
            <v>98.275862068965509</v>
          </cell>
          <cell r="AM14">
            <v>0.10805350222572341</v>
          </cell>
          <cell r="AN14">
            <v>4.2300000000000004</v>
          </cell>
          <cell r="AO14">
            <v>0.5194455493217216</v>
          </cell>
          <cell r="AP14">
            <v>8072.96</v>
          </cell>
          <cell r="AQ14">
            <v>1.0618178102227076</v>
          </cell>
          <cell r="AR14">
            <v>8.761095293920617E-3</v>
          </cell>
          <cell r="AS14">
            <v>0.26559883185396083</v>
          </cell>
          <cell r="AT14">
            <v>0.25754003687310895</v>
          </cell>
          <cell r="AU14">
            <v>2.5146830401760203E-2</v>
          </cell>
          <cell r="AV14">
            <v>185570.70656097884</v>
          </cell>
          <cell r="AW14">
            <v>0.62252004175183639</v>
          </cell>
          <cell r="AX14">
            <v>3.5669876540006604</v>
          </cell>
          <cell r="AY14">
            <v>2.1262011269306134E-2</v>
          </cell>
          <cell r="AZ14">
            <v>0.52109013676977189</v>
          </cell>
          <cell r="BA14">
            <v>12.791292046671501</v>
          </cell>
          <cell r="BB14">
            <v>8.9693750400993206</v>
          </cell>
          <cell r="BC14">
            <v>0.27196292497069169</v>
          </cell>
          <cell r="BD14">
            <v>0.48516488120478685</v>
          </cell>
          <cell r="BE14">
            <v>693</v>
          </cell>
          <cell r="BF14">
            <v>0.89657770690591765</v>
          </cell>
          <cell r="BG14">
            <v>0.47769726812343388</v>
          </cell>
          <cell r="BH14">
            <v>155.65448668567544</v>
          </cell>
          <cell r="BI14">
            <v>6.8671097067209752</v>
          </cell>
          <cell r="BJ14">
            <v>3671.9961626216327</v>
          </cell>
          <cell r="BK14">
            <v>40534.179927104233</v>
          </cell>
          <cell r="BL14">
            <v>160.18798150204051</v>
          </cell>
          <cell r="BM14">
            <v>16.858668165214947</v>
          </cell>
          <cell r="BN14">
            <v>470.38722015625444</v>
          </cell>
          <cell r="BO14">
            <v>166.08181232386437</v>
          </cell>
          <cell r="BP14">
            <v>1.5379749502501957E-3</v>
          </cell>
          <cell r="BQ14">
            <v>3.2662125930522722E-2</v>
          </cell>
          <cell r="BR14">
            <v>0.67920613128797402</v>
          </cell>
          <cell r="BS14">
            <v>8.6073745828157189E-2</v>
          </cell>
          <cell r="BT14">
            <v>-0.45498213059999998</v>
          </cell>
          <cell r="BU14">
            <v>-1.4505848214450843</v>
          </cell>
          <cell r="BV14">
            <v>0.25174522376374214</v>
          </cell>
          <cell r="BW14">
            <v>1.0069808950549686</v>
          </cell>
          <cell r="BY14">
            <v>74617.397885505648</v>
          </cell>
        </row>
        <row r="15">
          <cell r="D15">
            <v>9.6502330575550523</v>
          </cell>
          <cell r="E15">
            <v>0.37184384258469005</v>
          </cell>
          <cell r="F15">
            <v>2.4947544954214735</v>
          </cell>
          <cell r="G15">
            <v>1588.921366480364</v>
          </cell>
          <cell r="H15">
            <v>4.1246335567465575</v>
          </cell>
          <cell r="I15">
            <v>0.84849771179999678</v>
          </cell>
          <cell r="J15">
            <v>0.28507071463889899</v>
          </cell>
          <cell r="K15">
            <v>1.8946329122172303</v>
          </cell>
          <cell r="L15">
            <v>0.23389508904066394</v>
          </cell>
          <cell r="M15">
            <v>2959.9701082191964</v>
          </cell>
          <cell r="N15">
            <v>108.59079682948233</v>
          </cell>
          <cell r="O15">
            <v>1.6593827593222168E-2</v>
          </cell>
          <cell r="P15">
            <v>10272.458056641926</v>
          </cell>
          <cell r="Q15">
            <v>0.31671534375027566</v>
          </cell>
          <cell r="R15">
            <v>9.1322222269579978E-2</v>
          </cell>
          <cell r="S15">
            <v>3.2611253474452706E-3</v>
          </cell>
          <cell r="T15">
            <v>5.4661530000000003</v>
          </cell>
          <cell r="U15">
            <v>0.87599999999999989</v>
          </cell>
          <cell r="V15">
            <v>5.3939831244754009E-2</v>
          </cell>
          <cell r="W15">
            <v>0.15511349273580882</v>
          </cell>
          <cell r="X15">
            <v>74.16</v>
          </cell>
          <cell r="Y15">
            <v>27.920646583394561</v>
          </cell>
          <cell r="Z15">
            <v>0.43948400823580991</v>
          </cell>
          <cell r="AA15">
            <v>2.8727592867114344</v>
          </cell>
          <cell r="AB15">
            <v>0.51367570825627906</v>
          </cell>
          <cell r="AC15">
            <v>-2.9878538094162193E-3</v>
          </cell>
          <cell r="AD15">
            <v>0.87613712039000502</v>
          </cell>
          <cell r="AE15">
            <v>0.85950515690567808</v>
          </cell>
          <cell r="AF15">
            <v>0.15219422533933066</v>
          </cell>
          <cell r="AG15">
            <v>0.66477755698250718</v>
          </cell>
          <cell r="AH15">
            <v>16.226903367635963</v>
          </cell>
          <cell r="AI15">
            <v>2.5000000000000001E-3</v>
          </cell>
          <cell r="AJ15">
            <v>21</v>
          </cell>
          <cell r="AK15">
            <v>0.29900466415883448</v>
          </cell>
          <cell r="AL15">
            <v>54.310344827586206</v>
          </cell>
          <cell r="AM15">
            <v>4.4626741343509531E-2</v>
          </cell>
          <cell r="AN15">
            <v>2.0299999999999998</v>
          </cell>
          <cell r="AO15">
            <v>0.73234026787488882</v>
          </cell>
          <cell r="AP15">
            <v>4312.7</v>
          </cell>
          <cell r="AQ15">
            <v>4.6623269296784615</v>
          </cell>
          <cell r="AR15">
            <v>0.10663136038840122</v>
          </cell>
          <cell r="AS15">
            <v>0.24733996877816092</v>
          </cell>
          <cell r="AT15">
            <v>0.13444085363219382</v>
          </cell>
          <cell r="AU15">
            <v>3.0708113450799004E-2</v>
          </cell>
          <cell r="AV15">
            <v>57563.793706702316</v>
          </cell>
          <cell r="AW15">
            <v>0.60269775199848186</v>
          </cell>
          <cell r="AX15">
            <v>-3.1818641121449498</v>
          </cell>
          <cell r="AY15">
            <v>6.096653932208955E-2</v>
          </cell>
          <cell r="AZ15">
            <v>0.61166149680273085</v>
          </cell>
          <cell r="BA15">
            <v>17.895488584310002</v>
          </cell>
          <cell r="BB15">
            <v>6.7881611715769399</v>
          </cell>
          <cell r="BC15">
            <v>0.29628232415524469</v>
          </cell>
          <cell r="BD15">
            <v>0.36958789566425454</v>
          </cell>
          <cell r="BE15">
            <v>800</v>
          </cell>
          <cell r="BF15">
            <v>0.72270060444400941</v>
          </cell>
          <cell r="BG15">
            <v>0.13305874363743148</v>
          </cell>
          <cell r="BH15">
            <v>41.332330853569012</v>
          </cell>
          <cell r="BI15">
            <v>2.5073493848623252</v>
          </cell>
          <cell r="BJ15">
            <v>2138.1382945416817</v>
          </cell>
          <cell r="BK15">
            <v>49401.015924142193</v>
          </cell>
          <cell r="BL15">
            <v>19.831671604516803</v>
          </cell>
          <cell r="BM15">
            <v>0.10688751051505885</v>
          </cell>
          <cell r="BN15">
            <v>336.83757790128499</v>
          </cell>
          <cell r="BO15">
            <v>374.57211397828297</v>
          </cell>
          <cell r="BP15">
            <v>5.7776756086331952E-4</v>
          </cell>
          <cell r="BQ15">
            <v>2.4530110111355214E-2</v>
          </cell>
          <cell r="BR15">
            <v>0.55081620229566852</v>
          </cell>
          <cell r="BS15">
            <v>4.4361289128692943E-2</v>
          </cell>
          <cell r="BT15">
            <v>-1.5289769418000001</v>
          </cell>
          <cell r="BU15">
            <v>-1.2220314917472621</v>
          </cell>
          <cell r="BV15">
            <v>0.6963817397565728</v>
          </cell>
          <cell r="BW15">
            <v>0.4178290438539437</v>
          </cell>
          <cell r="BY15">
            <v>31191.98026284049</v>
          </cell>
        </row>
        <row r="16">
          <cell r="D16">
            <v>58.321658820951711</v>
          </cell>
          <cell r="E16">
            <v>0.42493011891403798</v>
          </cell>
          <cell r="F16">
            <v>2.8628584927381953</v>
          </cell>
          <cell r="G16">
            <v>2343.5419198544564</v>
          </cell>
          <cell r="H16">
            <v>19.078565595267342</v>
          </cell>
          <cell r="I16">
            <v>0.82613382223943232</v>
          </cell>
          <cell r="J16">
            <v>0.177393270955051</v>
          </cell>
          <cell r="K16">
            <v>1.9918599324095529</v>
          </cell>
          <cell r="L16">
            <v>1.8711664995717523</v>
          </cell>
          <cell r="M16">
            <v>9051.7295098953728</v>
          </cell>
          <cell r="N16">
            <v>200.0398371986482</v>
          </cell>
          <cell r="O16">
            <v>3.7200135904496504E-4</v>
          </cell>
          <cell r="P16">
            <v>16909.578046472689</v>
          </cell>
          <cell r="Q16">
            <v>0.38314584435463223</v>
          </cell>
          <cell r="R16">
            <v>0.16480580578192072</v>
          </cell>
          <cell r="S16">
            <v>9.4738857540681676E-2</v>
          </cell>
          <cell r="T16">
            <v>7.9406090000000003</v>
          </cell>
          <cell r="U16">
            <v>0.93200000000000005</v>
          </cell>
          <cell r="V16">
            <v>0.14848932863262443</v>
          </cell>
          <cell r="W16">
            <v>0.57174452727363811</v>
          </cell>
          <cell r="X16">
            <v>75.290000000000006</v>
          </cell>
          <cell r="Y16">
            <v>19.461515949663447</v>
          </cell>
          <cell r="Z16">
            <v>0.79116676515307449</v>
          </cell>
          <cell r="AA16">
            <v>3.1025210307211197</v>
          </cell>
          <cell r="AB16">
            <v>0.91598998758407313</v>
          </cell>
          <cell r="AC16">
            <v>-1.545683307549813E-3</v>
          </cell>
          <cell r="AD16">
            <v>0.89353736510905002</v>
          </cell>
          <cell r="AE16">
            <v>0.84355783567944598</v>
          </cell>
          <cell r="AF16">
            <v>0.10844550026535925</v>
          </cell>
          <cell r="AG16">
            <v>0.4836775339361809</v>
          </cell>
          <cell r="AH16">
            <v>8.998438175770529</v>
          </cell>
          <cell r="AI16">
            <v>0.03</v>
          </cell>
          <cell r="AJ16">
            <v>4</v>
          </cell>
          <cell r="AK16">
            <v>0.2625525032222194</v>
          </cell>
          <cell r="AL16">
            <v>100</v>
          </cell>
          <cell r="AM16">
            <v>0.13404833107706532</v>
          </cell>
          <cell r="AN16">
            <v>3.04</v>
          </cell>
          <cell r="AO16">
            <v>0.3703688170802884</v>
          </cell>
          <cell r="AP16">
            <v>8330.59</v>
          </cell>
          <cell r="AQ16">
            <v>1.7605490979817029</v>
          </cell>
          <cell r="AR16">
            <v>4.8212182531777404E-3</v>
          </cell>
          <cell r="AS16">
            <v>0.20891305031611396</v>
          </cell>
          <cell r="AT16">
            <v>0.24558181475228075</v>
          </cell>
          <cell r="AU16">
            <v>7.8450968426728149E-2</v>
          </cell>
          <cell r="AV16">
            <v>203356.56045626872</v>
          </cell>
          <cell r="AW16">
            <v>0.69902675403739867</v>
          </cell>
          <cell r="AX16">
            <v>2.4008285117440797</v>
          </cell>
          <cell r="AY16">
            <v>6.5375526149302754E-2</v>
          </cell>
          <cell r="AZ16">
            <v>1.947075335824733</v>
          </cell>
          <cell r="BA16">
            <v>17.405590215435101</v>
          </cell>
          <cell r="BB16">
            <v>7.7440407146699997</v>
          </cell>
          <cell r="BC16">
            <v>0.24587222868779218</v>
          </cell>
          <cell r="BD16">
            <v>0.4365965939694858</v>
          </cell>
          <cell r="BE16">
            <v>850</v>
          </cell>
          <cell r="BF16">
            <v>0.88336636908341915</v>
          </cell>
          <cell r="BG16">
            <v>0.42654034632623283</v>
          </cell>
          <cell r="BH16">
            <v>152.50862686280479</v>
          </cell>
          <cell r="BI16">
            <v>7.5003661088279481</v>
          </cell>
          <cell r="BJ16">
            <v>3643.1236658927428</v>
          </cell>
          <cell r="BK16">
            <v>44131.12694616623</v>
          </cell>
          <cell r="BL16">
            <v>229.11700849196285</v>
          </cell>
          <cell r="BM16">
            <v>34.028963492125193</v>
          </cell>
          <cell r="BN16">
            <v>875.69784812731973</v>
          </cell>
          <cell r="BO16">
            <v>2965.8098570508528</v>
          </cell>
          <cell r="BP16">
            <v>2.7739761351886468E-3</v>
          </cell>
          <cell r="BQ16">
            <v>1.5649204179305223E-2</v>
          </cell>
          <cell r="BR16">
            <v>1.974118887915435</v>
          </cell>
          <cell r="BS16">
            <v>1.3770248940696854</v>
          </cell>
          <cell r="BT16">
            <v>1.0866600088</v>
          </cell>
          <cell r="BU16">
            <v>-1.1237403930220298</v>
          </cell>
          <cell r="BV16">
            <v>0.9023835333052842</v>
          </cell>
          <cell r="BW16">
            <v>2.3687567749263709</v>
          </cell>
          <cell r="BY16">
            <v>89250.479441392003</v>
          </cell>
        </row>
        <row r="17">
          <cell r="D17">
            <v>16.254737874081812</v>
          </cell>
          <cell r="E17">
            <v>1.9930877502280149</v>
          </cell>
          <cell r="F17">
            <v>2.1285466670545117</v>
          </cell>
          <cell r="G17">
            <v>4110.7735002974741</v>
          </cell>
          <cell r="H17">
            <v>26.888857565423383</v>
          </cell>
          <cell r="I17">
            <v>0.91536586289677369</v>
          </cell>
          <cell r="J17">
            <v>9.8905420453279408E-2</v>
          </cell>
          <cell r="K17">
            <v>2.5356505266789746</v>
          </cell>
          <cell r="L17">
            <v>0.27144304978744271</v>
          </cell>
          <cell r="M17">
            <v>376635.05212510016</v>
          </cell>
          <cell r="N17">
            <v>215.86712659750137</v>
          </cell>
          <cell r="O17">
            <v>3.4985830738550885E-4</v>
          </cell>
          <cell r="P17">
            <v>3487.2158009407526</v>
          </cell>
          <cell r="Q17">
            <v>0.43353011236317612</v>
          </cell>
          <cell r="R17">
            <v>0.1274910023829412</v>
          </cell>
          <cell r="S17">
            <v>2.414084313832987E-2</v>
          </cell>
          <cell r="T17">
            <v>9.8467120000000001</v>
          </cell>
          <cell r="U17">
            <v>1.1950000000000001</v>
          </cell>
          <cell r="V17">
            <v>0.21046957518525089</v>
          </cell>
          <cell r="W17">
            <v>0.45020481617483726</v>
          </cell>
          <cell r="X17">
            <v>76.489999999999995</v>
          </cell>
          <cell r="Y17">
            <v>20.860298558978339</v>
          </cell>
          <cell r="Z17">
            <v>1.7153841903629115</v>
          </cell>
          <cell r="AA17">
            <v>5.422748859981489</v>
          </cell>
          <cell r="AB17">
            <v>2.4165081700542332</v>
          </cell>
          <cell r="AC17">
            <v>-5.5878429619587089E-3</v>
          </cell>
          <cell r="AD17">
            <v>0.90017986894336399</v>
          </cell>
          <cell r="AE17">
            <v>0.88917606248828396</v>
          </cell>
          <cell r="AF17">
            <v>0.20919552055294102</v>
          </cell>
          <cell r="AG17">
            <v>0.70704902929319624</v>
          </cell>
          <cell r="AH17">
            <v>16.074048433026771</v>
          </cell>
          <cell r="AI17">
            <v>0.01</v>
          </cell>
          <cell r="AJ17">
            <v>84</v>
          </cell>
          <cell r="AK17">
            <v>0.41686050524398011</v>
          </cell>
          <cell r="AL17">
            <v>51.81818181818182</v>
          </cell>
          <cell r="AM17">
            <v>0.41626342523287124</v>
          </cell>
          <cell r="AN17">
            <v>2.37</v>
          </cell>
          <cell r="AO17">
            <v>0.48470339161443432</v>
          </cell>
          <cell r="AP17">
            <v>8206.4</v>
          </cell>
          <cell r="AQ17">
            <v>1.2758630439656096</v>
          </cell>
          <cell r="AR17">
            <v>4.3270629725710771E-3</v>
          </cell>
          <cell r="AS17">
            <v>0.32803547433360603</v>
          </cell>
          <cell r="AT17">
            <v>0.38276718379165942</v>
          </cell>
          <cell r="AU17">
            <v>2.4752563869937981E-2</v>
          </cell>
          <cell r="AV17">
            <v>409496.07012922846</v>
          </cell>
          <cell r="AW17">
            <v>0.7453680017761436</v>
          </cell>
          <cell r="AX17">
            <v>2.021058597605744</v>
          </cell>
          <cell r="AY17">
            <v>2.2881369752848518E-2</v>
          </cell>
          <cell r="AZ17">
            <v>0.9040416237685156</v>
          </cell>
          <cell r="BA17">
            <v>13.558809499285401</v>
          </cell>
          <cell r="BB17">
            <v>8.1272120123677603</v>
          </cell>
          <cell r="BC17">
            <v>0.14933519351529032</v>
          </cell>
          <cell r="BD17">
            <v>0.48311287595380109</v>
          </cell>
          <cell r="BE17">
            <v>950</v>
          </cell>
          <cell r="BF17">
            <v>0.9018372788161706</v>
          </cell>
          <cell r="BG17">
            <v>0.62360770276337563</v>
          </cell>
          <cell r="BH17">
            <v>357.00655201500138</v>
          </cell>
          <cell r="BI17">
            <v>12.412224458712265</v>
          </cell>
          <cell r="BJ17">
            <v>10722.801668832848</v>
          </cell>
          <cell r="BK17">
            <v>185047.26633383345</v>
          </cell>
          <cell r="BL17">
            <v>31.75653148696637</v>
          </cell>
          <cell r="BM17">
            <v>2.0378303483227258</v>
          </cell>
          <cell r="BN17">
            <v>5570.0171173019617</v>
          </cell>
          <cell r="BO17">
            <v>61580.015884909371</v>
          </cell>
          <cell r="BP17">
            <v>0.34678147146839283</v>
          </cell>
          <cell r="BQ17">
            <v>1.7505440710450723E-2</v>
          </cell>
          <cell r="BR17">
            <v>1.7898725776080173</v>
          </cell>
          <cell r="BS17">
            <v>1.3836555425779334E-2</v>
          </cell>
          <cell r="BT17">
            <v>0.74090244400000005</v>
          </cell>
          <cell r="BU17">
            <v>-0.94431832838455232</v>
          </cell>
          <cell r="BV17">
            <v>2.5637041812468131</v>
          </cell>
          <cell r="BW17">
            <v>6.5197649436880161</v>
          </cell>
          <cell r="BY17">
            <v>168921.3210317659</v>
          </cell>
        </row>
        <row r="18">
          <cell r="D18">
            <v>8.6348701963137735</v>
          </cell>
          <cell r="E18">
            <v>5.3967938726961082E-2</v>
          </cell>
          <cell r="F18">
            <v>1.5285737991600823</v>
          </cell>
          <cell r="G18">
            <v>1855.1296132594937</v>
          </cell>
          <cell r="H18">
            <v>16.372793250985456</v>
          </cell>
          <cell r="I18">
            <v>0.88752751419640052</v>
          </cell>
          <cell r="J18">
            <v>0.32602971379235102</v>
          </cell>
          <cell r="K18">
            <v>2.4825251814402098</v>
          </cell>
          <cell r="L18">
            <v>1.9030606297410824</v>
          </cell>
          <cell r="M18">
            <v>5399.7266021292226</v>
          </cell>
          <cell r="N18">
            <v>244.86872838584054</v>
          </cell>
          <cell r="O18">
            <v>6.1597062987883569E-4</v>
          </cell>
          <cell r="P18">
            <v>12849.064277569136</v>
          </cell>
          <cell r="Q18">
            <v>0.37683024067179582</v>
          </cell>
          <cell r="R18">
            <v>0.13872044337637857</v>
          </cell>
          <cell r="S18">
            <v>9.9478427900961952E-2</v>
          </cell>
          <cell r="T18">
            <v>7.4751180000000002</v>
          </cell>
          <cell r="U18">
            <v>0.90799999999999992</v>
          </cell>
          <cell r="V18">
            <v>0.16499708794408852</v>
          </cell>
          <cell r="W18">
            <v>0.43147798713901436</v>
          </cell>
          <cell r="X18">
            <v>75</v>
          </cell>
          <cell r="Y18">
            <v>16.223019905831894</v>
          </cell>
          <cell r="Z18">
            <v>0.79386837867359761</v>
          </cell>
          <cell r="AA18">
            <v>2.7777298062766871</v>
          </cell>
          <cell r="AB18">
            <v>1.0086607748069027</v>
          </cell>
          <cell r="AC18">
            <v>-3.1716957589835032E-3</v>
          </cell>
          <cell r="AD18">
            <v>0.82524754242734399</v>
          </cell>
          <cell r="AE18">
            <v>0.83719473734320293</v>
          </cell>
          <cell r="AF18">
            <v>0.11973674814938233</v>
          </cell>
          <cell r="AG18">
            <v>0.5661983595491431</v>
          </cell>
          <cell r="AH18">
            <v>3.6599451644352188</v>
          </cell>
          <cell r="AI18">
            <v>0.01</v>
          </cell>
          <cell r="AJ18">
            <v>4</v>
          </cell>
          <cell r="AK18">
            <v>0.25706626520362746</v>
          </cell>
          <cell r="AL18">
            <v>95.689655172413794</v>
          </cell>
          <cell r="AM18">
            <v>8.704677407223993E-2</v>
          </cell>
          <cell r="AN18">
            <v>2.52</v>
          </cell>
          <cell r="AO18">
            <v>0.51044490082314931</v>
          </cell>
          <cell r="AP18">
            <v>6750.16</v>
          </cell>
          <cell r="AQ18">
            <v>1.7626282396623425</v>
          </cell>
          <cell r="AR18">
            <v>2.8685154707677466E-2</v>
          </cell>
          <cell r="AS18">
            <v>0.25635513047627723</v>
          </cell>
          <cell r="AT18">
            <v>0.20830679079902434</v>
          </cell>
          <cell r="AU18">
            <v>1.8415477726551784E-2</v>
          </cell>
          <cell r="AV18">
            <v>142093.53615204277</v>
          </cell>
          <cell r="AW18">
            <v>0.61490695570317921</v>
          </cell>
          <cell r="AX18">
            <v>0.67032975315370524</v>
          </cell>
          <cell r="AY18">
            <v>2.8812739556813537E-2</v>
          </cell>
          <cell r="AZ18">
            <v>0.71120298518483993</v>
          </cell>
          <cell r="BA18">
            <v>14.708533135859399</v>
          </cell>
          <cell r="BB18">
            <v>8.5502749853182998</v>
          </cell>
          <cell r="BC18">
            <v>0.31770585466034351</v>
          </cell>
          <cell r="BD18">
            <v>0.41453651143932041</v>
          </cell>
          <cell r="BE18">
            <v>776</v>
          </cell>
          <cell r="BF18">
            <v>0.87165657926073137</v>
          </cell>
          <cell r="BG18">
            <v>0.33675648153470916</v>
          </cell>
          <cell r="BH18">
            <v>74.733506126935083</v>
          </cell>
          <cell r="BI18">
            <v>4.8760378259543353</v>
          </cell>
          <cell r="BJ18">
            <v>3281.8277287784372</v>
          </cell>
          <cell r="BK18">
            <v>38829.259539643106</v>
          </cell>
          <cell r="BL18">
            <v>145.87533837897581</v>
          </cell>
          <cell r="BM18">
            <v>6.2227952157873903</v>
          </cell>
          <cell r="BN18">
            <v>284.41319580863399</v>
          </cell>
          <cell r="BO18">
            <v>180.18815382157769</v>
          </cell>
          <cell r="BP18">
            <v>1.8522132059000374E-3</v>
          </cell>
          <cell r="BQ18">
            <v>1.3847389615491892E-2</v>
          </cell>
          <cell r="BR18">
            <v>0.84488333665351723</v>
          </cell>
          <cell r="BS18">
            <v>0.18392736246894689</v>
          </cell>
          <cell r="BT18">
            <v>0.1158382867</v>
          </cell>
          <cell r="BU18">
            <v>-1.1862344936132367</v>
          </cell>
          <cell r="BV18">
            <v>1.8485723475759672</v>
          </cell>
          <cell r="BW18">
            <v>0.73942893903038687</v>
          </cell>
          <cell r="BY18">
            <v>67059.823787262576</v>
          </cell>
        </row>
        <row r="19">
          <cell r="D19">
            <v>45.240161601161567</v>
          </cell>
          <cell r="E19">
            <v>0.16197694808865581</v>
          </cell>
          <cell r="F19">
            <v>2.1164870046858404</v>
          </cell>
          <cell r="G19">
            <v>5100.3588522788523</v>
          </cell>
          <cell r="H19">
            <v>22.297422719988184</v>
          </cell>
          <cell r="I19">
            <v>0.86452168151233455</v>
          </cell>
          <cell r="J19">
            <v>0.104182618529486</v>
          </cell>
          <cell r="K19">
            <v>6.3818917546930392</v>
          </cell>
          <cell r="L19">
            <v>0.84586953923065489</v>
          </cell>
          <cell r="M19">
            <v>7210.7837400318895</v>
          </cell>
          <cell r="N19">
            <v>177.86056959517751</v>
          </cell>
          <cell r="O19">
            <v>3.5119242077752367E-4</v>
          </cell>
          <cell r="P19">
            <v>12424.684839914704</v>
          </cell>
          <cell r="Q19">
            <v>0.40070452196459616</v>
          </cell>
          <cell r="R19">
            <v>0.16901179574563718</v>
          </cell>
          <cell r="S19">
            <v>1.4556590804878589E-2</v>
          </cell>
          <cell r="T19">
            <v>6.7373479999999999</v>
          </cell>
          <cell r="U19">
            <v>0.92299999999999993</v>
          </cell>
          <cell r="V19">
            <v>0.17012356575463372</v>
          </cell>
          <cell r="W19">
            <v>0.41009965524838565</v>
          </cell>
          <cell r="X19">
            <v>75.099999999999994</v>
          </cell>
          <cell r="Y19">
            <v>13.873897910426042</v>
          </cell>
          <cell r="Z19">
            <v>0.55363720856702558</v>
          </cell>
          <cell r="AA19">
            <v>2.5550243791504568</v>
          </cell>
          <cell r="AB19">
            <v>0.79854635407707319</v>
          </cell>
          <cell r="AC19">
            <v>-3.7374561001976441E-3</v>
          </cell>
          <cell r="AD19">
            <v>0.80762189327356793</v>
          </cell>
          <cell r="AE19">
            <v>0.78388084205898001</v>
          </cell>
          <cell r="AF19">
            <v>0.14522035631070432</v>
          </cell>
          <cell r="AG19">
            <v>0.52297141450489271</v>
          </cell>
          <cell r="AH19">
            <v>25.749352236125077</v>
          </cell>
          <cell r="AI19">
            <v>0.03</v>
          </cell>
          <cell r="AJ19">
            <v>18</v>
          </cell>
          <cell r="AK19">
            <v>0.29206138971029788</v>
          </cell>
          <cell r="AL19">
            <v>100</v>
          </cell>
          <cell r="AM19">
            <v>8.9740144051096329E-2</v>
          </cell>
          <cell r="AN19">
            <v>3.37</v>
          </cell>
          <cell r="AO19">
            <v>0.54182479418856144</v>
          </cell>
          <cell r="AP19">
            <v>7008.59</v>
          </cell>
          <cell r="AQ19">
            <v>1.4408065977241389</v>
          </cell>
          <cell r="AR19">
            <v>8.7111068357635588E-3</v>
          </cell>
          <cell r="AS19">
            <v>0.39801085145270448</v>
          </cell>
          <cell r="AT19">
            <v>0.15497221084690216</v>
          </cell>
          <cell r="AU19">
            <v>6.4147792786603181E-2</v>
          </cell>
          <cell r="AV19">
            <v>156882.84984834096</v>
          </cell>
          <cell r="AW19">
            <v>0.74262031350852009</v>
          </cell>
          <cell r="AX19">
            <v>1.6183094735248815</v>
          </cell>
          <cell r="AY19">
            <v>4.4428841076975265E-3</v>
          </cell>
          <cell r="AZ19">
            <v>0.11040482913435352</v>
          </cell>
          <cell r="BA19">
            <v>10.063024625932799</v>
          </cell>
          <cell r="BB19">
            <v>8.4302301244145106</v>
          </cell>
          <cell r="BC19">
            <v>0.30069105476616781</v>
          </cell>
          <cell r="BD19">
            <v>0.42359372668917433</v>
          </cell>
          <cell r="BE19">
            <v>894</v>
          </cell>
          <cell r="BF19">
            <v>0.8473958031555161</v>
          </cell>
          <cell r="BG19">
            <v>0.34436331149975274</v>
          </cell>
          <cell r="BH19">
            <v>102.01901172787515</v>
          </cell>
          <cell r="BI19">
            <v>5.3601760019245184</v>
          </cell>
          <cell r="BJ19">
            <v>2455.7603591602851</v>
          </cell>
          <cell r="BK19">
            <v>90218.580099523038</v>
          </cell>
          <cell r="BL19">
            <v>106.98577421255716</v>
          </cell>
          <cell r="BM19">
            <v>4.3374458227365178</v>
          </cell>
          <cell r="BN19">
            <v>444.92216845667394</v>
          </cell>
          <cell r="BO19">
            <v>212.04499460454784</v>
          </cell>
          <cell r="BP19">
            <v>1.3705292787976523E-2</v>
          </cell>
          <cell r="BQ19">
            <v>1.5937852496086823E-2</v>
          </cell>
          <cell r="BR19">
            <v>1.7773327453004415</v>
          </cell>
          <cell r="BS19">
            <v>0.49045250917997135</v>
          </cell>
          <cell r="BT19">
            <v>0.94756587349999999</v>
          </cell>
          <cell r="BU19">
            <v>-1.2877335127101159</v>
          </cell>
          <cell r="BV19">
            <v>1.1201854429661315</v>
          </cell>
          <cell r="BW19">
            <v>1.605599134918122</v>
          </cell>
          <cell r="BY19">
            <v>74742.849539592673</v>
          </cell>
        </row>
        <row r="20">
          <cell r="D20">
            <v>43.825779217963685</v>
          </cell>
          <cell r="E20">
            <v>1.2074729402569833</v>
          </cell>
          <cell r="F20">
            <v>2.6294938730121991</v>
          </cell>
          <cell r="G20">
            <v>1567.4008026113781</v>
          </cell>
          <cell r="H20">
            <v>7.5038954723606697</v>
          </cell>
          <cell r="I20">
            <v>0.94246128398524698</v>
          </cell>
          <cell r="J20">
            <v>0.128615717598729</v>
          </cell>
          <cell r="K20">
            <v>0.85071957154469269</v>
          </cell>
          <cell r="L20">
            <v>1.0305946200494296</v>
          </cell>
          <cell r="M20">
            <v>5218.8147689250245</v>
          </cell>
          <cell r="N20">
            <v>156.38722998572436</v>
          </cell>
          <cell r="O20">
            <v>2.6805744022734852E-3</v>
          </cell>
          <cell r="P20">
            <v>10579.830490680886</v>
          </cell>
          <cell r="Q20">
            <v>0.39588191436027304</v>
          </cell>
          <cell r="R20">
            <v>0.20296554012455192</v>
          </cell>
          <cell r="S20">
            <v>7.9378879059481822E-3</v>
          </cell>
          <cell r="T20">
            <v>6.252033</v>
          </cell>
          <cell r="U20">
            <v>0.89900000000000002</v>
          </cell>
          <cell r="V20">
            <v>0.12109131680578049</v>
          </cell>
          <cell r="W20">
            <v>0.17340881831455987</v>
          </cell>
          <cell r="X20">
            <v>73.16</v>
          </cell>
          <cell r="Y20">
            <v>14.893360645860948</v>
          </cell>
          <cell r="Z20">
            <v>0.59824795676368714</v>
          </cell>
          <cell r="AA20">
            <v>3.6010136186482118</v>
          </cell>
          <cell r="AB20">
            <v>0.88721818542064235</v>
          </cell>
          <cell r="AC20">
            <v>-8.3686107529856134E-3</v>
          </cell>
          <cell r="AD20">
            <v>0.87421534015678293</v>
          </cell>
          <cell r="AE20">
            <v>0.80122816888231596</v>
          </cell>
          <cell r="AF20">
            <v>0.11795073031350012</v>
          </cell>
          <cell r="AG20">
            <v>0.5669374827699335</v>
          </cell>
          <cell r="AH20">
            <v>6.2229272922231571</v>
          </cell>
          <cell r="AI20">
            <v>0.03</v>
          </cell>
          <cell r="AJ20">
            <v>51</v>
          </cell>
          <cell r="AK20">
            <v>0.22034794653333351</v>
          </cell>
          <cell r="AL20">
            <v>63.793103448275865</v>
          </cell>
          <cell r="AM20">
            <v>2.4333934380621706E-2</v>
          </cell>
          <cell r="AN20">
            <v>1.68</v>
          </cell>
          <cell r="AO20">
            <v>0.78560766061743847</v>
          </cell>
          <cell r="AP20">
            <v>5294.63</v>
          </cell>
          <cell r="AQ20">
            <v>3.3283011595413226</v>
          </cell>
          <cell r="AR20">
            <v>4.4015305590321234E-2</v>
          </cell>
          <cell r="AS20">
            <v>0.29408440237797245</v>
          </cell>
          <cell r="AT20">
            <v>0.1578769838510008</v>
          </cell>
          <cell r="AU20">
            <v>2.6900284094561067E-2</v>
          </cell>
          <cell r="AV20">
            <v>82406.549827194147</v>
          </cell>
          <cell r="AW20">
            <v>0.56043553714207139</v>
          </cell>
          <cell r="AX20">
            <v>0.90904160729695282</v>
          </cell>
          <cell r="AY20">
            <v>1.3274202825431278E-2</v>
          </cell>
          <cell r="AZ20">
            <v>0.20714801930755314</v>
          </cell>
          <cell r="BA20">
            <v>7.5471254130362899</v>
          </cell>
          <cell r="BB20">
            <v>8.4976499714275509</v>
          </cell>
          <cell r="BC20">
            <v>0.26822916666666669</v>
          </cell>
          <cell r="BD20">
            <v>0.41416030407608057</v>
          </cell>
          <cell r="BE20">
            <v>768</v>
          </cell>
          <cell r="BF20">
            <v>0.74126742202517615</v>
          </cell>
          <cell r="BG20">
            <v>0.2276386080142592</v>
          </cell>
          <cell r="BH20">
            <v>48.084721703810345</v>
          </cell>
          <cell r="BI20">
            <v>3.4725058665419759</v>
          </cell>
          <cell r="BJ20">
            <v>3051.1712834908844</v>
          </cell>
          <cell r="BK20">
            <v>56180.571204595471</v>
          </cell>
          <cell r="BL20">
            <v>45.636988628349158</v>
          </cell>
          <cell r="BM20">
            <v>3.8847554910614202</v>
          </cell>
          <cell r="BN20">
            <v>411.77598962012348</v>
          </cell>
          <cell r="BO20">
            <v>154.52717280639214</v>
          </cell>
          <cell r="BP20">
            <v>5.503650729957307E-3</v>
          </cell>
          <cell r="BQ20">
            <v>5.9872841935465236E-2</v>
          </cell>
          <cell r="BR20">
            <v>1.2158536747875612</v>
          </cell>
          <cell r="BS20">
            <v>5.9042717868115352E-2</v>
          </cell>
          <cell r="BT20">
            <v>-1.8078957925000001</v>
          </cell>
          <cell r="BU20">
            <v>-1.379235765784897</v>
          </cell>
          <cell r="BV20">
            <v>0.77129745086192492</v>
          </cell>
          <cell r="BW20">
            <v>0.32137393785913537</v>
          </cell>
          <cell r="BY20">
            <v>39889.296257996226</v>
          </cell>
        </row>
        <row r="21">
          <cell r="D21">
            <v>10.063198195835737</v>
          </cell>
          <cell r="E21">
            <v>0.98337441653117952</v>
          </cell>
          <cell r="F21">
            <v>6.4356929363019013</v>
          </cell>
          <cell r="G21">
            <v>2286.3132229011981</v>
          </cell>
          <cell r="H21">
            <v>16.307625740808728</v>
          </cell>
          <cell r="I21">
            <v>0.8689174841999262</v>
          </cell>
          <cell r="J21">
            <v>0.31727845970170798</v>
          </cell>
          <cell r="K21">
            <v>3.9007185189070119</v>
          </cell>
          <cell r="L21">
            <v>8.9927361409765574</v>
          </cell>
          <cell r="M21">
            <v>2425.0021834534778</v>
          </cell>
          <cell r="N21">
            <v>213.05954004300625</v>
          </cell>
          <cell r="O21">
            <v>5.7691236625348873E-3</v>
          </cell>
          <cell r="P21">
            <v>10460.202128349994</v>
          </cell>
          <cell r="Q21">
            <v>0.40249185450043051</v>
          </cell>
          <cell r="R21">
            <v>0.16488635353113723</v>
          </cell>
          <cell r="S21">
            <v>2.3788257574289373E-2</v>
          </cell>
          <cell r="T21">
            <v>6.8122040000000004</v>
          </cell>
          <cell r="U21">
            <v>1.0290000000000001</v>
          </cell>
          <cell r="V21">
            <v>0.22798925735637551</v>
          </cell>
          <cell r="W21">
            <v>0.21736826737394707</v>
          </cell>
          <cell r="X21">
            <v>74.98</v>
          </cell>
          <cell r="Y21">
            <v>13.535106682958924</v>
          </cell>
          <cell r="Z21">
            <v>0.51758273456757753</v>
          </cell>
          <cell r="AA21">
            <v>2.9206220170976032</v>
          </cell>
          <cell r="AB21">
            <v>0.78997744794671432</v>
          </cell>
          <cell r="AC21">
            <v>8.9945979965385216E-4</v>
          </cell>
          <cell r="AD21">
            <v>0.853990168901966</v>
          </cell>
          <cell r="AE21">
            <v>0.86874412350743202</v>
          </cell>
          <cell r="AF21">
            <v>0.13774011409530026</v>
          </cell>
          <cell r="AG21">
            <v>0.56481055740629227</v>
          </cell>
          <cell r="AH21">
            <v>15.463026831326443</v>
          </cell>
          <cell r="AI21">
            <v>0.03</v>
          </cell>
          <cell r="AJ21">
            <v>3</v>
          </cell>
          <cell r="AK21">
            <v>0.25668275952783448</v>
          </cell>
          <cell r="AL21">
            <v>90.517241379310349</v>
          </cell>
          <cell r="AM21">
            <v>5.455927634653724E-2</v>
          </cell>
          <cell r="AN21">
            <v>2.7</v>
          </cell>
          <cell r="AO21">
            <v>0.73720030098552169</v>
          </cell>
          <cell r="AP21">
            <v>5989.45</v>
          </cell>
          <cell r="AQ21">
            <v>2.937207204269519</v>
          </cell>
          <cell r="AR21">
            <v>2.4466128074371173E-2</v>
          </cell>
          <cell r="AS21">
            <v>0.28075362261386255</v>
          </cell>
          <cell r="AT21">
            <v>0.15972723269743491</v>
          </cell>
          <cell r="AU21">
            <v>7.8665773518146367E-2</v>
          </cell>
          <cell r="AV21">
            <v>122642.78662086325</v>
          </cell>
          <cell r="AW21">
            <v>0.71363526946853717</v>
          </cell>
          <cell r="AX21">
            <v>0.33202117442081569</v>
          </cell>
          <cell r="AY21">
            <v>1.2553841486077974E-2</v>
          </cell>
          <cell r="AZ21">
            <v>0.25309235865632268</v>
          </cell>
          <cell r="BA21">
            <v>11.0512871626402</v>
          </cell>
          <cell r="BB21">
            <v>8.5130711754161403</v>
          </cell>
          <cell r="BC21">
            <v>0.30761436954282678</v>
          </cell>
          <cell r="BD21">
            <v>0.42760829155672392</v>
          </cell>
          <cell r="BE21">
            <v>817</v>
          </cell>
          <cell r="BF21">
            <v>0.83203650589198586</v>
          </cell>
          <cell r="BG21">
            <v>0.2479015336879857</v>
          </cell>
          <cell r="BH21">
            <v>61.378328601626379</v>
          </cell>
          <cell r="BI21">
            <v>4.1615506290962072</v>
          </cell>
          <cell r="BJ21">
            <v>3031.8395581554955</v>
          </cell>
          <cell r="BK21">
            <v>41409.804610305822</v>
          </cell>
          <cell r="BL21">
            <v>8.9159280432160273</v>
          </cell>
          <cell r="BM21">
            <v>1.3599726796599465</v>
          </cell>
          <cell r="BN21">
            <v>0</v>
          </cell>
          <cell r="BO21">
            <v>0</v>
          </cell>
          <cell r="BP21">
            <v>0</v>
          </cell>
          <cell r="BQ21">
            <v>1.608151455058358E-2</v>
          </cell>
          <cell r="BR21">
            <v>0.75011818487686044</v>
          </cell>
          <cell r="BS21">
            <v>0.11684626020042702</v>
          </cell>
          <cell r="BT21">
            <v>-0.33549959689999997</v>
          </cell>
          <cell r="BU21">
            <v>-1.3108785695103204</v>
          </cell>
          <cell r="BV21">
            <v>0.52274578946936079</v>
          </cell>
          <cell r="BW21">
            <v>3.5098645864371365</v>
          </cell>
          <cell r="BY21">
            <v>57745.159544171882</v>
          </cell>
        </row>
        <row r="22">
          <cell r="D22">
            <v>25.030627687429437</v>
          </cell>
          <cell r="E22">
            <v>0.24021715630930363</v>
          </cell>
          <cell r="F22">
            <v>5.0891060197606537</v>
          </cell>
          <cell r="G22">
            <v>4553.7075736319375</v>
          </cell>
          <cell r="H22">
            <v>18.815489202238826</v>
          </cell>
          <cell r="I22">
            <v>0.86222320125887431</v>
          </cell>
          <cell r="J22">
            <v>0.21112464950102999</v>
          </cell>
          <cell r="K22">
            <v>3.6513007759014151</v>
          </cell>
          <cell r="L22">
            <v>1.2876840663960221</v>
          </cell>
          <cell r="M22">
            <v>7160.019758986442</v>
          </cell>
          <cell r="N22">
            <v>146.32840087439047</v>
          </cell>
          <cell r="O22">
            <v>3.0166511774670727E-3</v>
          </cell>
          <cell r="P22">
            <v>8450.4900865577911</v>
          </cell>
          <cell r="Q22">
            <v>0.39916469024036966</v>
          </cell>
          <cell r="R22">
            <v>0.16373452366309993</v>
          </cell>
          <cell r="S22">
            <v>0.12306448210138465</v>
          </cell>
          <cell r="T22">
            <v>7.9040220000000003</v>
          </cell>
          <cell r="U22">
            <v>0.92500000000000004</v>
          </cell>
          <cell r="V22">
            <v>0.21153846153846154</v>
          </cell>
          <cell r="W22">
            <v>0.42923529796489601</v>
          </cell>
          <cell r="X22">
            <v>75.38</v>
          </cell>
          <cell r="Y22">
            <v>14.096596978483138</v>
          </cell>
          <cell r="Z22">
            <v>0.79776117610319741</v>
          </cell>
          <cell r="AA22">
            <v>2.6267746042422351</v>
          </cell>
          <cell r="AB22">
            <v>0.9512599389848424</v>
          </cell>
          <cell r="AC22">
            <v>-1.1493189843618632E-3</v>
          </cell>
          <cell r="AD22">
            <v>0.85002192491916306</v>
          </cell>
          <cell r="AE22">
            <v>0.85607491620947695</v>
          </cell>
          <cell r="AF22">
            <v>0.13707832780645851</v>
          </cell>
          <cell r="AG22">
            <v>0.58660616611049754</v>
          </cell>
          <cell r="AH22">
            <v>14.332088342805335</v>
          </cell>
          <cell r="AI22">
            <v>0.01</v>
          </cell>
          <cell r="AJ22">
            <v>11</v>
          </cell>
          <cell r="AK22">
            <v>0.32102243257360608</v>
          </cell>
          <cell r="AL22">
            <v>94.827586206896555</v>
          </cell>
          <cell r="AM22">
            <v>9.365981481842113E-2</v>
          </cell>
          <cell r="AN22">
            <v>2.96</v>
          </cell>
          <cell r="AO22">
            <v>0.48972478000851838</v>
          </cell>
          <cell r="AP22">
            <v>7657.56</v>
          </cell>
          <cell r="AQ22">
            <v>0.94416980535178141</v>
          </cell>
          <cell r="AR22">
            <v>3.2459677312150484E-3</v>
          </cell>
          <cell r="AS22">
            <v>0.16147845335712663</v>
          </cell>
          <cell r="AT22">
            <v>0.25869597838030317</v>
          </cell>
          <cell r="AU22">
            <v>2.4225063770143915E-2</v>
          </cell>
          <cell r="AV22">
            <v>196852.13456965092</v>
          </cell>
          <cell r="AW22">
            <v>0.72074298422634697</v>
          </cell>
          <cell r="AX22">
            <v>1.9284926579612078</v>
          </cell>
          <cell r="AY22">
            <v>1.2156240526229215E-2</v>
          </cell>
          <cell r="AZ22">
            <v>0.3502199477718384</v>
          </cell>
          <cell r="BA22">
            <v>17.728597965069401</v>
          </cell>
          <cell r="BB22">
            <v>8.4211914024446806</v>
          </cell>
          <cell r="BC22">
            <v>0.2181237673750599</v>
          </cell>
          <cell r="BD22">
            <v>0.44608033184654988</v>
          </cell>
          <cell r="BE22">
            <v>938</v>
          </cell>
          <cell r="BF22">
            <v>0.9040152063689294</v>
          </cell>
          <cell r="BG22">
            <v>0.53393885892720439</v>
          </cell>
          <cell r="BH22">
            <v>147.88800277318435</v>
          </cell>
          <cell r="BI22">
            <v>6.4704910502569701</v>
          </cell>
          <cell r="BJ22">
            <v>3538.4220210747403</v>
          </cell>
          <cell r="BK22">
            <v>73556.447111392321</v>
          </cell>
          <cell r="BL22">
            <v>59.585865622522761</v>
          </cell>
          <cell r="BM22">
            <v>2.3012588141408776</v>
          </cell>
          <cell r="BN22">
            <v>2372.6990799682917</v>
          </cell>
          <cell r="BO22">
            <v>19517.348963462973</v>
          </cell>
          <cell r="BP22">
            <v>0.14692232442281422</v>
          </cell>
          <cell r="BQ22">
            <v>2.8649769248305621E-2</v>
          </cell>
          <cell r="BR22">
            <v>0.86809774965527764</v>
          </cell>
          <cell r="BS22">
            <v>0.25267166151664971</v>
          </cell>
          <cell r="BT22">
            <v>1.1238271999</v>
          </cell>
          <cell r="BU22">
            <v>-1.2162581229462772</v>
          </cell>
          <cell r="BV22">
            <v>1.4667197430512866</v>
          </cell>
          <cell r="BW22">
            <v>5.352240465871362</v>
          </cell>
          <cell r="BY22">
            <v>87159.97722168568</v>
          </cell>
        </row>
        <row r="23">
          <cell r="D23">
            <v>15.424267974969313</v>
          </cell>
          <cell r="E23">
            <v>1.1945109785126611</v>
          </cell>
          <cell r="F23">
            <v>5.617722377737838</v>
          </cell>
          <cell r="G23">
            <v>4254.7300209812984</v>
          </cell>
          <cell r="H23">
            <v>20.561940873910032</v>
          </cell>
          <cell r="I23">
            <v>0.89859174812714104</v>
          </cell>
          <cell r="J23">
            <v>0.10101250390165699</v>
          </cell>
          <cell r="K23">
            <v>1.1249278147158071</v>
          </cell>
          <cell r="L23">
            <v>0.37176602823534033</v>
          </cell>
          <cell r="M23">
            <v>10207.534767078927</v>
          </cell>
          <cell r="N23">
            <v>155.60737954965893</v>
          </cell>
          <cell r="O23">
            <v>8.4246335484516486E-4</v>
          </cell>
          <cell r="P23">
            <v>8648.422511016619</v>
          </cell>
          <cell r="Q23">
            <v>0.38544704302226213</v>
          </cell>
          <cell r="R23">
            <v>0.19519392020221071</v>
          </cell>
          <cell r="S23">
            <v>4.1193914746633808E-2</v>
          </cell>
          <cell r="T23">
            <v>8.1435639999999996</v>
          </cell>
          <cell r="U23">
            <v>1.008</v>
          </cell>
          <cell r="V23">
            <v>0.17987957530395038</v>
          </cell>
          <cell r="W23">
            <v>0.3670828160827781</v>
          </cell>
          <cell r="X23">
            <v>75.36</v>
          </cell>
          <cell r="Y23">
            <v>15.666119876795262</v>
          </cell>
          <cell r="Z23">
            <v>0.47328148575826889</v>
          </cell>
          <cell r="AA23">
            <v>2.0989181499622713</v>
          </cell>
          <cell r="AB23">
            <v>0.73056523389713679</v>
          </cell>
          <cell r="AC23">
            <v>2.9677219359358246E-4</v>
          </cell>
          <cell r="AD23">
            <v>0.91544137603868403</v>
          </cell>
          <cell r="AE23">
            <v>0.90071807588777397</v>
          </cell>
          <cell r="AF23">
            <v>0.1984271816140549</v>
          </cell>
          <cell r="AG23">
            <v>0.53530001507999914</v>
          </cell>
          <cell r="AH23">
            <v>2.787796527328851</v>
          </cell>
          <cell r="AI23">
            <v>0.03</v>
          </cell>
          <cell r="AJ23">
            <v>20</v>
          </cell>
          <cell r="AK23">
            <v>0.34362837922598782</v>
          </cell>
          <cell r="AL23">
            <v>68.965517241379317</v>
          </cell>
          <cell r="AM23">
            <v>0.11285558429989516</v>
          </cell>
          <cell r="AN23">
            <v>2.74</v>
          </cell>
          <cell r="AO23">
            <v>0.5745649504609619</v>
          </cell>
          <cell r="AP23">
            <v>6331.04</v>
          </cell>
          <cell r="AQ23">
            <v>1.9416822741044244</v>
          </cell>
          <cell r="AR23">
            <v>3.6151198209719336E-3</v>
          </cell>
          <cell r="AS23">
            <v>0.3404435240403843</v>
          </cell>
          <cell r="AT23">
            <v>0.2443259433962264</v>
          </cell>
          <cell r="AU23">
            <v>1.8720847670003853E-2</v>
          </cell>
          <cell r="AV23">
            <v>117255.25563085807</v>
          </cell>
          <cell r="AW23">
            <v>0.77273172073930374</v>
          </cell>
          <cell r="AX23">
            <v>2.0801885506126978</v>
          </cell>
          <cell r="AY23">
            <v>2.1985477484021087E-2</v>
          </cell>
          <cell r="AZ23">
            <v>0.36847197218984729</v>
          </cell>
          <cell r="BA23">
            <v>18.305667775967802</v>
          </cell>
          <cell r="BB23">
            <v>8.4029387770642998</v>
          </cell>
          <cell r="BC23">
            <v>0.20224128327717469</v>
          </cell>
          <cell r="BD23">
            <v>0.42423832248179466</v>
          </cell>
          <cell r="BE23">
            <v>932</v>
          </cell>
          <cell r="BF23">
            <v>0.87623819771189226</v>
          </cell>
          <cell r="BG23">
            <v>0.42067300304553984</v>
          </cell>
          <cell r="BH23">
            <v>79.83200174584158</v>
          </cell>
          <cell r="BI23">
            <v>4.0733393382263872</v>
          </cell>
          <cell r="BJ23">
            <v>2776.757281885159</v>
          </cell>
          <cell r="BK23">
            <v>54175.043603531914</v>
          </cell>
          <cell r="BL23">
            <v>25.797957977683634</v>
          </cell>
          <cell r="BM23">
            <v>0.61501866108545111</v>
          </cell>
          <cell r="BN23">
            <v>39.952391199330194</v>
          </cell>
          <cell r="BO23">
            <v>2074.6961346726471</v>
          </cell>
          <cell r="BP23">
            <v>7.2488248102463217E-4</v>
          </cell>
          <cell r="BQ23">
            <v>1.0515693331064946E-2</v>
          </cell>
          <cell r="BR23">
            <v>1.5433386346942255</v>
          </cell>
          <cell r="BS23">
            <v>0.18978439868451238</v>
          </cell>
          <cell r="BT23">
            <v>1.0694890155000001</v>
          </cell>
          <cell r="BU23">
            <v>-1.4328629528671006</v>
          </cell>
          <cell r="BV23">
            <v>0.445475197054716</v>
          </cell>
          <cell r="BW23">
            <v>0.76720728381645531</v>
          </cell>
          <cell r="BY23">
            <v>51714.120570181869</v>
          </cell>
        </row>
        <row r="24">
          <cell r="D24">
            <v>34.745575782187601</v>
          </cell>
          <cell r="E24">
            <v>0.98080604310079122</v>
          </cell>
          <cell r="F24">
            <v>2.552497073819981</v>
          </cell>
          <cell r="G24">
            <v>3007.631571303737</v>
          </cell>
          <cell r="H24">
            <v>9.469369322932895</v>
          </cell>
          <cell r="I24">
            <v>0.90532077831449775</v>
          </cell>
          <cell r="J24">
            <v>0.16025045454204398</v>
          </cell>
          <cell r="K24">
            <v>3.5684645397922403</v>
          </cell>
          <cell r="L24">
            <v>0.66264925728984092</v>
          </cell>
          <cell r="M24">
            <v>13631.601252521095</v>
          </cell>
          <cell r="N24">
            <v>155.4452369032656</v>
          </cell>
          <cell r="O24">
            <v>3.2928922501918559E-3</v>
          </cell>
          <cell r="P24">
            <v>13786.643526236043</v>
          </cell>
          <cell r="Q24">
            <v>0.37563419314596547</v>
          </cell>
          <cell r="R24">
            <v>0.2297841993648384</v>
          </cell>
          <cell r="S24">
            <v>1.0657332543930087E-2</v>
          </cell>
          <cell r="T24">
            <v>6.4674820000000004</v>
          </cell>
          <cell r="U24">
            <v>0.85400000000000009</v>
          </cell>
          <cell r="V24">
            <v>4.9593462208578777E-2</v>
          </cell>
          <cell r="W24">
            <v>0.21871906022729395</v>
          </cell>
          <cell r="X24">
            <v>74.739999999999995</v>
          </cell>
          <cell r="Y24">
            <v>12.916266959024258</v>
          </cell>
          <cell r="Z24">
            <v>0.55196425191523246</v>
          </cell>
          <cell r="AA24">
            <v>2.4630752610039655</v>
          </cell>
          <cell r="AB24">
            <v>0.81052141944754741</v>
          </cell>
          <cell r="AC24">
            <v>-5.5302853081306523E-3</v>
          </cell>
          <cell r="AD24">
            <v>0.90427584489948409</v>
          </cell>
          <cell r="AE24">
            <v>0.90572966269783006</v>
          </cell>
          <cell r="AF24">
            <v>0.15833109232447617</v>
          </cell>
          <cell r="AG24">
            <v>0.54506340474659598</v>
          </cell>
          <cell r="AH24">
            <v>8.3433857648491365</v>
          </cell>
          <cell r="AI24">
            <v>0.02</v>
          </cell>
          <cell r="AJ24">
            <v>8</v>
          </cell>
          <cell r="AK24">
            <v>0.30376806556506891</v>
          </cell>
          <cell r="AL24">
            <v>45.689655172413794</v>
          </cell>
          <cell r="AM24">
            <v>5.521870137469858E-2</v>
          </cell>
          <cell r="AN24">
            <v>2.84</v>
          </cell>
          <cell r="AO24">
            <v>0.69319347122250874</v>
          </cell>
          <cell r="AP24">
            <v>6658.38</v>
          </cell>
          <cell r="AQ24">
            <v>1.7491155547157871</v>
          </cell>
          <cell r="AR24">
            <v>1.3141322804019676E-2</v>
          </cell>
          <cell r="AS24">
            <v>0.22497952506004834</v>
          </cell>
          <cell r="AT24">
            <v>0.16861793309587117</v>
          </cell>
          <cell r="AU24">
            <v>3.6763277669576724E-2</v>
          </cell>
          <cell r="AV24">
            <v>118181.27048606449</v>
          </cell>
          <cell r="AW24">
            <v>0.62315206673811374</v>
          </cell>
          <cell r="AX24">
            <v>1.7936133225413873</v>
          </cell>
          <cell r="AY24">
            <v>3.2960916277445962E-2</v>
          </cell>
          <cell r="AZ24">
            <v>0.65784395994127709</v>
          </cell>
          <cell r="BA24">
            <v>13.989414862901301</v>
          </cell>
          <cell r="BB24">
            <v>8.8385821122728903</v>
          </cell>
          <cell r="BC24">
            <v>0.31716837233813489</v>
          </cell>
          <cell r="BD24">
            <v>0.42183678505587663</v>
          </cell>
          <cell r="BE24">
            <v>862</v>
          </cell>
          <cell r="BF24">
            <v>0.85715639566822255</v>
          </cell>
          <cell r="BG24">
            <v>0.3189385153607191</v>
          </cell>
          <cell r="BH24">
            <v>75.149408905289732</v>
          </cell>
          <cell r="BI24">
            <v>4.1650480573408881</v>
          </cell>
          <cell r="BJ24">
            <v>2519.6433343819408</v>
          </cell>
          <cell r="BK24">
            <v>70566.566443930584</v>
          </cell>
          <cell r="BL24">
            <v>86.999582844408479</v>
          </cell>
          <cell r="BM24">
            <v>20.316388541265066</v>
          </cell>
          <cell r="BN24">
            <v>220.81783781516481</v>
          </cell>
          <cell r="BO24">
            <v>4.6375431267721039</v>
          </cell>
          <cell r="BP24">
            <v>8.4601004681890569E-3</v>
          </cell>
          <cell r="BQ24">
            <v>2.08751389521614E-2</v>
          </cell>
          <cell r="BR24">
            <v>0.63098103174652698</v>
          </cell>
          <cell r="BS24">
            <v>0.18987659136926407</v>
          </cell>
          <cell r="BT24">
            <v>-0.8618867751</v>
          </cell>
          <cell r="BU24">
            <v>-1.1720931829656578</v>
          </cell>
          <cell r="BV24">
            <v>0.66813688597623622</v>
          </cell>
          <cell r="BW24">
            <v>0.76358501254427003</v>
          </cell>
          <cell r="BY24">
            <v>55857.245510596913</v>
          </cell>
        </row>
        <row r="25">
          <cell r="D25">
            <v>46.969990625778713</v>
          </cell>
          <cell r="E25">
            <v>3.5598308684800708</v>
          </cell>
          <cell r="F25">
            <v>3.6296297114748226</v>
          </cell>
          <cell r="G25">
            <v>3577.8918618419057</v>
          </cell>
          <cell r="H25">
            <v>21.354535422294827</v>
          </cell>
          <cell r="I25">
            <v>0.89055097018298701</v>
          </cell>
          <cell r="J25">
            <v>0.107166129279686</v>
          </cell>
          <cell r="K25">
            <v>1.2360523848889136</v>
          </cell>
          <cell r="L25">
            <v>0.67284758781904985</v>
          </cell>
          <cell r="M25">
            <v>5561.3539629197239</v>
          </cell>
          <cell r="N25">
            <v>176.84597007368851</v>
          </cell>
          <cell r="O25">
            <v>5.2332535885167466E-4</v>
          </cell>
          <cell r="P25">
            <v>10163.928613584465</v>
          </cell>
          <cell r="Q25">
            <v>0.39788665932248179</v>
          </cell>
          <cell r="R25">
            <v>0.14366445993572108</v>
          </cell>
          <cell r="S25">
            <v>3.1416092076803626E-3</v>
          </cell>
          <cell r="T25">
            <v>7.8440000000000003</v>
          </cell>
          <cell r="U25">
            <v>0.95700000000000007</v>
          </cell>
          <cell r="V25">
            <v>0.16038685152057244</v>
          </cell>
          <cell r="W25">
            <v>0.26880717653326308</v>
          </cell>
          <cell r="X25">
            <v>75.14</v>
          </cell>
          <cell r="Y25">
            <v>12.753260503392848</v>
          </cell>
          <cell r="Z25">
            <v>0.48255485106063184</v>
          </cell>
          <cell r="AA25">
            <v>2.5299520213906281</v>
          </cell>
          <cell r="AB25">
            <v>0.87908045613299524</v>
          </cell>
          <cell r="AC25">
            <v>7.5745290145992617E-4</v>
          </cell>
          <cell r="AD25">
            <v>0.90310157362542798</v>
          </cell>
          <cell r="AE25">
            <v>0.87096245894486901</v>
          </cell>
          <cell r="AF25">
            <v>0.19185077235465492</v>
          </cell>
          <cell r="AG25">
            <v>0.66280616799769343</v>
          </cell>
          <cell r="AH25">
            <v>38.541015911616107</v>
          </cell>
          <cell r="AI25">
            <v>0.02</v>
          </cell>
          <cell r="AJ25">
            <v>21</v>
          </cell>
          <cell r="AK25">
            <v>0.30859512443527204</v>
          </cell>
          <cell r="AL25">
            <v>70.689655172413794</v>
          </cell>
          <cell r="AM25">
            <v>5.799387810650055E-2</v>
          </cell>
          <cell r="AN25">
            <v>3.04</v>
          </cell>
          <cell r="AO25">
            <v>0.66662825007320714</v>
          </cell>
          <cell r="AP25">
            <v>5641.05</v>
          </cell>
          <cell r="AQ25">
            <v>3.38582849035497</v>
          </cell>
          <cell r="AR25">
            <v>4.6546799054951798E-3</v>
          </cell>
          <cell r="AS25">
            <v>0.25590390520352757</v>
          </cell>
          <cell r="AT25">
            <v>0.20740341398912079</v>
          </cell>
          <cell r="AU25">
            <v>3.8458590579996135E-2</v>
          </cell>
          <cell r="AV25">
            <v>124182.75528931535</v>
          </cell>
          <cell r="AW25">
            <v>0.63120925702944153</v>
          </cell>
          <cell r="AX25">
            <v>1.034051550030024</v>
          </cell>
          <cell r="AY25">
            <v>2.0798874011662992E-2</v>
          </cell>
          <cell r="AZ25">
            <v>0.44298301061250911</v>
          </cell>
          <cell r="BA25">
            <v>14.3283137803922</v>
          </cell>
          <cell r="BB25">
            <v>8.9013361028425795</v>
          </cell>
          <cell r="BC25">
            <v>0.18412210831832931</v>
          </cell>
          <cell r="BD25">
            <v>0.41555158408433723</v>
          </cell>
          <cell r="BE25">
            <v>771</v>
          </cell>
          <cell r="BF25">
            <v>0.84759086318444365</v>
          </cell>
          <cell r="BG25">
            <v>0.47236028379557615</v>
          </cell>
          <cell r="BH25">
            <v>102.81697356927202</v>
          </cell>
          <cell r="BI25">
            <v>5.5187092706913763</v>
          </cell>
          <cell r="BJ25">
            <v>3874.8312904848262</v>
          </cell>
          <cell r="BK25">
            <v>64764.215727312185</v>
          </cell>
          <cell r="BL25">
            <v>153.41882201241194</v>
          </cell>
          <cell r="BM25">
            <v>27.07029769593095</v>
          </cell>
          <cell r="BN25">
            <v>1.9228030899331938</v>
          </cell>
          <cell r="BO25">
            <v>0</v>
          </cell>
          <cell r="BP25">
            <v>5.2870959951092983E-6</v>
          </cell>
          <cell r="BQ25">
            <v>2.9598873996976943E-2</v>
          </cell>
          <cell r="BR25">
            <v>2.0194683335283536</v>
          </cell>
          <cell r="BS25">
            <v>0.23450299312869796</v>
          </cell>
          <cell r="BT25">
            <v>-0.54291640330000002</v>
          </cell>
          <cell r="BU25">
            <v>-1.3728578199829544</v>
          </cell>
          <cell r="BV25">
            <v>2.0591172564321676</v>
          </cell>
          <cell r="BW25">
            <v>3.0886758846482514</v>
          </cell>
          <cell r="BY25">
            <v>59381.575986761905</v>
          </cell>
        </row>
        <row r="26">
          <cell r="D26">
            <v>13.615121756964568</v>
          </cell>
          <cell r="E26">
            <v>0.23610037728840291</v>
          </cell>
          <cell r="F26">
            <v>0.86655477173012285</v>
          </cell>
          <cell r="G26">
            <v>1959.4594486187043</v>
          </cell>
          <cell r="H26">
            <v>3.6532598379092209</v>
          </cell>
          <cell r="I26">
            <v>0.84721339144307128</v>
          </cell>
          <cell r="J26">
            <v>0.376399212918193</v>
          </cell>
          <cell r="K26">
            <v>4.5646072942424558</v>
          </cell>
          <cell r="L26">
            <v>1.9756092570235926</v>
          </cell>
          <cell r="M26">
            <v>4085.7154291528991</v>
          </cell>
          <cell r="N26">
            <v>241.89900255460608</v>
          </cell>
          <cell r="O26">
            <v>1.9653021027646695E-3</v>
          </cell>
          <cell r="P26">
            <v>10374.160173074259</v>
          </cell>
          <cell r="Q26">
            <v>0.41559971312182664</v>
          </cell>
          <cell r="R26">
            <v>0.1831181146830948</v>
          </cell>
          <cell r="S26">
            <v>2.7367013198295043E-2</v>
          </cell>
          <cell r="T26">
            <v>7.3989419999999999</v>
          </cell>
          <cell r="U26">
            <v>0.90700000000000003</v>
          </cell>
          <cell r="V26">
            <v>0.14748810579791952</v>
          </cell>
          <cell r="W26">
            <v>0.29558162118806697</v>
          </cell>
          <cell r="X26">
            <v>75.209999999999994</v>
          </cell>
          <cell r="Y26">
            <v>13.878500789495554</v>
          </cell>
          <cell r="Z26">
            <v>0.57293691555319104</v>
          </cell>
          <cell r="AA26">
            <v>3.5226176291429714</v>
          </cell>
          <cell r="AB26">
            <v>1.0931447468453055</v>
          </cell>
          <cell r="AC26">
            <v>2.4696099464366944E-3</v>
          </cell>
          <cell r="AD26">
            <v>0.87019559360030208</v>
          </cell>
          <cell r="AE26">
            <v>0.83186969742074002</v>
          </cell>
          <cell r="AF26">
            <v>0.14128364565328991</v>
          </cell>
          <cell r="AG26">
            <v>0.62763702209725147</v>
          </cell>
          <cell r="AH26">
            <v>12.269107626631637</v>
          </cell>
          <cell r="AI26">
            <v>0.02</v>
          </cell>
          <cell r="AJ26">
            <v>0</v>
          </cell>
          <cell r="AK26">
            <v>0.27299265195031636</v>
          </cell>
          <cell r="AL26">
            <v>76.724137931034491</v>
          </cell>
          <cell r="AM26">
            <v>5.7475512698964143E-2</v>
          </cell>
          <cell r="AN26">
            <v>2.02</v>
          </cell>
          <cell r="AO26">
            <v>0.63326726700848812</v>
          </cell>
          <cell r="AP26">
            <v>7334.06</v>
          </cell>
          <cell r="AQ26">
            <v>1.3402533950101247</v>
          </cell>
          <cell r="AR26">
            <v>1.5355448980335877E-2</v>
          </cell>
          <cell r="AS26">
            <v>0.23066814266348928</v>
          </cell>
          <cell r="AT26">
            <v>0.23056518102521209</v>
          </cell>
          <cell r="AU26">
            <v>3.6570634250910741E-2</v>
          </cell>
          <cell r="AV26">
            <v>125627.53748880491</v>
          </cell>
          <cell r="AW26">
            <v>0.51014838119708483</v>
          </cell>
          <cell r="AX26">
            <v>0.32521220529283523</v>
          </cell>
          <cell r="AY26">
            <v>3.6678909626122448E-2</v>
          </cell>
          <cell r="AZ26">
            <v>0.64151505531185893</v>
          </cell>
          <cell r="BA26">
            <v>21.780496976783201</v>
          </cell>
          <cell r="BB26">
            <v>8.6246941818105505</v>
          </cell>
          <cell r="BC26">
            <v>0.27824086809825099</v>
          </cell>
          <cell r="BD26">
            <v>0.44736094893893058</v>
          </cell>
          <cell r="BE26">
            <v>708</v>
          </cell>
          <cell r="BF26">
            <v>0.8625376248274963</v>
          </cell>
          <cell r="BG26">
            <v>0.35599878296586873</v>
          </cell>
          <cell r="BH26">
            <v>91.574922589939206</v>
          </cell>
          <cell r="BI26">
            <v>5.7004258692715117</v>
          </cell>
          <cell r="BJ26">
            <v>3173.0021788309809</v>
          </cell>
          <cell r="BK26">
            <v>47355.756906451978</v>
          </cell>
          <cell r="BL26">
            <v>35.965957473600042</v>
          </cell>
          <cell r="BM26">
            <v>3.1549324213475347</v>
          </cell>
          <cell r="BN26">
            <v>165.6991797872893</v>
          </cell>
          <cell r="BO26">
            <v>66.265505892278412</v>
          </cell>
          <cell r="BP26">
            <v>0</v>
          </cell>
          <cell r="BQ26">
            <v>0.13792605936776425</v>
          </cell>
          <cell r="BR26">
            <v>1.0049034907750858</v>
          </cell>
          <cell r="BS26">
            <v>2.6718278363037768E-2</v>
          </cell>
          <cell r="BT26">
            <v>-1.0832259420000001</v>
          </cell>
          <cell r="BU26">
            <v>-1.1049007620131515</v>
          </cell>
          <cell r="BV26">
            <v>1.5832128772202581</v>
          </cell>
          <cell r="BW26">
            <v>0.63328515088810322</v>
          </cell>
          <cell r="BY26">
            <v>52230.893756963087</v>
          </cell>
        </row>
        <row r="27">
          <cell r="D27">
            <v>17.277690254750144</v>
          </cell>
          <cell r="E27">
            <v>0.46989534165638469</v>
          </cell>
          <cell r="F27">
            <v>0.61199407790936122</v>
          </cell>
          <cell r="G27">
            <v>2446.2692401731219</v>
          </cell>
          <cell r="H27">
            <v>13.712088256465986</v>
          </cell>
          <cell r="I27">
            <v>0.89303595369109334</v>
          </cell>
          <cell r="J27">
            <v>0.174241868910506</v>
          </cell>
          <cell r="K27">
            <v>3.795308528763107</v>
          </cell>
          <cell r="L27">
            <v>2.275450119073287</v>
          </cell>
          <cell r="M27">
            <v>3276.2659532495768</v>
          </cell>
          <cell r="N27">
            <v>260.4219624022279</v>
          </cell>
          <cell r="O27">
            <v>9.3347544789849218E-4</v>
          </cell>
          <cell r="P27">
            <v>9678.388048008339</v>
          </cell>
          <cell r="Q27">
            <v>0.37915494377143732</v>
          </cell>
          <cell r="R27">
            <v>0.17345616853277079</v>
          </cell>
          <cell r="S27">
            <v>0.28683458730526912</v>
          </cell>
          <cell r="T27">
            <v>8.7258429999999993</v>
          </cell>
          <cell r="U27">
            <v>0.97599999999999998</v>
          </cell>
          <cell r="V27">
            <v>0.21660252886201209</v>
          </cell>
          <cell r="W27">
            <v>0.58878834103659261</v>
          </cell>
          <cell r="X27">
            <v>75.81</v>
          </cell>
          <cell r="Y27">
            <v>13.86814888557049</v>
          </cell>
          <cell r="Z27">
            <v>0.7489408830092531</v>
          </cell>
          <cell r="AA27">
            <v>2.4714687681350234</v>
          </cell>
          <cell r="AB27">
            <v>1.0082869658080655</v>
          </cell>
          <cell r="AC27">
            <v>3.1670946027640328E-3</v>
          </cell>
          <cell r="AD27">
            <v>0.84884705028916096</v>
          </cell>
          <cell r="AE27">
            <v>0.784849075118355</v>
          </cell>
          <cell r="AF27">
            <v>0.16463980206012327</v>
          </cell>
          <cell r="AG27">
            <v>0.58708193920050156</v>
          </cell>
          <cell r="AH27">
            <v>24.968329601775839</v>
          </cell>
          <cell r="AI27">
            <v>0.02</v>
          </cell>
          <cell r="AJ27">
            <v>10</v>
          </cell>
          <cell r="AK27">
            <v>0.30011711768373217</v>
          </cell>
          <cell r="AL27">
            <v>91.379310344827587</v>
          </cell>
          <cell r="AM27">
            <v>0.18388398236943998</v>
          </cell>
          <cell r="AN27">
            <v>4.17</v>
          </cell>
          <cell r="AO27">
            <v>0.3705609705249871</v>
          </cell>
          <cell r="AP27">
            <v>9451.14</v>
          </cell>
          <cell r="AQ27">
            <v>0.61768330618566036</v>
          </cell>
          <cell r="AR27">
            <v>6.5451524951583495E-3</v>
          </cell>
          <cell r="AS27">
            <v>0.21028408564713294</v>
          </cell>
          <cell r="AT27">
            <v>0.32829931158114106</v>
          </cell>
          <cell r="AU27">
            <v>4.3415685893198996E-2</v>
          </cell>
          <cell r="AV27">
            <v>329619.90870656428</v>
          </cell>
          <cell r="AW27">
            <v>0.78639680558365233</v>
          </cell>
          <cell r="AX27">
            <v>3.0857224411296422</v>
          </cell>
          <cell r="AY27">
            <v>3.9695877656163982E-2</v>
          </cell>
          <cell r="AZ27">
            <v>1.7469293848953957</v>
          </cell>
          <cell r="BA27">
            <v>18.918579013607701</v>
          </cell>
          <cell r="BB27">
            <v>8.0929892038647804</v>
          </cell>
          <cell r="BC27">
            <v>0.25631760410619281</v>
          </cell>
          <cell r="BD27">
            <v>0.44767276104444259</v>
          </cell>
          <cell r="BE27">
            <v>905</v>
          </cell>
          <cell r="BF27">
            <v>0.89700279726321819</v>
          </cell>
          <cell r="BG27">
            <v>0.6040758771148228</v>
          </cell>
          <cell r="BH27">
            <v>260.72639048039025</v>
          </cell>
          <cell r="BI27">
            <v>10.78541749732317</v>
          </cell>
          <cell r="BJ27">
            <v>3668.6608756547735</v>
          </cell>
          <cell r="BK27">
            <v>103888.75881562622</v>
          </cell>
          <cell r="BL27">
            <v>106.68431545375533</v>
          </cell>
          <cell r="BM27">
            <v>243.2466872676728</v>
          </cell>
          <cell r="BN27">
            <v>2019.9273577947595</v>
          </cell>
          <cell r="BO27">
            <v>9394.8225123966531</v>
          </cell>
          <cell r="BP27">
            <v>2.7909361171000957E-2</v>
          </cell>
          <cell r="BQ27">
            <v>1.5086283131202112E-2</v>
          </cell>
          <cell r="BR27">
            <v>1.6771995664053099</v>
          </cell>
          <cell r="BS27">
            <v>0.41545244640374707</v>
          </cell>
          <cell r="BT27">
            <v>1.7410351505999999</v>
          </cell>
          <cell r="BU27">
            <v>-1.2350094692129119</v>
          </cell>
          <cell r="BV27">
            <v>1.4565455385026003</v>
          </cell>
          <cell r="BW27">
            <v>3.228019842086844</v>
          </cell>
          <cell r="BY27">
            <v>148383.87539692887</v>
          </cell>
        </row>
        <row r="28">
          <cell r="D28">
            <v>25.213911769752087</v>
          </cell>
          <cell r="E28">
            <v>0.55815204110134553</v>
          </cell>
          <cell r="F28">
            <v>4.2694562466784705</v>
          </cell>
          <cell r="G28">
            <v>2134.8745252775761</v>
          </cell>
          <cell r="H28">
            <v>10.626244163367705</v>
          </cell>
          <cell r="I28">
            <v>0.90575560030122526</v>
          </cell>
          <cell r="J28">
            <v>0.24010910191909399</v>
          </cell>
          <cell r="K28">
            <v>1.9656658838786518</v>
          </cell>
          <cell r="L28">
            <v>0.31403575230765529</v>
          </cell>
          <cell r="M28">
            <v>4881.8199665628454</v>
          </cell>
          <cell r="N28">
            <v>162.0113955232809</v>
          </cell>
          <cell r="O28">
            <v>8.0219282677616351E-3</v>
          </cell>
          <cell r="P28">
            <v>8421.7978913871648</v>
          </cell>
          <cell r="Q28">
            <v>0.44215467464246738</v>
          </cell>
          <cell r="R28">
            <v>0.17726642094093104</v>
          </cell>
          <cell r="S28">
            <v>2.0231811247402254E-2</v>
          </cell>
          <cell r="T28">
            <v>5.8331569999999999</v>
          </cell>
          <cell r="U28">
            <v>0.94900000000000007</v>
          </cell>
          <cell r="V28">
            <v>1.8207182715696095E-2</v>
          </cell>
          <cell r="W28">
            <v>0.14984321633942368</v>
          </cell>
          <cell r="X28">
            <v>74.03</v>
          </cell>
          <cell r="Y28">
            <v>16.414919852034526</v>
          </cell>
          <cell r="Z28">
            <v>0.59649465957700332</v>
          </cell>
          <cell r="AA28">
            <v>2.8089608155426413</v>
          </cell>
          <cell r="AB28">
            <v>0.67487862013167055</v>
          </cell>
          <cell r="AC28">
            <v>-5.3432137569432298E-3</v>
          </cell>
          <cell r="AD28">
            <v>0.90165279975498902</v>
          </cell>
          <cell r="AE28">
            <v>0.88133734878260406</v>
          </cell>
          <cell r="AF28">
            <v>0.1876984329539074</v>
          </cell>
          <cell r="AG28">
            <v>0.58842925896222109</v>
          </cell>
          <cell r="AH28">
            <v>7.2150620620651136</v>
          </cell>
          <cell r="AI28">
            <v>0.02</v>
          </cell>
          <cell r="AJ28">
            <v>33</v>
          </cell>
          <cell r="AK28">
            <v>0.33488642744117197</v>
          </cell>
          <cell r="AL28">
            <v>71.551724137931032</v>
          </cell>
          <cell r="AM28">
            <v>6.0442600808212628E-2</v>
          </cell>
          <cell r="AN28">
            <v>1.37</v>
          </cell>
          <cell r="AO28">
            <v>0.81914148417459764</v>
          </cell>
          <cell r="AP28">
            <v>5272.12</v>
          </cell>
          <cell r="AQ28">
            <v>3.4204459051776999</v>
          </cell>
          <cell r="AR28">
            <v>4.1428443981368794E-2</v>
          </cell>
          <cell r="AS28">
            <v>0.30319272550248422</v>
          </cell>
          <cell r="AT28">
            <v>0.13809936657653982</v>
          </cell>
          <cell r="AU28">
            <v>4.0203236176816336E-2</v>
          </cell>
          <cell r="AV28">
            <v>83565.340311366323</v>
          </cell>
          <cell r="AW28">
            <v>0.59235249216338681</v>
          </cell>
          <cell r="AX28">
            <v>-0.50597956695886959</v>
          </cell>
          <cell r="AY28">
            <v>4.1555704613190546E-2</v>
          </cell>
          <cell r="AZ28">
            <v>0.63132886566328761</v>
          </cell>
          <cell r="BA28">
            <v>18.248692413598999</v>
          </cell>
          <cell r="BB28">
            <v>7.8234794813413702</v>
          </cell>
          <cell r="BC28">
            <v>0.23801764215437382</v>
          </cell>
          <cell r="BD28">
            <v>0.43176686066570275</v>
          </cell>
          <cell r="BE28">
            <v>815</v>
          </cell>
          <cell r="BF28">
            <v>0.71255946982032781</v>
          </cell>
          <cell r="BG28">
            <v>0.18269649151610248</v>
          </cell>
          <cell r="BH28">
            <v>46.511471017626917</v>
          </cell>
          <cell r="BI28">
            <v>3.5306636004157173</v>
          </cell>
          <cell r="BJ28">
            <v>1998.1479117411538</v>
          </cell>
          <cell r="BK28">
            <v>51177.426390511791</v>
          </cell>
          <cell r="BL28">
            <v>41.740065682361497</v>
          </cell>
          <cell r="BM28">
            <v>2.7535996431334864</v>
          </cell>
          <cell r="BN28">
            <v>614.56883604186726</v>
          </cell>
          <cell r="BO28">
            <v>923.38780816362885</v>
          </cell>
          <cell r="BP28">
            <v>5.7312710225943357E-3</v>
          </cell>
          <cell r="BQ28">
            <v>3.3121046480727459E-2</v>
          </cell>
          <cell r="BR28">
            <v>1.0384229328641112</v>
          </cell>
          <cell r="BS28">
            <v>3.9230240777321755E-2</v>
          </cell>
          <cell r="BT28">
            <v>-1.5924549554</v>
          </cell>
          <cell r="BU28">
            <v>-1.2565777951291539</v>
          </cell>
          <cell r="BV28">
            <v>0.70133528844032211</v>
          </cell>
          <cell r="BW28">
            <v>0.43159094673250592</v>
          </cell>
          <cell r="BY28">
            <v>38393.929868706589</v>
          </cell>
        </row>
        <row r="29">
          <cell r="D29">
            <v>17.821977096161028</v>
          </cell>
          <cell r="E29">
            <v>1.0699300143492898</v>
          </cell>
          <cell r="F29">
            <v>8.6262276973939152</v>
          </cell>
          <cell r="G29">
            <v>2709.3630999744569</v>
          </cell>
          <cell r="H29">
            <v>11.70151887264837</v>
          </cell>
          <cell r="I29">
            <v>0.85432772902163878</v>
          </cell>
          <cell r="J29">
            <v>0.104989278634883</v>
          </cell>
          <cell r="K29">
            <v>2.9499498967058995</v>
          </cell>
          <cell r="L29">
            <v>0.54910948196434239</v>
          </cell>
          <cell r="M29">
            <v>5581.6500658201066</v>
          </cell>
          <cell r="N29">
            <v>190.56813895150526</v>
          </cell>
          <cell r="O29">
            <v>6.3709789722879821E-3</v>
          </cell>
          <cell r="P29">
            <v>10036.938350592245</v>
          </cell>
          <cell r="Q29">
            <v>0.39810005152334688</v>
          </cell>
          <cell r="R29">
            <v>0.20663737975094887</v>
          </cell>
          <cell r="S29">
            <v>4.7681781722268557E-3</v>
          </cell>
          <cell r="T29">
            <v>7.0189779999999997</v>
          </cell>
          <cell r="U29">
            <v>0.95</v>
          </cell>
          <cell r="V29">
            <v>0.28208402323688714</v>
          </cell>
          <cell r="W29">
            <v>0.20235521903888093</v>
          </cell>
          <cell r="X29">
            <v>74.709999999999994</v>
          </cell>
          <cell r="Y29">
            <v>20.491959092118769</v>
          </cell>
          <cell r="Z29">
            <v>0.58097199779166442</v>
          </cell>
          <cell r="AA29">
            <v>2.2907201607218295</v>
          </cell>
          <cell r="AB29">
            <v>0.69300895500852577</v>
          </cell>
          <cell r="AC29">
            <v>-2.8143744791733539E-3</v>
          </cell>
          <cell r="AD29">
            <v>0.89564792231319401</v>
          </cell>
          <cell r="AE29">
            <v>0.89526355802628899</v>
          </cell>
          <cell r="AF29">
            <v>0.17870960995503504</v>
          </cell>
          <cell r="AG29">
            <v>0.33398812269912981</v>
          </cell>
          <cell r="AH29">
            <v>11.691784294419444</v>
          </cell>
          <cell r="AI29">
            <v>0.03</v>
          </cell>
          <cell r="AJ29">
            <v>34</v>
          </cell>
          <cell r="AK29">
            <v>0.36283140821465615</v>
          </cell>
          <cell r="AL29">
            <v>99.137931034482762</v>
          </cell>
          <cell r="AM29">
            <v>8.4248609725013135E-2</v>
          </cell>
          <cell r="AN29">
            <v>2.6</v>
          </cell>
          <cell r="AO29">
            <v>0.73312748626242674</v>
          </cell>
          <cell r="AP29">
            <v>6060.52</v>
          </cell>
          <cell r="AQ29">
            <v>2.1649543684749175</v>
          </cell>
          <cell r="AR29">
            <v>1.3718128778542438E-2</v>
          </cell>
          <cell r="AS29">
            <v>0.29030907001610962</v>
          </cell>
          <cell r="AT29">
            <v>0.21155861651797278</v>
          </cell>
          <cell r="AU29">
            <v>2.2605450782506656E-2</v>
          </cell>
          <cell r="AV29">
            <v>115896.58209328445</v>
          </cell>
          <cell r="AW29">
            <v>0.72525992746917545</v>
          </cell>
          <cell r="AX29">
            <v>2.6025463787587153</v>
          </cell>
          <cell r="AY29">
            <v>6.7257286888655387E-3</v>
          </cell>
          <cell r="AZ29">
            <v>0.13482435495457132</v>
          </cell>
          <cell r="BA29">
            <v>9.21739267852616</v>
          </cell>
          <cell r="BB29">
            <v>8.7058225907694702</v>
          </cell>
          <cell r="BC29">
            <v>0.20349710587782638</v>
          </cell>
          <cell r="BD29">
            <v>0.44480715900052231</v>
          </cell>
          <cell r="BE29">
            <v>905</v>
          </cell>
          <cell r="BF29">
            <v>0.84426556016597509</v>
          </cell>
          <cell r="BG29">
            <v>0.30513600737667129</v>
          </cell>
          <cell r="BH29">
            <v>91.394986193100678</v>
          </cell>
          <cell r="BI29">
            <v>3.8823186427217116</v>
          </cell>
          <cell r="BJ29">
            <v>2968.3058828909066</v>
          </cell>
          <cell r="BK29">
            <v>47635.331964920231</v>
          </cell>
          <cell r="BL29">
            <v>25.72417448785507</v>
          </cell>
          <cell r="BM29">
            <v>0.57933026846164637</v>
          </cell>
          <cell r="BN29">
            <v>116.83635756694245</v>
          </cell>
          <cell r="BO29">
            <v>128.72236294349364</v>
          </cell>
          <cell r="BP29">
            <v>6.8767626273934625E-4</v>
          </cell>
          <cell r="BQ29">
            <v>1.9280010915050418E-2</v>
          </cell>
          <cell r="BR29">
            <v>1.6320190932800287</v>
          </cell>
          <cell r="BS29">
            <v>0.43947312840509495</v>
          </cell>
          <cell r="BT29">
            <v>-0.58786797430000004</v>
          </cell>
          <cell r="BU29">
            <v>-1.0961522824943597</v>
          </cell>
          <cell r="BV29">
            <v>1.0023997449895048</v>
          </cell>
          <cell r="BW29">
            <v>2.3723460631418281</v>
          </cell>
          <cell r="BY29">
            <v>52361.455908698867</v>
          </cell>
        </row>
        <row r="30">
          <cell r="D30">
            <v>8.3068645070009897</v>
          </cell>
          <cell r="E30">
            <v>0.35728449492477371</v>
          </cell>
          <cell r="F30">
            <v>6.2655142126099514</v>
          </cell>
          <cell r="G30">
            <v>4521.1539608587527</v>
          </cell>
          <cell r="H30">
            <v>27.026339012965853</v>
          </cell>
          <cell r="I30">
            <v>0.86888245769448347</v>
          </cell>
          <cell r="J30">
            <v>0.35638165760398005</v>
          </cell>
          <cell r="K30">
            <v>4.2874139390972852</v>
          </cell>
          <cell r="L30">
            <v>0.71098274673174</v>
          </cell>
          <cell r="M30">
            <v>6233.2089707119248</v>
          </cell>
          <cell r="N30">
            <v>213.84861498665541</v>
          </cell>
          <cell r="O30">
            <v>5.6334096087023717E-4</v>
          </cell>
          <cell r="P30">
            <v>10439.941299268812</v>
          </cell>
          <cell r="Q30">
            <v>0.38020024028834604</v>
          </cell>
          <cell r="R30">
            <v>0.18263889813914458</v>
          </cell>
          <cell r="S30">
            <v>6.5283978615481297E-2</v>
          </cell>
          <cell r="T30">
            <v>8.1305650000000007</v>
          </cell>
          <cell r="U30">
            <v>1.0029999999999999</v>
          </cell>
          <cell r="V30">
            <v>0.23538004069069851</v>
          </cell>
          <cell r="W30">
            <v>0.47674912070918779</v>
          </cell>
          <cell r="X30">
            <v>75.540000000000006</v>
          </cell>
          <cell r="Y30">
            <v>11.916583912611719</v>
          </cell>
          <cell r="Z30">
            <v>0.50466434908124291</v>
          </cell>
          <cell r="AA30">
            <v>2.5242149566435264</v>
          </cell>
          <cell r="AB30">
            <v>0.97360024867000838</v>
          </cell>
          <cell r="AC30">
            <v>5.8085526762395095E-3</v>
          </cell>
          <cell r="AD30">
            <v>0.71888035819213991</v>
          </cell>
          <cell r="AE30">
            <v>0.83604551215745704</v>
          </cell>
          <cell r="AF30">
            <v>0.14833457166028077</v>
          </cell>
          <cell r="AG30">
            <v>0.70629922152883262</v>
          </cell>
          <cell r="AH30">
            <v>7.2581292653552785</v>
          </cell>
          <cell r="AI30">
            <v>0.02</v>
          </cell>
          <cell r="AJ30">
            <v>1</v>
          </cell>
          <cell r="AK30">
            <v>0.41285577618818686</v>
          </cell>
          <cell r="AL30">
            <v>97.41379310344827</v>
          </cell>
          <cell r="AM30">
            <v>0.13512238213999189</v>
          </cell>
          <cell r="AN30">
            <v>3.75</v>
          </cell>
          <cell r="AO30">
            <v>0.40156839606957911</v>
          </cell>
          <cell r="AP30">
            <v>7870.46</v>
          </cell>
          <cell r="AQ30">
            <v>0.81481968854710951</v>
          </cell>
          <cell r="AR30">
            <v>1.3178782884992752E-3</v>
          </cell>
          <cell r="AS30">
            <v>0.29409360804848828</v>
          </cell>
          <cell r="AT30">
            <v>0.26696805988251704</v>
          </cell>
          <cell r="AU30">
            <v>4.2980719720807824E-2</v>
          </cell>
          <cell r="AV30">
            <v>237160.30238773226</v>
          </cell>
          <cell r="AW30">
            <v>0.73482671023834056</v>
          </cell>
          <cell r="AX30">
            <v>2.2612693616770243</v>
          </cell>
          <cell r="AY30">
            <v>4.614713517645272E-4</v>
          </cell>
          <cell r="AZ30">
            <v>1.5557541035454928E-2</v>
          </cell>
          <cell r="BA30">
            <v>7.1671232876712301</v>
          </cell>
          <cell r="BB30">
            <v>8.49</v>
          </cell>
          <cell r="BC30">
            <v>0.16910675660480698</v>
          </cell>
          <cell r="BD30">
            <v>0.38327795618949639</v>
          </cell>
          <cell r="BE30">
            <v>839</v>
          </cell>
          <cell r="BF30">
            <v>0.88913349221656368</v>
          </cell>
          <cell r="BG30">
            <v>0.49730748183151841</v>
          </cell>
          <cell r="BH30">
            <v>175.93558126489899</v>
          </cell>
          <cell r="BI30">
            <v>7.9409110197836634</v>
          </cell>
          <cell r="BJ30">
            <v>3651.7186673303208</v>
          </cell>
          <cell r="BK30">
            <v>68355.759309473884</v>
          </cell>
          <cell r="BL30">
            <v>78.022001579197465</v>
          </cell>
          <cell r="BM30">
            <v>18.330638899143299</v>
          </cell>
          <cell r="BN30">
            <v>524.76160192076145</v>
          </cell>
          <cell r="BO30">
            <v>22693.33378589369</v>
          </cell>
          <cell r="BP30">
            <v>6.8669746206813272E-3</v>
          </cell>
          <cell r="BQ30">
            <v>1.928575126898489E-2</v>
          </cell>
          <cell r="BR30">
            <v>2.1964094421848839</v>
          </cell>
          <cell r="BS30">
            <v>0.46428997817612566</v>
          </cell>
          <cell r="BT30">
            <v>1.6462007221999999</v>
          </cell>
          <cell r="BU30">
            <v>-1.2315862820671213</v>
          </cell>
          <cell r="BV30">
            <v>2.5173064820641913</v>
          </cell>
          <cell r="BW30">
            <v>5.1490359860403911</v>
          </cell>
          <cell r="BY30">
            <v>125576.95538842183</v>
          </cell>
        </row>
        <row r="31">
          <cell r="D31">
            <v>41.613709609917478</v>
          </cell>
          <cell r="E31">
            <v>1.4247204431355485</v>
          </cell>
          <cell r="F31">
            <v>3.3149171270718232</v>
          </cell>
          <cell r="G31">
            <v>3280.9179363937956</v>
          </cell>
          <cell r="H31">
            <v>27.245403940895475</v>
          </cell>
          <cell r="I31">
            <v>0.87914475866963437</v>
          </cell>
          <cell r="J31">
            <v>0.16320791287150199</v>
          </cell>
          <cell r="K31">
            <v>3.6211644596361854</v>
          </cell>
          <cell r="L31">
            <v>1.1971807156964422</v>
          </cell>
          <cell r="M31">
            <v>2424.8415565751238</v>
          </cell>
          <cell r="N31">
            <v>222.87911068949941</v>
          </cell>
          <cell r="O31">
            <v>9.5101026035537915E-3</v>
          </cell>
          <cell r="P31">
            <v>14392.379741854389</v>
          </cell>
          <cell r="Q31">
            <v>0.37215990463147325</v>
          </cell>
          <cell r="R31">
            <v>0.10785781053856147</v>
          </cell>
          <cell r="S31">
            <v>3.1031184866578299E-2</v>
          </cell>
          <cell r="T31">
            <v>7.9066700000000001</v>
          </cell>
          <cell r="U31">
            <v>1.0049999999999999</v>
          </cell>
          <cell r="V31">
            <v>0.12948207171314741</v>
          </cell>
          <cell r="W31">
            <v>0.4666152886167963</v>
          </cell>
          <cell r="X31">
            <v>75.37</v>
          </cell>
          <cell r="Y31">
            <v>14.163866632204705</v>
          </cell>
          <cell r="Z31">
            <v>0.66546317364789576</v>
          </cell>
          <cell r="AA31">
            <v>2.6327646522108989</v>
          </cell>
          <cell r="AB31">
            <v>0.89757387917539555</v>
          </cell>
          <cell r="AC31">
            <v>9.6406083318838782E-3</v>
          </cell>
          <cell r="AD31">
            <v>0.89594454607568697</v>
          </cell>
          <cell r="AE31">
            <v>0.86239888915827301</v>
          </cell>
          <cell r="AF31">
            <v>0.13184743558660819</v>
          </cell>
          <cell r="AG31">
            <v>0.54018796322707441</v>
          </cell>
          <cell r="AH31">
            <v>8.9535940832285217</v>
          </cell>
          <cell r="AI31">
            <v>1.4999999999999999E-2</v>
          </cell>
          <cell r="AJ31">
            <v>57</v>
          </cell>
          <cell r="AK31">
            <v>0.33686936589451411</v>
          </cell>
          <cell r="AL31">
            <v>80.172413793103445</v>
          </cell>
          <cell r="AM31">
            <v>0.16343553074180761</v>
          </cell>
          <cell r="AN31">
            <v>2.37</v>
          </cell>
          <cell r="AO31">
            <v>0.46670305611228469</v>
          </cell>
          <cell r="AP31">
            <v>8302.34</v>
          </cell>
          <cell r="AQ31">
            <v>0.8618109254178099</v>
          </cell>
          <cell r="AR31">
            <v>7.9519755501398868E-3</v>
          </cell>
          <cell r="AS31">
            <v>0.28649835345773877</v>
          </cell>
          <cell r="AT31">
            <v>0.22209397311507181</v>
          </cell>
          <cell r="AU31">
            <v>5.655200564975027E-2</v>
          </cell>
          <cell r="AV31">
            <v>218497.55037128809</v>
          </cell>
          <cell r="AW31">
            <v>0.55243153755084717</v>
          </cell>
          <cell r="AX31">
            <v>3.5610174959094025</v>
          </cell>
          <cell r="AY31">
            <v>5.5513422293279553E-2</v>
          </cell>
          <cell r="AZ31">
            <v>1.8193090562014209</v>
          </cell>
          <cell r="BA31">
            <v>19.2842896361886</v>
          </cell>
          <cell r="BB31">
            <v>8.97112054302338</v>
          </cell>
          <cell r="BC31">
            <v>0.30562806059083153</v>
          </cell>
          <cell r="BD31">
            <v>0.46129805679157915</v>
          </cell>
          <cell r="BE31">
            <v>717</v>
          </cell>
          <cell r="BF31">
            <v>0.92496532094614847</v>
          </cell>
          <cell r="BG31">
            <v>0.48123533385834955</v>
          </cell>
          <cell r="BH31">
            <v>403.98134637374073</v>
          </cell>
          <cell r="BI31">
            <v>12.201885563941556</v>
          </cell>
          <cell r="BJ31">
            <v>4753.0584309007008</v>
          </cell>
          <cell r="BK31">
            <v>28242.435854571057</v>
          </cell>
          <cell r="BL31">
            <v>197.9174148922466</v>
          </cell>
          <cell r="BM31">
            <v>97.477229388347666</v>
          </cell>
          <cell r="BN31">
            <v>15669.992003756513</v>
          </cell>
          <cell r="BO31">
            <v>19533.509721639308</v>
          </cell>
          <cell r="BP31">
            <v>0.331349165480051</v>
          </cell>
          <cell r="BQ31">
            <v>0.21698176769925129</v>
          </cell>
          <cell r="BR31">
            <v>1.5946775999409173</v>
          </cell>
          <cell r="BS31">
            <v>3.3952320714148391E-3</v>
          </cell>
          <cell r="BT31">
            <v>-0.41867910689999999</v>
          </cell>
          <cell r="BU31">
            <v>-1.1103981244818335</v>
          </cell>
          <cell r="BV31">
            <v>0.92770940430619508</v>
          </cell>
          <cell r="BW31">
            <v>0.34789102661482313</v>
          </cell>
          <cell r="BY31">
            <v>88212.240616230396</v>
          </cell>
        </row>
        <row r="32">
          <cell r="D32">
            <v>16.901157044075479</v>
          </cell>
          <cell r="E32">
            <v>0.84330097517216518</v>
          </cell>
          <cell r="F32">
            <v>3.285086639736035</v>
          </cell>
          <cell r="G32">
            <v>2075.9158415304482</v>
          </cell>
          <cell r="H32">
            <v>18.372717245750906</v>
          </cell>
          <cell r="I32">
            <v>0.8900743321601976</v>
          </cell>
          <cell r="J32">
            <v>0.192676466631722</v>
          </cell>
          <cell r="K32">
            <v>3.6191666851138757</v>
          </cell>
          <cell r="L32">
            <v>0.78334930334555075</v>
          </cell>
          <cell r="M32">
            <v>9016.6296632638478</v>
          </cell>
          <cell r="N32">
            <v>217.23960183544457</v>
          </cell>
          <cell r="O32">
            <v>8.2886259523284583E-3</v>
          </cell>
          <cell r="P32">
            <v>11692.598920481407</v>
          </cell>
          <cell r="Q32">
            <v>0.38338008426142678</v>
          </cell>
          <cell r="R32">
            <v>0.15617726345988769</v>
          </cell>
          <cell r="S32">
            <v>5.0126532839044557E-2</v>
          </cell>
          <cell r="T32">
            <v>7.2130549999999998</v>
          </cell>
          <cell r="U32">
            <v>0.95299999999999996</v>
          </cell>
          <cell r="V32">
            <v>0.16883196470155656</v>
          </cell>
          <cell r="W32">
            <v>0.37419993422896419</v>
          </cell>
          <cell r="X32">
            <v>74.77</v>
          </cell>
          <cell r="Y32">
            <v>12.097651152675077</v>
          </cell>
          <cell r="Z32">
            <v>0.61385283484407194</v>
          </cell>
          <cell r="AA32">
            <v>2.6261797868486512</v>
          </cell>
          <cell r="AB32">
            <v>0.81027168697792207</v>
          </cell>
          <cell r="AC32">
            <v>-3.6072199212989365E-3</v>
          </cell>
          <cell r="AD32">
            <v>0.85060336487514898</v>
          </cell>
          <cell r="AE32">
            <v>0.85388895538646903</v>
          </cell>
          <cell r="AF32">
            <v>0.15935443417453382</v>
          </cell>
          <cell r="AG32">
            <v>0.56878173942730337</v>
          </cell>
          <cell r="AH32">
            <v>2.6987763783914098</v>
          </cell>
          <cell r="AI32">
            <v>0.02</v>
          </cell>
          <cell r="AJ32">
            <v>14</v>
          </cell>
          <cell r="AK32">
            <v>0.29275907243563065</v>
          </cell>
          <cell r="AL32">
            <v>68.103448275862064</v>
          </cell>
          <cell r="AM32">
            <v>6.9759062228613333E-2</v>
          </cell>
          <cell r="AN32">
            <v>2.2000000000000002</v>
          </cell>
          <cell r="AO32">
            <v>0.56837595760846149</v>
          </cell>
          <cell r="AP32">
            <v>7351.9</v>
          </cell>
          <cell r="AQ32">
            <v>1.7982314169050104</v>
          </cell>
          <cell r="AR32">
            <v>1.3700949144085548E-2</v>
          </cell>
          <cell r="AS32">
            <v>0.23744153910703669</v>
          </cell>
          <cell r="AT32">
            <v>0.19762075062159593</v>
          </cell>
          <cell r="AU32">
            <v>5.2066004261677672E-2</v>
          </cell>
          <cell r="AV32">
            <v>179793.69695768633</v>
          </cell>
          <cell r="AW32">
            <v>0.71077616014349065</v>
          </cell>
          <cell r="AX32">
            <v>2.6509725446201151</v>
          </cell>
          <cell r="AY32">
            <v>7.2296766629030519E-3</v>
          </cell>
          <cell r="AZ32">
            <v>0.19690467431861022</v>
          </cell>
          <cell r="BA32">
            <v>16.181899355052298</v>
          </cell>
          <cell r="BB32">
            <v>8.49</v>
          </cell>
          <cell r="BC32">
            <v>0.23950376887474831</v>
          </cell>
          <cell r="BD32">
            <v>0.42466496973032469</v>
          </cell>
          <cell r="BE32">
            <v>846</v>
          </cell>
          <cell r="BF32">
            <v>0.81581249916126519</v>
          </cell>
          <cell r="BG32">
            <v>0.35330729900559604</v>
          </cell>
          <cell r="BH32">
            <v>95.395754070537919</v>
          </cell>
          <cell r="BI32">
            <v>4.8912198718010442</v>
          </cell>
          <cell r="BJ32">
            <v>2238.0409134122674</v>
          </cell>
          <cell r="BK32">
            <v>42170.934206088197</v>
          </cell>
          <cell r="BL32">
            <v>37.562030935793523</v>
          </cell>
          <cell r="BM32">
            <v>1.2870074984274376</v>
          </cell>
          <cell r="BN32">
            <v>227.68037065888862</v>
          </cell>
          <cell r="BO32">
            <v>8492.5004190151722</v>
          </cell>
          <cell r="BP32">
            <v>3.7176343244718722E-3</v>
          </cell>
          <cell r="BQ32">
            <v>1.6334511582952922E-2</v>
          </cell>
          <cell r="BR32">
            <v>2.7416305423525937</v>
          </cell>
          <cell r="BS32">
            <v>0.5726749422410965</v>
          </cell>
          <cell r="BT32">
            <v>0.92639804640000001</v>
          </cell>
          <cell r="BU32">
            <v>-1.1543632869354827</v>
          </cell>
          <cell r="BV32">
            <v>1.4895488548505198</v>
          </cell>
          <cell r="BW32">
            <v>1.8031380874506293</v>
          </cell>
          <cell r="BY32">
            <v>82905.429960938738</v>
          </cell>
        </row>
        <row r="33">
          <cell r="D33">
            <v>27.43521902822474</v>
          </cell>
          <cell r="E33">
            <v>0.19163133197828688</v>
          </cell>
          <cell r="F33">
            <v>3.1781450475543207</v>
          </cell>
          <cell r="G33">
            <v>2020.8519656891283</v>
          </cell>
          <cell r="H33">
            <v>7.4873555259449658</v>
          </cell>
          <cell r="I33">
            <v>0.92221256126720563</v>
          </cell>
          <cell r="J33">
            <v>0.34188114470311198</v>
          </cell>
          <cell r="K33">
            <v>3.8326266395657376</v>
          </cell>
          <cell r="L33">
            <v>1.8643109639950268</v>
          </cell>
          <cell r="M33">
            <v>6540.9953405957021</v>
          </cell>
          <cell r="N33">
            <v>248.87256899686108</v>
          </cell>
          <cell r="O33">
            <v>4.7430790151551468E-4</v>
          </cell>
          <cell r="P33">
            <v>14162.712054210477</v>
          </cell>
          <cell r="Q33">
            <v>0.3898596230684912</v>
          </cell>
          <cell r="R33">
            <v>0.17743702778492099</v>
          </cell>
          <cell r="S33">
            <v>3.1734995950738254E-2</v>
          </cell>
          <cell r="T33">
            <v>8.2548659999999998</v>
          </cell>
          <cell r="U33">
            <v>0.93400000000000005</v>
          </cell>
          <cell r="V33">
            <v>0.28613894087856434</v>
          </cell>
          <cell r="W33">
            <v>0.42278620523669164</v>
          </cell>
          <cell r="X33">
            <v>75.010000000000005</v>
          </cell>
          <cell r="Y33">
            <v>11.733856015256663</v>
          </cell>
          <cell r="Z33">
            <v>0.67230658969048984</v>
          </cell>
          <cell r="AA33">
            <v>2.8773444496539775</v>
          </cell>
          <cell r="AB33">
            <v>1.1098647977075782</v>
          </cell>
          <cell r="AC33">
            <v>-1.6304632495819243E-3</v>
          </cell>
          <cell r="AD33">
            <v>0.84815978795910607</v>
          </cell>
          <cell r="AE33">
            <v>0.75098826202196101</v>
          </cell>
          <cell r="AF33">
            <v>7.480973116243847E-2</v>
          </cell>
          <cell r="AG33">
            <v>0.49666554937060065</v>
          </cell>
          <cell r="AH33">
            <v>15.687800501282462</v>
          </cell>
          <cell r="AI33">
            <v>0.02</v>
          </cell>
          <cell r="AJ33">
            <v>19</v>
          </cell>
          <cell r="AK33">
            <v>0.25463460810299127</v>
          </cell>
          <cell r="AL33">
            <v>96.551724137931032</v>
          </cell>
          <cell r="AM33">
            <v>0.10544196224068605</v>
          </cell>
          <cell r="AN33">
            <v>3.23</v>
          </cell>
          <cell r="AO33">
            <v>0.50725451219431661</v>
          </cell>
          <cell r="AP33">
            <v>7662.72</v>
          </cell>
          <cell r="AQ33">
            <v>1.1127430414972803</v>
          </cell>
          <cell r="AR33">
            <v>7.6936792957476739E-3</v>
          </cell>
          <cell r="AS33">
            <v>0.17880815111750967</v>
          </cell>
          <cell r="AT33">
            <v>0.27984818070393574</v>
          </cell>
          <cell r="AU33">
            <v>0.11790177150737244</v>
          </cell>
          <cell r="AV33">
            <v>163634.06336353868</v>
          </cell>
          <cell r="AW33">
            <v>0.60744964968404924</v>
          </cell>
          <cell r="AX33">
            <v>1.9951071129530835</v>
          </cell>
          <cell r="AY33">
            <v>1.0894109664771714E-2</v>
          </cell>
          <cell r="AZ33">
            <v>0.26326368096091673</v>
          </cell>
          <cell r="BA33">
            <v>12.6721445976365</v>
          </cell>
          <cell r="BB33">
            <v>8.4539379162942492</v>
          </cell>
          <cell r="BC33">
            <v>0.28470942694013168</v>
          </cell>
          <cell r="BD33">
            <v>0.43158817806626182</v>
          </cell>
          <cell r="BE33">
            <v>832</v>
          </cell>
          <cell r="BF33">
            <v>0.92022873129344951</v>
          </cell>
          <cell r="BG33">
            <v>0.37665567762992952</v>
          </cell>
          <cell r="BH33">
            <v>161.37875291596544</v>
          </cell>
          <cell r="BI33">
            <v>5.9402420982739486</v>
          </cell>
          <cell r="BJ33">
            <v>3810.4324833670912</v>
          </cell>
          <cell r="BK33">
            <v>51799.122548287327</v>
          </cell>
          <cell r="BL33">
            <v>198.14679726554863</v>
          </cell>
          <cell r="BM33">
            <v>5.4998801811817666</v>
          </cell>
          <cell r="BN33">
            <v>1258.140818367991</v>
          </cell>
          <cell r="BO33">
            <v>2491.6732992399898</v>
          </cell>
          <cell r="BP33">
            <v>7.0090972643268119E-3</v>
          </cell>
          <cell r="BQ33">
            <v>3.511922863697646E-2</v>
          </cell>
          <cell r="BR33">
            <v>1.012611039589445</v>
          </cell>
          <cell r="BS33">
            <v>9.9190610270408139E-2</v>
          </cell>
          <cell r="BT33">
            <v>-0.1055676227</v>
          </cell>
          <cell r="BU33">
            <v>-1.273477099325361</v>
          </cell>
          <cell r="BV33">
            <v>1.2022205721155546</v>
          </cell>
          <cell r="BW33">
            <v>3.6066617163466641</v>
          </cell>
          <cell r="BY33">
            <v>74881.1325135527</v>
          </cell>
        </row>
        <row r="34">
          <cell r="D34">
            <v>36.178068519089116</v>
          </cell>
          <cell r="E34">
            <v>0.39502895562244711</v>
          </cell>
          <cell r="F34">
            <v>2.0900492891756208</v>
          </cell>
          <cell r="G34">
            <v>2521.4903202658643</v>
          </cell>
          <cell r="H34">
            <v>7.7155738848990962</v>
          </cell>
          <cell r="I34">
            <v>0.87845730913974729</v>
          </cell>
          <cell r="J34">
            <v>0.29507908097258001</v>
          </cell>
          <cell r="K34">
            <v>4.3123994322117145</v>
          </cell>
          <cell r="L34">
            <v>2.0377502837624664</v>
          </cell>
          <cell r="M34">
            <v>7617.481295800605</v>
          </cell>
          <cell r="N34">
            <v>201.19779363160654</v>
          </cell>
          <cell r="O34">
            <v>1.4263966368160752E-4</v>
          </cell>
          <cell r="P34">
            <v>15339.443396431274</v>
          </cell>
          <cell r="Q34">
            <v>0.39237300460217367</v>
          </cell>
          <cell r="R34">
            <v>0.17503229170579571</v>
          </cell>
          <cell r="S34">
            <v>4.7840833339454214E-3</v>
          </cell>
          <cell r="T34">
            <v>8.3986389999999993</v>
          </cell>
          <cell r="U34">
            <v>0.93299999999999994</v>
          </cell>
          <cell r="V34">
            <v>0.24646464646464647</v>
          </cell>
          <cell r="W34">
            <v>0.51610571566384689</v>
          </cell>
          <cell r="X34">
            <v>75.260000000000005</v>
          </cell>
          <cell r="Y34">
            <v>15.56856395566073</v>
          </cell>
          <cell r="Z34">
            <v>1.0007400209101993</v>
          </cell>
          <cell r="AA34">
            <v>3.2935539175021531</v>
          </cell>
          <cell r="AB34">
            <v>1.2489498813596369</v>
          </cell>
          <cell r="AC34">
            <v>1.6387117842404514E-3</v>
          </cell>
          <cell r="AD34">
            <v>0.85686334156339705</v>
          </cell>
          <cell r="AE34">
            <v>0.79963584921263098</v>
          </cell>
          <cell r="AF34">
            <v>0.14177146215548914</v>
          </cell>
          <cell r="AG34">
            <v>0.52006647658834826</v>
          </cell>
          <cell r="AH34">
            <v>6.9578652344208072</v>
          </cell>
          <cell r="AI34">
            <v>0.03</v>
          </cell>
          <cell r="AJ34">
            <v>23</v>
          </cell>
          <cell r="AK34">
            <v>0.26870296754834672</v>
          </cell>
          <cell r="AL34">
            <v>97.41379310344827</v>
          </cell>
          <cell r="AM34">
            <v>9.0620329747556724E-2</v>
          </cell>
          <cell r="AN34">
            <v>3.58</v>
          </cell>
          <cell r="AO34">
            <v>0.42461362924768065</v>
          </cell>
          <cell r="AP34">
            <v>8229.84</v>
          </cell>
          <cell r="AQ34">
            <v>1.6774423517820263</v>
          </cell>
          <cell r="AR34">
            <v>6.1033744503084476E-3</v>
          </cell>
          <cell r="AS34">
            <v>0.23856472327138051</v>
          </cell>
          <cell r="AT34">
            <v>0.28158610987472898</v>
          </cell>
          <cell r="AU34">
            <v>2.7153293868258672E-2</v>
          </cell>
          <cell r="AV34">
            <v>226483.35347981006</v>
          </cell>
          <cell r="AW34">
            <v>0.61018383292343459</v>
          </cell>
          <cell r="AX34">
            <v>5.8624489494966493E-2</v>
          </cell>
          <cell r="AY34">
            <v>3.1205033062209366E-2</v>
          </cell>
          <cell r="AZ34">
            <v>0.9601569953675313</v>
          </cell>
          <cell r="BA34">
            <v>20.6293525997323</v>
          </cell>
          <cell r="BB34">
            <v>8.66540404224064</v>
          </cell>
          <cell r="BC34">
            <v>0.26114756132992212</v>
          </cell>
          <cell r="BD34">
            <v>0.44674351252727823</v>
          </cell>
          <cell r="BE34">
            <v>879</v>
          </cell>
          <cell r="BF34">
            <v>0.91719150685577766</v>
          </cell>
          <cell r="BG34">
            <v>0.50489570029799913</v>
          </cell>
          <cell r="BH34">
            <v>188.70105603620692</v>
          </cell>
          <cell r="BI34">
            <v>6.8891768344960873</v>
          </cell>
          <cell r="BJ34">
            <v>4367.7029642091193</v>
          </cell>
          <cell r="BK34">
            <v>30950.637898014749</v>
          </cell>
          <cell r="BL34">
            <v>115.28261688248415</v>
          </cell>
          <cell r="BM34">
            <v>8.4432454728286679</v>
          </cell>
          <cell r="BN34">
            <v>733.27315725576022</v>
          </cell>
          <cell r="BO34">
            <v>3673.3926930177317</v>
          </cell>
          <cell r="BP34">
            <v>1.5425348248630779E-3</v>
          </cell>
          <cell r="BQ34">
            <v>1.5736171796124274E-2</v>
          </cell>
          <cell r="BR34">
            <v>0.43723222037165693</v>
          </cell>
          <cell r="BS34">
            <v>0.48080085649488885</v>
          </cell>
          <cell r="BT34">
            <v>0.47545520879999997</v>
          </cell>
          <cell r="BU34">
            <v>-1.3656466594859604</v>
          </cell>
          <cell r="BV34">
            <v>2.0775794992497256</v>
          </cell>
          <cell r="BW34">
            <v>2.412672966870649</v>
          </cell>
          <cell r="BY34">
            <v>95293.501020011652</v>
          </cell>
        </row>
        <row r="35">
          <cell r="D35">
            <v>23.227735566968981</v>
          </cell>
          <cell r="E35">
            <v>1.5720971618929938</v>
          </cell>
          <cell r="F35">
            <v>6.8043879516712744</v>
          </cell>
          <cell r="G35">
            <v>2900.8542991414688</v>
          </cell>
          <cell r="H35">
            <v>22.229846893457406</v>
          </cell>
          <cell r="I35">
            <v>0.8693997410115224</v>
          </cell>
          <cell r="J35">
            <v>9.23625696023017E-2</v>
          </cell>
          <cell r="K35">
            <v>4.6376866275843316</v>
          </cell>
          <cell r="L35">
            <v>0.78954649713170877</v>
          </cell>
          <cell r="M35">
            <v>3442.5199749006479</v>
          </cell>
          <cell r="N35">
            <v>168.75755589198437</v>
          </cell>
          <cell r="O35">
            <v>2.9134634890211741E-2</v>
          </cell>
          <cell r="P35">
            <v>11567.761477854776</v>
          </cell>
          <cell r="Q35">
            <v>0.36218693423248932</v>
          </cell>
          <cell r="R35">
            <v>0.1491491395116703</v>
          </cell>
          <cell r="S35">
            <v>6.7414855030312859E-2</v>
          </cell>
          <cell r="T35">
            <v>7.6235220000000004</v>
          </cell>
          <cell r="U35">
            <v>0.98799999999999999</v>
          </cell>
          <cell r="V35">
            <v>0.14974854154093745</v>
          </cell>
          <cell r="W35">
            <v>0.30505402153654587</v>
          </cell>
          <cell r="X35">
            <v>74.930000000000007</v>
          </cell>
          <cell r="Y35">
            <v>27.681080400956255</v>
          </cell>
          <cell r="Z35">
            <v>0.62490862185246498</v>
          </cell>
          <cell r="AA35">
            <v>3.5525465615876928</v>
          </cell>
          <cell r="AB35">
            <v>1.0509469527254662</v>
          </cell>
          <cell r="AC35">
            <v>-1.6483438742448038E-3</v>
          </cell>
          <cell r="AD35">
            <v>0.917728856499338</v>
          </cell>
          <cell r="AE35">
            <v>0.83821229897366401</v>
          </cell>
          <cell r="AF35">
            <v>0.14720608536057594</v>
          </cell>
          <cell r="AG35">
            <v>0.70743734660331903</v>
          </cell>
          <cell r="AH35">
            <v>41.80205112054437</v>
          </cell>
          <cell r="AI35">
            <v>0.02</v>
          </cell>
          <cell r="AJ35">
            <v>5</v>
          </cell>
          <cell r="AK35">
            <v>0.30059103559165157</v>
          </cell>
          <cell r="AL35">
            <v>75.862068965517238</v>
          </cell>
          <cell r="AM35">
            <v>6.119419906371585E-2</v>
          </cell>
          <cell r="AN35">
            <v>1.97</v>
          </cell>
          <cell r="AO35">
            <v>0.64229775205546091</v>
          </cell>
          <cell r="AP35">
            <v>6745.45</v>
          </cell>
          <cell r="AQ35">
            <v>2.0318231397675479</v>
          </cell>
          <cell r="AR35">
            <v>1.8578724102794066E-2</v>
          </cell>
          <cell r="AS35">
            <v>0.30998572638296934</v>
          </cell>
          <cell r="AT35">
            <v>0.22499935932298948</v>
          </cell>
          <cell r="AU35">
            <v>2.013528233076697E-2</v>
          </cell>
          <cell r="AV35">
            <v>113345.47228156889</v>
          </cell>
          <cell r="AW35">
            <v>0.35890392481317468</v>
          </cell>
          <cell r="AX35">
            <v>-5.6672161364318185</v>
          </cell>
          <cell r="AY35">
            <v>1.3109909042973503E-2</v>
          </cell>
          <cell r="AZ35">
            <v>0.26288795353304389</v>
          </cell>
          <cell r="BA35">
            <v>11.212848111634999</v>
          </cell>
          <cell r="BB35">
            <v>8.4798643997902801</v>
          </cell>
          <cell r="BC35">
            <v>0.2952756930111326</v>
          </cell>
          <cell r="BD35">
            <v>0.39508456753677501</v>
          </cell>
          <cell r="BE35">
            <v>731</v>
          </cell>
          <cell r="BF35">
            <v>0.8484707327457679</v>
          </cell>
          <cell r="BG35">
            <v>0.23797288456431795</v>
          </cell>
          <cell r="BH35">
            <v>86.499282050364243</v>
          </cell>
          <cell r="BI35">
            <v>4.4350140796815252</v>
          </cell>
          <cell r="BJ35">
            <v>3579.3755072367644</v>
          </cell>
          <cell r="BK35">
            <v>43225.331008848254</v>
          </cell>
          <cell r="BL35">
            <v>31.99217724452242</v>
          </cell>
          <cell r="BM35">
            <v>0</v>
          </cell>
          <cell r="BN35">
            <v>489.32546027074659</v>
          </cell>
          <cell r="BO35">
            <v>1941.40086433902</v>
          </cell>
          <cell r="BP35">
            <v>4.2461866869271853E-4</v>
          </cell>
          <cell r="BQ35">
            <v>1.3825793617545701E-2</v>
          </cell>
          <cell r="BR35">
            <v>0.93790890788463932</v>
          </cell>
          <cell r="BS35">
            <v>0.18498372807555097</v>
          </cell>
          <cell r="BT35">
            <v>-0.87937428679999996</v>
          </cell>
          <cell r="BU35">
            <v>-2.1144096918403377</v>
          </cell>
          <cell r="BV35">
            <v>1.3940883220009443</v>
          </cell>
          <cell r="BW35">
            <v>1.7658452078678628</v>
          </cell>
          <cell r="BY35">
            <v>55393.97586269665</v>
          </cell>
        </row>
        <row r="36">
          <cell r="D36">
            <v>18.752192128498084</v>
          </cell>
          <cell r="E36">
            <v>0.85613837405514082</v>
          </cell>
          <cell r="F36">
            <v>2.5228616482587278</v>
          </cell>
          <cell r="G36">
            <v>1990.0147640205455</v>
          </cell>
          <cell r="H36">
            <v>11.713353825419578</v>
          </cell>
          <cell r="I36">
            <v>0.91109405850665592</v>
          </cell>
          <cell r="J36">
            <v>0.15085806839420701</v>
          </cell>
          <cell r="K36">
            <v>11.544059366291899</v>
          </cell>
          <cell r="L36">
            <v>1.3272602743509228</v>
          </cell>
          <cell r="M36">
            <v>2924.1391508276442</v>
          </cell>
          <cell r="N36">
            <v>270.3345291653203</v>
          </cell>
          <cell r="O36">
            <v>2.5844556443114608E-3</v>
          </cell>
          <cell r="P36">
            <v>13152.675767609475</v>
          </cell>
          <cell r="Q36">
            <v>0.39330824055330632</v>
          </cell>
          <cell r="R36">
            <v>0.18283524111698657</v>
          </cell>
          <cell r="S36">
            <v>5.1916475946236718E-2</v>
          </cell>
          <cell r="T36">
            <v>7.9371029999999996</v>
          </cell>
          <cell r="U36">
            <v>0.91799999999999993</v>
          </cell>
          <cell r="V36">
            <v>0.18129362869709076</v>
          </cell>
          <cell r="W36">
            <v>0.48577109217581677</v>
          </cell>
          <cell r="X36">
            <v>75.11</v>
          </cell>
          <cell r="Y36">
            <v>15.123622212383195</v>
          </cell>
          <cell r="Z36">
            <v>0.80532241894993251</v>
          </cell>
          <cell r="AA36">
            <v>3.2292987122021812</v>
          </cell>
          <cell r="AB36">
            <v>1.0088624130398161</v>
          </cell>
          <cell r="AC36">
            <v>-3.0495096536506017E-3</v>
          </cell>
          <cell r="AD36">
            <v>0.81070253684673799</v>
          </cell>
          <cell r="AE36">
            <v>0.75170246815266406</v>
          </cell>
          <cell r="AF36">
            <v>8.7591051451861995E-2</v>
          </cell>
          <cell r="AG36">
            <v>0.56233312008158831</v>
          </cell>
          <cell r="AH36">
            <v>14.146593844009859</v>
          </cell>
          <cell r="AI36">
            <v>0.03</v>
          </cell>
          <cell r="AJ36">
            <v>15</v>
          </cell>
          <cell r="AK36">
            <v>0.21827516810966627</v>
          </cell>
          <cell r="AL36">
            <v>85.34482758620689</v>
          </cell>
          <cell r="AM36">
            <v>0.11611456669034015</v>
          </cell>
          <cell r="AN36">
            <v>2.34</v>
          </cell>
          <cell r="AO36">
            <v>0.46201382464124757</v>
          </cell>
          <cell r="AP36">
            <v>7620.54</v>
          </cell>
          <cell r="AQ36">
            <v>3.2714104754610265</v>
          </cell>
          <cell r="AR36">
            <v>8.9655453103558453E-3</v>
          </cell>
          <cell r="AS36">
            <v>0.24423168392975056</v>
          </cell>
          <cell r="AT36">
            <v>0.23054498726323255</v>
          </cell>
          <cell r="AU36">
            <v>2.2673119095816464E-2</v>
          </cell>
          <cell r="AV36">
            <v>191089.93291741578</v>
          </cell>
          <cell r="AW36">
            <v>0.69319049008634481</v>
          </cell>
          <cell r="AX36">
            <v>1.190579393703739</v>
          </cell>
          <cell r="AY36">
            <v>2.0953031866561056E-2</v>
          </cell>
          <cell r="AZ36">
            <v>0.60101443848716418</v>
          </cell>
          <cell r="BA36">
            <v>16.565165900655099</v>
          </cell>
          <cell r="BB36">
            <v>8.5121047053913301</v>
          </cell>
          <cell r="BC36">
            <v>0.26689855551391062</v>
          </cell>
          <cell r="BD36">
            <v>0.43525661296480594</v>
          </cell>
          <cell r="BE36">
            <v>821</v>
          </cell>
          <cell r="BF36">
            <v>0.90209665972375797</v>
          </cell>
          <cell r="BG36">
            <v>0.43746894428616506</v>
          </cell>
          <cell r="BH36">
            <v>105.3943170266151</v>
          </cell>
          <cell r="BI36">
            <v>7.2780440422287951</v>
          </cell>
          <cell r="BJ36">
            <v>3610.71209210406</v>
          </cell>
          <cell r="BK36">
            <v>51502.414867080864</v>
          </cell>
          <cell r="BL36">
            <v>90.170702944839832</v>
          </cell>
          <cell r="BM36">
            <v>5.631751980907544</v>
          </cell>
          <cell r="BN36">
            <v>385.80246402147526</v>
          </cell>
          <cell r="BO36">
            <v>474.14517345087285</v>
          </cell>
          <cell r="BP36">
            <v>1.1898521091149692E-3</v>
          </cell>
          <cell r="BQ36">
            <v>1.6383574155741158E-2</v>
          </cell>
          <cell r="BR36">
            <v>2.3296986395799091</v>
          </cell>
          <cell r="BS36">
            <v>0.78761294387461012</v>
          </cell>
          <cell r="BT36">
            <v>0.9922148341</v>
          </cell>
          <cell r="BU36">
            <v>-1.2924093116188233</v>
          </cell>
          <cell r="BV36">
            <v>0.70287899235267659</v>
          </cell>
          <cell r="BW36">
            <v>1.0543184885290149</v>
          </cell>
          <cell r="BY36">
            <v>83759.40406425386</v>
          </cell>
        </row>
        <row r="37">
          <cell r="D37">
            <v>11.289105939462535</v>
          </cell>
          <cell r="E37">
            <v>1.0262823581329579</v>
          </cell>
          <cell r="F37">
            <v>4.164018131610483</v>
          </cell>
          <cell r="G37">
            <v>3188.4568270218833</v>
          </cell>
          <cell r="H37">
            <v>3.2335224869460553</v>
          </cell>
          <cell r="I37">
            <v>0.87919437250647436</v>
          </cell>
          <cell r="J37">
            <v>0.27869020531273203</v>
          </cell>
          <cell r="K37">
            <v>0.733058827237827</v>
          </cell>
          <cell r="L37">
            <v>0.81401051352970022</v>
          </cell>
          <cell r="M37">
            <v>6010.5921804921118</v>
          </cell>
          <cell r="N37">
            <v>279.91778012193703</v>
          </cell>
          <cell r="O37">
            <v>2.379428937055107E-3</v>
          </cell>
          <cell r="P37">
            <v>12006.199776873391</v>
          </cell>
          <cell r="Q37">
            <v>0.41188180037517114</v>
          </cell>
          <cell r="R37">
            <v>0.15850674606155746</v>
          </cell>
          <cell r="S37">
            <v>9.8541394439477514E-3</v>
          </cell>
          <cell r="T37">
            <v>7.627408</v>
          </cell>
          <cell r="U37">
            <v>0.99199999999999999</v>
          </cell>
          <cell r="V37">
            <v>1.2848515996402416E-3</v>
          </cell>
          <cell r="W37">
            <v>0.25119900507385873</v>
          </cell>
          <cell r="X37">
            <v>75.14</v>
          </cell>
          <cell r="Y37">
            <v>13.451212236264034</v>
          </cell>
          <cell r="Z37">
            <v>0.50067917900343584</v>
          </cell>
          <cell r="AA37">
            <v>2.6544060134281717</v>
          </cell>
          <cell r="AB37">
            <v>0.81003000409779891</v>
          </cell>
          <cell r="AC37">
            <v>-2.7929541317761207E-4</v>
          </cell>
          <cell r="AD37">
            <v>0.83756061654096392</v>
          </cell>
          <cell r="AE37">
            <v>0.85182561670741697</v>
          </cell>
          <cell r="AF37">
            <v>0.13927655938479067</v>
          </cell>
          <cell r="AG37">
            <v>0.66284360404995402</v>
          </cell>
          <cell r="AH37">
            <v>2.3582698021117454</v>
          </cell>
          <cell r="AI37">
            <v>0.03</v>
          </cell>
          <cell r="AJ37">
            <v>6</v>
          </cell>
          <cell r="AK37">
            <v>0.25651107650538013</v>
          </cell>
          <cell r="AL37">
            <v>98.275862068965509</v>
          </cell>
          <cell r="AM37">
            <v>5.9929481574910522E-2</v>
          </cell>
          <cell r="AN37">
            <v>1.67</v>
          </cell>
          <cell r="AO37">
            <v>0.71684957695793394</v>
          </cell>
          <cell r="AP37">
            <v>5746.84</v>
          </cell>
          <cell r="AQ37">
            <v>3.136717362250681</v>
          </cell>
          <cell r="AR37">
            <v>1.9392459994575537E-2</v>
          </cell>
          <cell r="AS37">
            <v>0.32392982595407727</v>
          </cell>
          <cell r="AT37">
            <v>0.21167340884394989</v>
          </cell>
          <cell r="AU37">
            <v>4.5632539481422332E-2</v>
          </cell>
          <cell r="AV37">
            <v>99240.582576511166</v>
          </cell>
          <cell r="AW37">
            <v>0.64484114833268313</v>
          </cell>
          <cell r="AX37">
            <v>2.6552328243495662</v>
          </cell>
          <cell r="AY37">
            <v>0</v>
          </cell>
          <cell r="AZ37">
            <v>0</v>
          </cell>
          <cell r="BA37">
            <v>0</v>
          </cell>
          <cell r="BB37">
            <v>0</v>
          </cell>
          <cell r="BC37">
            <v>0.28527720997307615</v>
          </cell>
          <cell r="BD37">
            <v>0.43927454477430322</v>
          </cell>
          <cell r="BE37">
            <v>733</v>
          </cell>
          <cell r="BF37">
            <v>0.88296514102216894</v>
          </cell>
          <cell r="BG37">
            <v>0.27622012374594879</v>
          </cell>
          <cell r="BH37">
            <v>45.671092514892429</v>
          </cell>
          <cell r="BI37">
            <v>3.596149016920664</v>
          </cell>
          <cell r="BJ37">
            <v>2812.1988059434361</v>
          </cell>
          <cell r="BK37">
            <v>30957.116820031344</v>
          </cell>
          <cell r="BL37">
            <v>35.773270769205958</v>
          </cell>
          <cell r="BM37">
            <v>3.7513676861355698</v>
          </cell>
          <cell r="BN37">
            <v>0</v>
          </cell>
          <cell r="BO37">
            <v>0</v>
          </cell>
          <cell r="BP37">
            <v>0</v>
          </cell>
          <cell r="BQ37">
            <v>1.5067875843306476E-2</v>
          </cell>
          <cell r="BR37">
            <v>1.6964942917890073</v>
          </cell>
          <cell r="BS37">
            <v>0.20590776472993175</v>
          </cell>
          <cell r="BT37">
            <v>-0.30655790999999999</v>
          </cell>
          <cell r="BU37">
            <v>-1.2193243914906797</v>
          </cell>
          <cell r="BV37">
            <v>0.47812803312471014</v>
          </cell>
          <cell r="BW37">
            <v>0.31875202208314007</v>
          </cell>
          <cell r="BY37">
            <v>44591.507360880336</v>
          </cell>
        </row>
        <row r="38">
          <cell r="D38">
            <v>18.01271775626331</v>
          </cell>
          <cell r="E38">
            <v>3.5106539511880093</v>
          </cell>
          <cell r="F38">
            <v>3.9133544975524002</v>
          </cell>
          <cell r="G38">
            <v>2173.5800884798591</v>
          </cell>
          <cell r="H38">
            <v>10.581676483342594</v>
          </cell>
          <cell r="I38">
            <v>0.89575853633325297</v>
          </cell>
          <cell r="J38">
            <v>0.11425396278308901</v>
          </cell>
          <cell r="K38">
            <v>4.9714629778568451</v>
          </cell>
          <cell r="L38">
            <v>0.55509564941620082</v>
          </cell>
          <cell r="M38">
            <v>2438.2659365633745</v>
          </cell>
          <cell r="N38">
            <v>148.15866789296086</v>
          </cell>
          <cell r="O38">
            <v>1.5075187669118716E-2</v>
          </cell>
          <cell r="P38">
            <v>10135.141800598585</v>
          </cell>
          <cell r="Q38">
            <v>0.36194101850570953</v>
          </cell>
          <cell r="R38">
            <v>0.14252973890273601</v>
          </cell>
          <cell r="S38">
            <v>3.021217833625256E-2</v>
          </cell>
          <cell r="T38">
            <v>6.8921919999999997</v>
          </cell>
          <cell r="U38">
            <v>0.88500000000000001</v>
          </cell>
          <cell r="V38">
            <v>0.14836260773908103</v>
          </cell>
          <cell r="W38">
            <v>0.2578084098622172</v>
          </cell>
          <cell r="X38">
            <v>74.430000000000007</v>
          </cell>
          <cell r="Y38">
            <v>18.669037338074677</v>
          </cell>
          <cell r="Z38">
            <v>0.61978357171812459</v>
          </cell>
          <cell r="AA38">
            <v>2.5400405987102235</v>
          </cell>
          <cell r="AB38">
            <v>0.79720118415064611</v>
          </cell>
          <cell r="AC38">
            <v>-3.2789272289736864E-3</v>
          </cell>
          <cell r="AD38">
            <v>0.876208515309574</v>
          </cell>
          <cell r="AE38">
            <v>0.84324041324340693</v>
          </cell>
          <cell r="AF38">
            <v>0.13334125679072895</v>
          </cell>
          <cell r="AG38">
            <v>0.65148912633231537</v>
          </cell>
          <cell r="AH38">
            <v>5.6325706292790381</v>
          </cell>
          <cell r="AI38">
            <v>0.03</v>
          </cell>
          <cell r="AJ38">
            <v>33</v>
          </cell>
          <cell r="AK38">
            <v>0.29995752425054373</v>
          </cell>
          <cell r="AL38">
            <v>83.620689655172413</v>
          </cell>
          <cell r="AM38">
            <v>4.7120203243506201E-2</v>
          </cell>
          <cell r="AN38">
            <v>2.65</v>
          </cell>
          <cell r="AO38">
            <v>0.68571265790819003</v>
          </cell>
          <cell r="AP38">
            <v>5488.21</v>
          </cell>
          <cell r="AQ38">
            <v>3.218416689556121</v>
          </cell>
          <cell r="AR38">
            <v>3.282303811969918E-2</v>
          </cell>
          <cell r="AS38">
            <v>0.28259483730298046</v>
          </cell>
          <cell r="AT38">
            <v>0.18589002235707311</v>
          </cell>
          <cell r="AU38">
            <v>3.2195446036344076E-2</v>
          </cell>
          <cell r="AV38">
            <v>117537.69588241524</v>
          </cell>
          <cell r="AW38">
            <v>0.65387688305477976</v>
          </cell>
          <cell r="AX38">
            <v>0.76170506041550734</v>
          </cell>
          <cell r="AY38">
            <v>3.988030108864906E-2</v>
          </cell>
          <cell r="AZ38">
            <v>0.79299168107489015</v>
          </cell>
          <cell r="BA38">
            <v>20.7838794784053</v>
          </cell>
          <cell r="BB38">
            <v>9.0245433951104701</v>
          </cell>
          <cell r="BC38">
            <v>0.27670904241886707</v>
          </cell>
          <cell r="BD38">
            <v>0.38391141215257191</v>
          </cell>
          <cell r="BE38">
            <v>884</v>
          </cell>
          <cell r="BF38">
            <v>0.81728465209074641</v>
          </cell>
          <cell r="BG38">
            <v>0.29550561508875134</v>
          </cell>
          <cell r="BH38">
            <v>93.431076002434565</v>
          </cell>
          <cell r="BI38">
            <v>4.4265255492330775</v>
          </cell>
          <cell r="BJ38">
            <v>2969.2376215411537</v>
          </cell>
          <cell r="BK38">
            <v>39039.035923597155</v>
          </cell>
          <cell r="BL38">
            <v>53.48445952481061</v>
          </cell>
          <cell r="BM38">
            <v>0.42079080618843012</v>
          </cell>
          <cell r="BN38">
            <v>194.4788015993974</v>
          </cell>
          <cell r="BO38">
            <v>152.27767811944869</v>
          </cell>
          <cell r="BP38">
            <v>1.5002970207980597E-3</v>
          </cell>
          <cell r="BQ38">
            <v>1.6209633780098508E-2</v>
          </cell>
          <cell r="BR38">
            <v>1.0034648202753713</v>
          </cell>
          <cell r="BS38">
            <v>0.12307600629658529</v>
          </cell>
          <cell r="BT38">
            <v>-0.9529512738</v>
          </cell>
          <cell r="BU38">
            <v>-1.340719411750813</v>
          </cell>
          <cell r="BV38">
            <v>1.0686989362289534</v>
          </cell>
          <cell r="BW38">
            <v>0.44529122342873056</v>
          </cell>
          <cell r="BY38">
            <v>61212.062610823967</v>
          </cell>
        </row>
        <row r="39">
          <cell r="D39">
            <v>1.6115559303915274</v>
          </cell>
          <cell r="E39">
            <v>0</v>
          </cell>
          <cell r="F39">
            <v>0.32068461584273628</v>
          </cell>
          <cell r="G39">
            <v>1506.5725909635405</v>
          </cell>
          <cell r="H39">
            <v>7.350038005860692</v>
          </cell>
          <cell r="I39">
            <v>0.89449053913310916</v>
          </cell>
          <cell r="J39">
            <v>0.60694933541643303</v>
          </cell>
          <cell r="K39">
            <v>5.2823222162833403</v>
          </cell>
          <cell r="L39">
            <v>0.10524803188731999</v>
          </cell>
          <cell r="M39">
            <v>1452.637894389193</v>
          </cell>
          <cell r="N39">
            <v>240.85419626781552</v>
          </cell>
          <cell r="O39">
            <v>1.1248987617495728E-2</v>
          </cell>
          <cell r="P39">
            <v>11866.413477952034</v>
          </cell>
          <cell r="Q39">
            <v>0.39715178324428901</v>
          </cell>
          <cell r="R39">
            <v>0.17961626231074979</v>
          </cell>
          <cell r="S39">
            <v>6.6026088314367737E-2</v>
          </cell>
          <cell r="T39">
            <v>7.535971</v>
          </cell>
          <cell r="U39">
            <v>0.95299999999999996</v>
          </cell>
          <cell r="V39">
            <v>0.12750952331926285</v>
          </cell>
          <cell r="W39">
            <v>0.331286544600844</v>
          </cell>
          <cell r="X39">
            <v>74.569999999999993</v>
          </cell>
          <cell r="Y39">
            <v>12.509907984974326</v>
          </cell>
          <cell r="Z39">
            <v>0.81159747272217764</v>
          </cell>
          <cell r="AA39">
            <v>3.2669819944437135</v>
          </cell>
          <cell r="AB39">
            <v>1.1553960712057034</v>
          </cell>
          <cell r="AC39">
            <v>2.0005676258110379E-3</v>
          </cell>
          <cell r="AD39">
            <v>0.70924893898489705</v>
          </cell>
          <cell r="AE39">
            <v>0.77584656733929114</v>
          </cell>
          <cell r="AF39">
            <v>0.2612533446667904</v>
          </cell>
          <cell r="AG39">
            <v>0.73562368432810166</v>
          </cell>
          <cell r="AH39">
            <v>3.4180992368428029</v>
          </cell>
          <cell r="AI39">
            <v>0.02</v>
          </cell>
          <cell r="AJ39">
            <v>26</v>
          </cell>
          <cell r="AK39">
            <v>0.40004190186583022</v>
          </cell>
          <cell r="AL39">
            <v>99.137931034482762</v>
          </cell>
          <cell r="AM39">
            <v>9.7971199672301459E-2</v>
          </cell>
          <cell r="AN39">
            <v>3.81</v>
          </cell>
          <cell r="AO39">
            <v>0.61972565064441676</v>
          </cell>
          <cell r="AP39">
            <v>6787.17</v>
          </cell>
          <cell r="AQ39">
            <v>1.9891632498869856</v>
          </cell>
          <cell r="AR39">
            <v>2.0881841153874085E-2</v>
          </cell>
          <cell r="AS39">
            <v>0.2957321697278108</v>
          </cell>
          <cell r="AT39">
            <v>0.2346075931735323</v>
          </cell>
          <cell r="AU39">
            <v>1.0592504417673577E-2</v>
          </cell>
          <cell r="AV39">
            <v>154963.70015032234</v>
          </cell>
          <cell r="AW39">
            <v>0.6813316670533105</v>
          </cell>
          <cell r="AX39">
            <v>2.9711405280318979</v>
          </cell>
          <cell r="AY39">
            <v>1.1834467854758678E-2</v>
          </cell>
          <cell r="AZ39">
            <v>0.26464381611236015</v>
          </cell>
          <cell r="BA39">
            <v>12.3005749205018</v>
          </cell>
          <cell r="BB39">
            <v>8.6421061518520705</v>
          </cell>
          <cell r="BC39">
            <v>0.29985485571518261</v>
          </cell>
          <cell r="BD39">
            <v>0.47997732216207156</v>
          </cell>
          <cell r="BE39">
            <v>823</v>
          </cell>
          <cell r="BF39">
            <v>0.88664337598046816</v>
          </cell>
          <cell r="BG39">
            <v>0.4131910488227637</v>
          </cell>
          <cell r="BH39">
            <v>162.28553574775282</v>
          </cell>
          <cell r="BI39">
            <v>5.9973643579991354</v>
          </cell>
          <cell r="BJ39">
            <v>2888.2690083643479</v>
          </cell>
          <cell r="BK39">
            <v>55496.704816634177</v>
          </cell>
          <cell r="BL39">
            <v>181.25527672653595</v>
          </cell>
          <cell r="BM39">
            <v>12.140203314046444</v>
          </cell>
          <cell r="BN39">
            <v>1249.2463737753294</v>
          </cell>
          <cell r="BO39">
            <v>10047.377506081386</v>
          </cell>
          <cell r="BP39">
            <v>4.2681802200815622E-3</v>
          </cell>
          <cell r="BQ39">
            <v>2.4496755553940819E-2</v>
          </cell>
          <cell r="BR39">
            <v>0.3559107548264146</v>
          </cell>
          <cell r="BS39">
            <v>6.0107995031984107E-2</v>
          </cell>
          <cell r="BT39">
            <v>-0.73651420400000001</v>
          </cell>
          <cell r="BU39">
            <v>-1.3584753904488325</v>
          </cell>
          <cell r="BV39">
            <v>1.1714381746470142</v>
          </cell>
          <cell r="BW39">
            <v>1.8923232051990229</v>
          </cell>
          <cell r="BY39">
            <v>64467.649991893981</v>
          </cell>
        </row>
        <row r="40">
          <cell r="D40">
            <v>31.48810613848844</v>
          </cell>
          <cell r="E40">
            <v>2.8405777130690146</v>
          </cell>
          <cell r="F40">
            <v>3.3263087498833555</v>
          </cell>
          <cell r="G40">
            <v>1862.2109008186974</v>
          </cell>
          <cell r="H40">
            <v>14.476067528389157</v>
          </cell>
          <cell r="I40">
            <v>0.8861218539535668</v>
          </cell>
          <cell r="J40">
            <v>0.1643753579684</v>
          </cell>
          <cell r="K40">
            <v>2.2361994762458202</v>
          </cell>
          <cell r="L40">
            <v>0.91203697827804175</v>
          </cell>
          <cell r="M40">
            <v>8045.9962098478181</v>
          </cell>
          <cell r="N40">
            <v>377.18339192780337</v>
          </cell>
          <cell r="O40">
            <v>7.7719919615397429E-5</v>
          </cell>
          <cell r="P40">
            <v>13087.027918240861</v>
          </cell>
          <cell r="Q40">
            <v>0.36343849473220458</v>
          </cell>
          <cell r="R40">
            <v>0.1510659005703735</v>
          </cell>
          <cell r="S40">
            <v>3.6778416618358123E-2</v>
          </cell>
          <cell r="T40">
            <v>6.863416</v>
          </cell>
          <cell r="U40">
            <v>0.94599999999999995</v>
          </cell>
          <cell r="V40">
            <v>0.16030032334082314</v>
          </cell>
          <cell r="W40">
            <v>0.3068279852074397</v>
          </cell>
          <cell r="X40">
            <v>74.91</v>
          </cell>
          <cell r="Y40">
            <v>10.96723044397463</v>
          </cell>
          <cell r="Z40">
            <v>0.62734460982247597</v>
          </cell>
          <cell r="AA40">
            <v>3.5972592655716542</v>
          </cell>
          <cell r="AB40">
            <v>0.92832497176042683</v>
          </cell>
          <cell r="AC40">
            <v>-5.3789663077264318E-3</v>
          </cell>
          <cell r="AD40">
            <v>0.89576218942002006</v>
          </cell>
          <cell r="AE40">
            <v>0.85971170696904398</v>
          </cell>
          <cell r="AF40">
            <v>0.1537505108508177</v>
          </cell>
          <cell r="AG40">
            <v>0.61397010408684716</v>
          </cell>
          <cell r="AH40">
            <v>10.118010830854985</v>
          </cell>
          <cell r="AI40">
            <v>0.01</v>
          </cell>
          <cell r="AJ40">
            <v>3</v>
          </cell>
          <cell r="AK40">
            <v>0.25804719915216079</v>
          </cell>
          <cell r="AL40">
            <v>93.103448275862064</v>
          </cell>
          <cell r="AM40">
            <v>7.4131173112613802E-2</v>
          </cell>
          <cell r="AN40">
            <v>1.8</v>
          </cell>
          <cell r="AO40">
            <v>0.6214172382796711</v>
          </cell>
          <cell r="AP40">
            <v>6535.33</v>
          </cell>
          <cell r="AQ40">
            <v>2.3330153922325292</v>
          </cell>
          <cell r="AR40">
            <v>1.146544079054531E-2</v>
          </cell>
          <cell r="AS40">
            <v>0.29537913476794625</v>
          </cell>
          <cell r="AT40">
            <v>0.17961946644128424</v>
          </cell>
          <cell r="AU40">
            <v>1.4970400562520607E-2</v>
          </cell>
          <cell r="AV40">
            <v>111643.94204496211</v>
          </cell>
          <cell r="AW40">
            <v>0.53315985593735937</v>
          </cell>
          <cell r="AX40">
            <v>-1.1636146232774425</v>
          </cell>
          <cell r="AY40">
            <v>4.1671215141021116E-2</v>
          </cell>
          <cell r="AZ40">
            <v>0.77700451642347468</v>
          </cell>
          <cell r="BA40">
            <v>17.209484496708701</v>
          </cell>
          <cell r="BB40">
            <v>8.9439399103434702</v>
          </cell>
          <cell r="BC40">
            <v>0.22773122424725054</v>
          </cell>
          <cell r="BD40">
            <v>0.40197910913413065</v>
          </cell>
          <cell r="BE40">
            <v>710</v>
          </cell>
          <cell r="BF40">
            <v>0.7865712628658873</v>
          </cell>
          <cell r="BG40">
            <v>0.337956784127938</v>
          </cell>
          <cell r="BH40">
            <v>60.234802132482351</v>
          </cell>
          <cell r="BI40">
            <v>4.0491835568821282</v>
          </cell>
          <cell r="BJ40">
            <v>2217.6312766423184</v>
          </cell>
          <cell r="BK40">
            <v>61975.130924821686</v>
          </cell>
          <cell r="BL40">
            <v>75.184652660805412</v>
          </cell>
          <cell r="BM40">
            <v>2.9161093657656538</v>
          </cell>
          <cell r="BN40">
            <v>287.22531764609181</v>
          </cell>
          <cell r="BO40">
            <v>146.6608404604637</v>
          </cell>
          <cell r="BP40">
            <v>2.8973089506879436E-3</v>
          </cell>
          <cell r="BQ40">
            <v>1.8317827015454289E-2</v>
          </cell>
          <cell r="BR40">
            <v>2.4494481844311777</v>
          </cell>
          <cell r="BS40">
            <v>0.2677249983990026</v>
          </cell>
          <cell r="BT40">
            <v>-0.56232275610000004</v>
          </cell>
          <cell r="BU40">
            <v>-1.3701177995610618</v>
          </cell>
          <cell r="BV40">
            <v>0.14588189984915811</v>
          </cell>
          <cell r="BW40">
            <v>0.43764569954747434</v>
          </cell>
          <cell r="BY40">
            <v>55693.752316083257</v>
          </cell>
        </row>
      </sheetData>
      <sheetData sheetId="8">
        <row r="9">
          <cell r="B9" t="str">
            <v>Aguascalientes</v>
          </cell>
          <cell r="D9">
            <v>5.6598609823512636</v>
          </cell>
          <cell r="E9">
            <v>0.71643809903180555</v>
          </cell>
          <cell r="F9">
            <v>5.4075961282330773</v>
          </cell>
          <cell r="G9">
            <v>3055.7020621374149</v>
          </cell>
          <cell r="H9">
            <v>27.822157137801135</v>
          </cell>
          <cell r="I9">
            <v>0.87576739868206788</v>
          </cell>
          <cell r="J9">
            <v>0.37273245360105201</v>
          </cell>
          <cell r="K9">
            <v>3.5821904951590278</v>
          </cell>
          <cell r="L9">
            <v>2.1369199179821661</v>
          </cell>
          <cell r="M9">
            <v>6272.6253718410644</v>
          </cell>
          <cell r="N9">
            <v>281.11813061239695</v>
          </cell>
          <cell r="O9">
            <v>0</v>
          </cell>
          <cell r="P9">
            <v>9634.3314193156566</v>
          </cell>
          <cell r="Q9">
            <v>0.38716405785377506</v>
          </cell>
          <cell r="R9">
            <v>0.14904439729734165</v>
          </cell>
          <cell r="S9">
            <v>0.10551023894994138</v>
          </cell>
          <cell r="T9">
            <v>7.8503439999999998</v>
          </cell>
          <cell r="U9">
            <v>0.90900000000000003</v>
          </cell>
          <cell r="V9">
            <v>0.31122664043838694</v>
          </cell>
          <cell r="W9">
            <v>0.51952589250930803</v>
          </cell>
          <cell r="X9">
            <v>75.7</v>
          </cell>
          <cell r="Y9">
            <v>9.38572785041268</v>
          </cell>
          <cell r="Z9">
            <v>0.64049566053443407</v>
          </cell>
          <cell r="AA9">
            <v>2.961038663298452</v>
          </cell>
          <cell r="AB9">
            <v>1.1986009396802106</v>
          </cell>
          <cell r="AC9">
            <v>1.3612323881604306E-3</v>
          </cell>
          <cell r="AD9">
            <v>0.83691838369031102</v>
          </cell>
          <cell r="AE9">
            <v>0.86439415533295394</v>
          </cell>
          <cell r="AF9">
            <v>0.203899951136086</v>
          </cell>
          <cell r="AG9">
            <v>0.51950794283130941</v>
          </cell>
          <cell r="AH9">
            <v>2.9219107767134602</v>
          </cell>
          <cell r="AI9">
            <v>2.5000000000000001E-2</v>
          </cell>
          <cell r="AJ9">
            <v>1</v>
          </cell>
          <cell r="AK9">
            <v>0.30985490132204035</v>
          </cell>
          <cell r="AL9">
            <v>88.793103448275872</v>
          </cell>
          <cell r="AM9">
            <v>0.1160625838097831</v>
          </cell>
          <cell r="AN9">
            <v>3.1</v>
          </cell>
          <cell r="AO9">
            <v>0.42594071699596725</v>
          </cell>
          <cell r="AP9">
            <v>6522.6</v>
          </cell>
          <cell r="AQ9">
            <v>1.162800447177194</v>
          </cell>
          <cell r="AR9">
            <v>4.2888832359988683E-3</v>
          </cell>
          <cell r="AS9">
            <v>0.35227545623862627</v>
          </cell>
          <cell r="AT9">
            <v>0.25065498574321254</v>
          </cell>
          <cell r="AU9">
            <v>4.5212187066709403E-2</v>
          </cell>
          <cell r="AV9">
            <v>212546.45527921742</v>
          </cell>
          <cell r="AW9">
            <v>0.68667262023716635</v>
          </cell>
          <cell r="AX9">
            <v>4.305206064841852</v>
          </cell>
          <cell r="AY9">
            <v>8.589336596936812E-3</v>
          </cell>
          <cell r="AZ9">
            <v>0.27731104055798333</v>
          </cell>
          <cell r="BA9">
            <v>12.8692963802511</v>
          </cell>
          <cell r="BB9">
            <v>8.2884448253624701</v>
          </cell>
          <cell r="BC9">
            <v>0.20841375360001138</v>
          </cell>
          <cell r="BD9">
            <v>0.41204655901604498</v>
          </cell>
          <cell r="BE9">
            <v>748</v>
          </cell>
          <cell r="BF9">
            <v>0.90870720328000187</v>
          </cell>
          <cell r="BG9">
            <v>0.47559732792949883</v>
          </cell>
          <cell r="BH9">
            <v>135.86798663319192</v>
          </cell>
          <cell r="BI9">
            <v>6.555262989359341</v>
          </cell>
          <cell r="BJ9">
            <v>2275.2702954482215</v>
          </cell>
          <cell r="BK9">
            <v>100069.59885306242</v>
          </cell>
          <cell r="BL9">
            <v>101.80585387241956</v>
          </cell>
          <cell r="BM9">
            <v>3.7586796902194251</v>
          </cell>
          <cell r="BN9">
            <v>613.033871760446</v>
          </cell>
          <cell r="BO9">
            <v>379.23504471290175</v>
          </cell>
          <cell r="BP9">
            <v>3.8374544589906711E-3</v>
          </cell>
          <cell r="BQ9">
            <v>1.916908546686967E-2</v>
          </cell>
          <cell r="BR9">
            <v>4.0587420816390321</v>
          </cell>
          <cell r="BS9">
            <v>0.62082253979350721</v>
          </cell>
          <cell r="BT9">
            <v>0.71458330339999998</v>
          </cell>
          <cell r="BU9">
            <v>-0.30625595060917638</v>
          </cell>
          <cell r="BV9">
            <v>0.85694061915673614</v>
          </cell>
          <cell r="BW9">
            <v>1.7138812383134723</v>
          </cell>
        </row>
        <row r="10">
          <cell r="B10" t="str">
            <v>Baja California</v>
          </cell>
          <cell r="D10">
            <v>80.19897524793808</v>
          </cell>
          <cell r="E10">
            <v>0.42598605832828301</v>
          </cell>
          <cell r="F10">
            <v>9.1763504720926363</v>
          </cell>
          <cell r="G10">
            <v>3686.7721397881733</v>
          </cell>
          <cell r="H10">
            <v>29.258994411630894</v>
          </cell>
          <cell r="I10">
            <v>0.83650740211645025</v>
          </cell>
          <cell r="J10">
            <v>0.24989056570010099</v>
          </cell>
          <cell r="K10">
            <v>1.1927609633191925</v>
          </cell>
          <cell r="L10">
            <v>1.6976396396498734</v>
          </cell>
          <cell r="M10">
            <v>7123.0474838304926</v>
          </cell>
          <cell r="N10">
            <v>166.17233351186883</v>
          </cell>
          <cell r="O10">
            <v>1.6242582721512622E-2</v>
          </cell>
          <cell r="P10">
            <v>14195.360747896377</v>
          </cell>
          <cell r="Q10">
            <v>0.40548862991702561</v>
          </cell>
          <cell r="R10">
            <v>0.14569801787768932</v>
          </cell>
          <cell r="S10">
            <v>2.1533655676120533E-2</v>
          </cell>
          <cell r="T10">
            <v>8.1022789999999993</v>
          </cell>
          <cell r="U10">
            <v>0.98799999999999999</v>
          </cell>
          <cell r="V10">
            <v>0.20816368078175895</v>
          </cell>
          <cell r="W10">
            <v>0.53257617536333657</v>
          </cell>
          <cell r="X10">
            <v>75.760000000000005</v>
          </cell>
          <cell r="Y10">
            <v>11.282882433611769</v>
          </cell>
          <cell r="Z10">
            <v>0.65119068783116862</v>
          </cell>
          <cell r="AA10">
            <v>2.4525437331487012</v>
          </cell>
          <cell r="AB10">
            <v>0.97607605498287242</v>
          </cell>
          <cell r="AC10">
            <v>4.7170856192218537E-3</v>
          </cell>
          <cell r="AD10">
            <v>0.88705971296662001</v>
          </cell>
          <cell r="AE10">
            <v>0.88217158717821298</v>
          </cell>
          <cell r="AF10">
            <v>0.15699606698861296</v>
          </cell>
          <cell r="AG10">
            <v>0.391026531866075</v>
          </cell>
          <cell r="AH10">
            <v>2.6478944364405619</v>
          </cell>
          <cell r="AI10">
            <v>0.02</v>
          </cell>
          <cell r="AJ10">
            <v>20</v>
          </cell>
          <cell r="AK10">
            <v>0.28626673972044187</v>
          </cell>
          <cell r="AL10">
            <v>100</v>
          </cell>
          <cell r="AM10">
            <v>9.7746027622367754E-2</v>
          </cell>
          <cell r="AN10">
            <v>1.01</v>
          </cell>
          <cell r="AO10">
            <v>0.40515806888829609</v>
          </cell>
          <cell r="AP10">
            <v>8044.9</v>
          </cell>
          <cell r="AQ10">
            <v>0.6648501153744053</v>
          </cell>
          <cell r="AR10">
            <v>3.9494792046731019E-3</v>
          </cell>
          <cell r="AS10">
            <v>0.28559346263396707</v>
          </cell>
          <cell r="AT10">
            <v>0.22567022115054469</v>
          </cell>
          <cell r="AU10">
            <v>1.6612264032315919E-2</v>
          </cell>
          <cell r="AV10">
            <v>216538.55883804636</v>
          </cell>
          <cell r="AW10">
            <v>0.70582453860179184</v>
          </cell>
          <cell r="AX10">
            <v>3.4412081235104011</v>
          </cell>
          <cell r="AY10">
            <v>2.1485883324153479E-2</v>
          </cell>
          <cell r="AZ10">
            <v>0.67063191206051598</v>
          </cell>
          <cell r="BA10">
            <v>12.023729882920099</v>
          </cell>
          <cell r="BB10">
            <v>9.2610090331416899</v>
          </cell>
          <cell r="BC10">
            <v>0.21631159435026492</v>
          </cell>
          <cell r="BD10">
            <v>0.44817494806839075</v>
          </cell>
          <cell r="BE10">
            <v>825</v>
          </cell>
          <cell r="BF10">
            <v>0.94041207003906258</v>
          </cell>
          <cell r="BG10">
            <v>0.58194538680545671</v>
          </cell>
          <cell r="BH10">
            <v>130.55789626245206</v>
          </cell>
          <cell r="BI10">
            <v>7.7031413553112902</v>
          </cell>
          <cell r="BJ10">
            <v>3039.4621950494179</v>
          </cell>
          <cell r="BK10">
            <v>24100.123567337097</v>
          </cell>
          <cell r="BL10">
            <v>63.86950967868723</v>
          </cell>
          <cell r="BM10">
            <v>4.3870544291017826</v>
          </cell>
          <cell r="BN10">
            <v>2542.9337148653799</v>
          </cell>
          <cell r="BO10">
            <v>8548.9554537859076</v>
          </cell>
          <cell r="BP10">
            <v>1.4958448094860096E-3</v>
          </cell>
          <cell r="BQ10">
            <v>1.9121985930217186E-2</v>
          </cell>
          <cell r="BR10">
            <v>2.3060801394355432</v>
          </cell>
          <cell r="BS10">
            <v>0.99277993044292823</v>
          </cell>
          <cell r="BT10">
            <v>1.2467248705</v>
          </cell>
          <cell r="BU10">
            <v>-0.2679026492993809</v>
          </cell>
          <cell r="BV10">
            <v>0.34768237824018244</v>
          </cell>
          <cell r="BW10">
            <v>1.6225177651208516</v>
          </cell>
        </row>
        <row r="11">
          <cell r="B11" t="str">
            <v>Baja California Sur</v>
          </cell>
          <cell r="D11">
            <v>21.00366397249298</v>
          </cell>
          <cell r="E11">
            <v>0</v>
          </cell>
          <cell r="F11">
            <v>2.4636957394514458</v>
          </cell>
          <cell r="G11">
            <v>4804.4894975704519</v>
          </cell>
          <cell r="H11">
            <v>30.387893591808051</v>
          </cell>
          <cell r="I11">
            <v>0.82577420930875955</v>
          </cell>
          <cell r="J11">
            <v>0.337723082200592</v>
          </cell>
          <cell r="K11">
            <v>4.2785241425448666</v>
          </cell>
          <cell r="L11">
            <v>2.1087937932876439</v>
          </cell>
          <cell r="M11">
            <v>15483.967057036885</v>
          </cell>
          <cell r="N11">
            <v>303.4951652677189</v>
          </cell>
          <cell r="O11">
            <v>0</v>
          </cell>
          <cell r="P11">
            <v>10392.201096824048</v>
          </cell>
          <cell r="Q11">
            <v>0.40799360550081015</v>
          </cell>
          <cell r="R11">
            <v>0.28481838427137196</v>
          </cell>
          <cell r="S11">
            <v>0.16287676264736373</v>
          </cell>
          <cell r="T11">
            <v>8.2644549999999999</v>
          </cell>
          <cell r="U11">
            <v>0.97799999999999998</v>
          </cell>
          <cell r="V11">
            <v>0.19280373831775702</v>
          </cell>
          <cell r="W11">
            <v>0.53751591253191922</v>
          </cell>
          <cell r="X11">
            <v>75.64</v>
          </cell>
          <cell r="Y11">
            <v>10.413954699297058</v>
          </cell>
          <cell r="Z11">
            <v>0.81032654214864897</v>
          </cell>
          <cell r="AA11">
            <v>3.3009462020967364</v>
          </cell>
          <cell r="AB11">
            <v>1.2537372260123896</v>
          </cell>
          <cell r="AC11">
            <v>8.8293180032516776E-3</v>
          </cell>
          <cell r="AD11">
            <v>0.89474153297682713</v>
          </cell>
          <cell r="AE11">
            <v>0.89884135472370796</v>
          </cell>
          <cell r="AF11">
            <v>0.14568726480491187</v>
          </cell>
          <cell r="AG11">
            <v>0.53010494829942501</v>
          </cell>
          <cell r="AH11">
            <v>9.5579174368453543</v>
          </cell>
          <cell r="AI11">
            <v>2.5100000000000001E-2</v>
          </cell>
          <cell r="AJ11">
            <v>12</v>
          </cell>
          <cell r="AK11">
            <v>0.25182214299861361</v>
          </cell>
          <cell r="AL11">
            <v>69.827586206896555</v>
          </cell>
          <cell r="AM11">
            <v>8.8857008934027065E-2</v>
          </cell>
          <cell r="AN11">
            <v>2.29</v>
          </cell>
          <cell r="AO11">
            <v>0.38291515073906962</v>
          </cell>
          <cell r="AP11">
            <v>9892.3799999999992</v>
          </cell>
          <cell r="AQ11">
            <v>0.51816425039239844</v>
          </cell>
          <cell r="AR11">
            <v>7.3342020885276606E-3</v>
          </cell>
          <cell r="AS11">
            <v>0.24533546253681537</v>
          </cell>
          <cell r="AT11">
            <v>0.2501395623989735</v>
          </cell>
          <cell r="AU11">
            <v>3.8562008103872093E-2</v>
          </cell>
          <cell r="AV11">
            <v>291292.23357111553</v>
          </cell>
          <cell r="AW11">
            <v>0.39372055147040769</v>
          </cell>
          <cell r="AX11">
            <v>9.9251831834078335</v>
          </cell>
          <cell r="AY11">
            <v>6.9060351578533906E-3</v>
          </cell>
          <cell r="AZ11">
            <v>0.26261436343697647</v>
          </cell>
          <cell r="BA11">
            <v>14.7023441362897</v>
          </cell>
          <cell r="BB11">
            <v>8.8102635641405094</v>
          </cell>
          <cell r="BC11">
            <v>0.28783416317030364</v>
          </cell>
          <cell r="BD11">
            <v>0.46514270631626403</v>
          </cell>
          <cell r="BE11">
            <v>647</v>
          </cell>
          <cell r="BF11">
            <v>0.93152253177658761</v>
          </cell>
          <cell r="BG11">
            <v>0.50886451137370525</v>
          </cell>
          <cell r="BH11">
            <v>258.72751642878512</v>
          </cell>
          <cell r="BI11">
            <v>9.0543169589367274</v>
          </cell>
          <cell r="BJ11">
            <v>3203.0342098424485</v>
          </cell>
          <cell r="BK11">
            <v>19211.105104922044</v>
          </cell>
          <cell r="BL11">
            <v>125.50337484798274</v>
          </cell>
          <cell r="BM11">
            <v>1.9584226863683987</v>
          </cell>
          <cell r="BN11">
            <v>7870.967490995652</v>
          </cell>
          <cell r="BO11">
            <v>7032.7851636340993</v>
          </cell>
          <cell r="BP11">
            <v>6.9982023467395266E-2</v>
          </cell>
          <cell r="BQ11">
            <v>0.12903043290466376</v>
          </cell>
          <cell r="BR11">
            <v>2.8861276809076046</v>
          </cell>
          <cell r="BS11">
            <v>2.5082007698130973E-2</v>
          </cell>
          <cell r="BT11">
            <v>-0.40078521150000002</v>
          </cell>
          <cell r="BU11">
            <v>-0.50246216249281916</v>
          </cell>
          <cell r="BV11">
            <v>1.2037837330296588</v>
          </cell>
          <cell r="BW11">
            <v>1.2037837330296588</v>
          </cell>
        </row>
        <row r="12">
          <cell r="B12" t="str">
            <v>Campeche</v>
          </cell>
          <cell r="D12">
            <v>7.6500099760265226</v>
          </cell>
          <cell r="E12">
            <v>0.82702810551638084</v>
          </cell>
          <cell r="F12">
            <v>1.3148799557610482</v>
          </cell>
          <cell r="G12">
            <v>2321.7245011959303</v>
          </cell>
          <cell r="H12">
            <v>2.229874529498542</v>
          </cell>
          <cell r="I12">
            <v>0.81763632654911378</v>
          </cell>
          <cell r="J12">
            <v>0.39479371607969099</v>
          </cell>
          <cell r="K12">
            <v>7.8567670024056184</v>
          </cell>
          <cell r="L12">
            <v>0.14762451683467401</v>
          </cell>
          <cell r="M12">
            <v>1037.1833365414407</v>
          </cell>
          <cell r="N12">
            <v>243.38610117241572</v>
          </cell>
          <cell r="O12">
            <v>9.3483497105916885E-3</v>
          </cell>
          <cell r="P12">
            <v>9339.8761476730797</v>
          </cell>
          <cell r="Q12">
            <v>0.37263111912485014</v>
          </cell>
          <cell r="R12">
            <v>6.441215064007566E-2</v>
          </cell>
          <cell r="S12">
            <v>2.3399851638771008E-2</v>
          </cell>
          <cell r="T12">
            <v>7.3747870000000004</v>
          </cell>
          <cell r="U12">
            <v>0.89300000000000002</v>
          </cell>
          <cell r="V12">
            <v>0.24381020335354978</v>
          </cell>
          <cell r="W12">
            <v>0.31553234176360517</v>
          </cell>
          <cell r="X12">
            <v>74.52</v>
          </cell>
          <cell r="Y12">
            <v>12.608966376089663</v>
          </cell>
          <cell r="Z12">
            <v>0.95728503213521088</v>
          </cell>
          <cell r="AA12">
            <v>4.1144648249439948</v>
          </cell>
          <cell r="AB12">
            <v>1.4369613333347118</v>
          </cell>
          <cell r="AC12">
            <v>4.6210195395727776E-3</v>
          </cell>
          <cell r="AD12">
            <v>0.83613464468427301</v>
          </cell>
          <cell r="AE12">
            <v>0.87532069436577498</v>
          </cell>
          <cell r="AF12">
            <v>0.13775848647404307</v>
          </cell>
          <cell r="AG12">
            <v>0.60870263912128697</v>
          </cell>
          <cell r="AH12">
            <v>9.3087183841880812</v>
          </cell>
          <cell r="AI12">
            <v>0.02</v>
          </cell>
          <cell r="AJ12">
            <v>22</v>
          </cell>
          <cell r="AK12">
            <v>0.28086314112369487</v>
          </cell>
          <cell r="AL12">
            <v>90.517241379310349</v>
          </cell>
          <cell r="AM12">
            <v>8.2757711194283698E-2</v>
          </cell>
          <cell r="AN12">
            <v>1.8</v>
          </cell>
          <cell r="AO12">
            <v>0.62693394679476044</v>
          </cell>
          <cell r="AP12">
            <v>6813.96</v>
          </cell>
          <cell r="AQ12">
            <v>1.5348220838883302</v>
          </cell>
          <cell r="AR12">
            <v>4.3930975943823912E-2</v>
          </cell>
          <cell r="AS12">
            <v>0.30308949206165481</v>
          </cell>
          <cell r="AT12">
            <v>0.24171679985633474</v>
          </cell>
          <cell r="AU12">
            <v>8.3562592361956636E-2</v>
          </cell>
          <cell r="AV12">
            <v>145618.31619145288</v>
          </cell>
          <cell r="AW12">
            <v>0.100799718740875</v>
          </cell>
          <cell r="AX12">
            <v>-5.9341970793316383</v>
          </cell>
          <cell r="AY12">
            <v>4.6671563138316937E-3</v>
          </cell>
          <cell r="AZ12">
            <v>0.28973542689734888</v>
          </cell>
          <cell r="BA12">
            <v>16.803613285457601</v>
          </cell>
          <cell r="BB12">
            <v>8.68627388570766</v>
          </cell>
          <cell r="BC12">
            <v>0.31509346605706351</v>
          </cell>
          <cell r="BD12">
            <v>0.42810775990221667</v>
          </cell>
          <cell r="BE12">
            <v>633</v>
          </cell>
          <cell r="BF12">
            <v>0.82620475485031175</v>
          </cell>
          <cell r="BG12">
            <v>0.32663254878039122</v>
          </cell>
          <cell r="BH12">
            <v>86.875066699197276</v>
          </cell>
          <cell r="BI12">
            <v>5.6576489718154912</v>
          </cell>
          <cell r="BJ12">
            <v>2546.3297442262074</v>
          </cell>
          <cell r="BK12">
            <v>33940.01530491079</v>
          </cell>
          <cell r="BL12">
            <v>115.99069179867242</v>
          </cell>
          <cell r="BM12">
            <v>7.3731586304357837</v>
          </cell>
          <cell r="BN12">
            <v>545.68141430076332</v>
          </cell>
          <cell r="BO12">
            <v>596.59636583174722</v>
          </cell>
          <cell r="BP12">
            <v>1.5891336223620902E-4</v>
          </cell>
          <cell r="BQ12">
            <v>9.2898403284428378E-3</v>
          </cell>
          <cell r="BR12">
            <v>0.41380928011604245</v>
          </cell>
          <cell r="BS12">
            <v>0.63946630664073678</v>
          </cell>
          <cell r="BT12">
            <v>-0.63223753459999998</v>
          </cell>
          <cell r="BU12">
            <v>-2.219737606421694</v>
          </cell>
          <cell r="BV12">
            <v>1.6264998652328682</v>
          </cell>
          <cell r="BW12">
            <v>1.8588569888375637</v>
          </cell>
        </row>
        <row r="13">
          <cell r="B13" t="str">
            <v>Coahuila</v>
          </cell>
          <cell r="D13">
            <v>7.6947219635142465</v>
          </cell>
          <cell r="E13">
            <v>0.35121137592803614</v>
          </cell>
          <cell r="F13">
            <v>0.88906702214585132</v>
          </cell>
          <cell r="G13">
            <v>2655.9822647378096</v>
          </cell>
          <cell r="H13">
            <v>17.977871767618122</v>
          </cell>
          <cell r="I13">
            <v>0.87611056737521265</v>
          </cell>
          <cell r="J13">
            <v>0.34282318243646898</v>
          </cell>
          <cell r="K13">
            <v>7.8543634980269896</v>
          </cell>
          <cell r="L13">
            <v>1.4418823397191012</v>
          </cell>
          <cell r="M13">
            <v>4457.5739351999127</v>
          </cell>
          <cell r="N13">
            <v>194.64549521921498</v>
          </cell>
          <cell r="O13">
            <v>1.5697281909215169E-3</v>
          </cell>
          <cell r="P13">
            <v>13208.330970615447</v>
          </cell>
          <cell r="Q13">
            <v>0.36842296390228879</v>
          </cell>
          <cell r="R13">
            <v>0.18014406497100932</v>
          </cell>
          <cell r="S13">
            <v>0.23177313569489133</v>
          </cell>
          <cell r="T13">
            <v>7.9551109999999996</v>
          </cell>
          <cell r="U13">
            <v>0.92</v>
          </cell>
          <cell r="V13">
            <v>0.26329344038782004</v>
          </cell>
          <cell r="W13">
            <v>0.6011172178498515</v>
          </cell>
          <cell r="X13">
            <v>75.48</v>
          </cell>
          <cell r="Y13">
            <v>11.6686556420602</v>
          </cell>
          <cell r="Z13">
            <v>0.90676391603238427</v>
          </cell>
          <cell r="AA13">
            <v>3.0351048541562835</v>
          </cell>
          <cell r="AB13">
            <v>1.1085508156564923</v>
          </cell>
          <cell r="AC13">
            <v>-7.5989370428066009E-5</v>
          </cell>
          <cell r="AD13">
            <v>0.85854903719280906</v>
          </cell>
          <cell r="AE13">
            <v>0.8656908450849421</v>
          </cell>
          <cell r="AF13">
            <v>8.8870892091373901E-2</v>
          </cell>
          <cell r="AG13">
            <v>0.61215310689773028</v>
          </cell>
          <cell r="AH13">
            <v>2.4404497829612959</v>
          </cell>
          <cell r="AI13">
            <v>1.4999999999999999E-2</v>
          </cell>
          <cell r="AJ13">
            <v>47</v>
          </cell>
          <cell r="AK13">
            <v>0.2196500546346693</v>
          </cell>
          <cell r="AL13">
            <v>100</v>
          </cell>
          <cell r="AM13">
            <v>0.11976023961986278</v>
          </cell>
          <cell r="AN13">
            <v>1.95</v>
          </cell>
          <cell r="AO13">
            <v>0.3552987741425559</v>
          </cell>
          <cell r="AP13">
            <v>7927.18</v>
          </cell>
          <cell r="AQ13">
            <v>0.67465196449020393</v>
          </cell>
          <cell r="AR13">
            <v>8.3707417703981525E-3</v>
          </cell>
          <cell r="AS13">
            <v>0.26093719960084105</v>
          </cell>
          <cell r="AT13">
            <v>0.2585655193488508</v>
          </cell>
          <cell r="AU13">
            <v>4.1056044343926894E-2</v>
          </cell>
          <cell r="AV13">
            <v>256264.37819462665</v>
          </cell>
          <cell r="AW13">
            <v>0.77484461576039287</v>
          </cell>
          <cell r="AX13">
            <v>2.593539492548961</v>
          </cell>
          <cell r="AY13">
            <v>4.4910793339097879E-2</v>
          </cell>
          <cell r="AZ13">
            <v>1.9410798772502103</v>
          </cell>
          <cell r="BA13">
            <v>18.2775545306766</v>
          </cell>
          <cell r="BB13">
            <v>9.5469503100472792</v>
          </cell>
          <cell r="BC13">
            <v>0.26858469463424162</v>
          </cell>
          <cell r="BD13">
            <v>0.41755989404555788</v>
          </cell>
          <cell r="BE13">
            <v>815</v>
          </cell>
          <cell r="BF13">
            <v>0.89147296046227698</v>
          </cell>
          <cell r="BG13">
            <v>0.44018768102317812</v>
          </cell>
          <cell r="BH13">
            <v>117.72510708656449</v>
          </cell>
          <cell r="BI13">
            <v>8.0512842357831857</v>
          </cell>
          <cell r="BJ13">
            <v>2510.8707544976924</v>
          </cell>
          <cell r="BK13">
            <v>41777.424205583171</v>
          </cell>
          <cell r="BL13">
            <v>140.10141068838388</v>
          </cell>
          <cell r="BM13">
            <v>9.5217638735421186</v>
          </cell>
          <cell r="BN13">
            <v>217.60769497738997</v>
          </cell>
          <cell r="BO13">
            <v>386.11987099686883</v>
          </cell>
          <cell r="BP13">
            <v>1.1980258152913339E-3</v>
          </cell>
          <cell r="BQ13">
            <v>1.1063742371275175E-2</v>
          </cell>
          <cell r="BR13">
            <v>3.0638175433553987</v>
          </cell>
          <cell r="BS13">
            <v>0.95113399963591538</v>
          </cell>
          <cell r="BT13">
            <v>1.2312175829000001</v>
          </cell>
          <cell r="BU13">
            <v>-0.34716498622764413</v>
          </cell>
          <cell r="BV13">
            <v>0.36314143487348882</v>
          </cell>
          <cell r="BW13">
            <v>5.5923780970517276</v>
          </cell>
        </row>
        <row r="14">
          <cell r="B14" t="str">
            <v>Colima</v>
          </cell>
          <cell r="D14">
            <v>82.726910445817822</v>
          </cell>
          <cell r="E14">
            <v>2.1043411242179415</v>
          </cell>
          <cell r="F14">
            <v>3.7232937099167822</v>
          </cell>
          <cell r="G14">
            <v>2719.6152757901177</v>
          </cell>
          <cell r="H14">
            <v>32.214832185371414</v>
          </cell>
          <cell r="I14">
            <v>0.87357310147903366</v>
          </cell>
          <cell r="J14">
            <v>0.18436656556415598</v>
          </cell>
          <cell r="K14">
            <v>3.814118287645019</v>
          </cell>
          <cell r="L14">
            <v>2.2882079299464841</v>
          </cell>
          <cell r="M14">
            <v>3810.0515504431764</v>
          </cell>
          <cell r="N14">
            <v>256.95451861223967</v>
          </cell>
          <cell r="O14">
            <v>1.4891126985658377E-3</v>
          </cell>
          <cell r="P14">
            <v>15542.019547673563</v>
          </cell>
          <cell r="Q14">
            <v>0.41404569909948796</v>
          </cell>
          <cell r="R14">
            <v>0.2278940740647114</v>
          </cell>
          <cell r="S14">
            <v>0.16727122217836876</v>
          </cell>
          <cell r="T14">
            <v>7.970167</v>
          </cell>
          <cell r="U14">
            <v>0.9</v>
          </cell>
          <cell r="V14">
            <v>0.27831654269842765</v>
          </cell>
          <cell r="W14">
            <v>0.43533571372918833</v>
          </cell>
          <cell r="X14">
            <v>75.3</v>
          </cell>
          <cell r="Y14">
            <v>7.7545234720253475</v>
          </cell>
          <cell r="Z14">
            <v>0.59579158079420469</v>
          </cell>
          <cell r="AA14">
            <v>3.0447185641028338</v>
          </cell>
          <cell r="AB14">
            <v>1.1126703694302365</v>
          </cell>
          <cell r="AC14">
            <v>4.5151269246501207E-3</v>
          </cell>
          <cell r="AD14">
            <v>0.850497770255493</v>
          </cell>
          <cell r="AE14">
            <v>0.82679940540146513</v>
          </cell>
          <cell r="AF14">
            <v>0.14696662831569507</v>
          </cell>
          <cell r="AG14">
            <v>0.56433000154453783</v>
          </cell>
          <cell r="AH14">
            <v>3.5523359968151924</v>
          </cell>
          <cell r="AI14">
            <v>0.03</v>
          </cell>
          <cell r="AJ14">
            <v>6</v>
          </cell>
          <cell r="AK14">
            <v>0.26383883717318474</v>
          </cell>
          <cell r="AL14">
            <v>100</v>
          </cell>
          <cell r="AM14">
            <v>8.6295519629161835E-2</v>
          </cell>
          <cell r="AN14">
            <v>3.51</v>
          </cell>
          <cell r="AO14">
            <v>0.47282829178387298</v>
          </cell>
          <cell r="AP14">
            <v>8057.8</v>
          </cell>
          <cell r="AQ14">
            <v>0.81433192710774693</v>
          </cell>
          <cell r="AR14">
            <v>6.9799869427495994E-3</v>
          </cell>
          <cell r="AS14">
            <v>0.27744507760466625</v>
          </cell>
          <cell r="AT14">
            <v>0.25667759020700587</v>
          </cell>
          <cell r="AU14">
            <v>2.1887408694114558E-2</v>
          </cell>
          <cell r="AV14">
            <v>171380.90152604188</v>
          </cell>
          <cell r="AW14">
            <v>0.64146230348235989</v>
          </cell>
          <cell r="AX14">
            <v>2.977245733164557</v>
          </cell>
          <cell r="AY14">
            <v>2.8697963371088851E-2</v>
          </cell>
          <cell r="AZ14">
            <v>0.63850494202686148</v>
          </cell>
          <cell r="BA14">
            <v>13.0526739908388</v>
          </cell>
          <cell r="BB14">
            <v>9.1324615573109096</v>
          </cell>
          <cell r="BC14">
            <v>0.25433696840736469</v>
          </cell>
          <cell r="BD14">
            <v>0.47700499807766245</v>
          </cell>
          <cell r="BE14">
            <v>644</v>
          </cell>
          <cell r="BF14">
            <v>0.89657770690591765</v>
          </cell>
          <cell r="BG14">
            <v>0.47769726812343388</v>
          </cell>
          <cell r="BH14">
            <v>119.50498077842882</v>
          </cell>
          <cell r="BI14">
            <v>6.6823791026991266</v>
          </cell>
          <cell r="BJ14">
            <v>2612.8102291553582</v>
          </cell>
          <cell r="BK14">
            <v>44550.088604521858</v>
          </cell>
          <cell r="BL14">
            <v>235.02859931109134</v>
          </cell>
          <cell r="BM14">
            <v>32.491006430877583</v>
          </cell>
          <cell r="BN14">
            <v>423.52364029971079</v>
          </cell>
          <cell r="BO14">
            <v>139.04697020910578</v>
          </cell>
          <cell r="BP14">
            <v>1.4978596866539594E-3</v>
          </cell>
          <cell r="BQ14">
            <v>3.3342326036890468E-2</v>
          </cell>
          <cell r="BR14">
            <v>0.51140946620974048</v>
          </cell>
          <cell r="BS14">
            <v>0.10617147399817442</v>
          </cell>
          <cell r="BT14">
            <v>-0.4537880822</v>
          </cell>
          <cell r="BU14">
            <v>-8.333597128391082E-2</v>
          </cell>
          <cell r="BV14">
            <v>0.52007624317724976</v>
          </cell>
          <cell r="BW14">
            <v>1.0401524863544995</v>
          </cell>
        </row>
        <row r="15">
          <cell r="B15" t="str">
            <v>Chiapas</v>
          </cell>
          <cell r="D15">
            <v>10.47832003233721</v>
          </cell>
          <cell r="E15">
            <v>0.43135451248043405</v>
          </cell>
          <cell r="F15">
            <v>2.7833059813111296</v>
          </cell>
          <cell r="G15">
            <v>1923.1514145449012</v>
          </cell>
          <cell r="H15">
            <v>5.192789406076959</v>
          </cell>
          <cell r="I15">
            <v>0.88134873151446524</v>
          </cell>
          <cell r="J15">
            <v>0.25851345992809699</v>
          </cell>
          <cell r="K15">
            <v>1.9231222014752685</v>
          </cell>
          <cell r="L15">
            <v>0.24148663457029632</v>
          </cell>
          <cell r="M15">
            <v>2785.4306227355614</v>
          </cell>
          <cell r="N15">
            <v>107.17344351565431</v>
          </cell>
          <cell r="O15">
            <v>1.258036605004694E-2</v>
          </cell>
          <cell r="P15">
            <v>9630.9674799338754</v>
          </cell>
          <cell r="Q15">
            <v>0.27530043063603366</v>
          </cell>
          <cell r="R15">
            <v>0.12625584957827019</v>
          </cell>
          <cell r="S15">
            <v>0.10218889607874326</v>
          </cell>
          <cell r="T15">
            <v>5.3496860000000002</v>
          </cell>
          <cell r="U15">
            <v>0.89599999999999991</v>
          </cell>
          <cell r="V15">
            <v>2.4976244154198728E-2</v>
          </cell>
          <cell r="W15">
            <v>0.15549453468895263</v>
          </cell>
          <cell r="X15">
            <v>74.05</v>
          </cell>
          <cell r="Y15">
            <v>13.432475293277461</v>
          </cell>
          <cell r="Z15">
            <v>0.43872348540197481</v>
          </cell>
          <cell r="AA15">
            <v>2.9925219303330111</v>
          </cell>
          <cell r="AB15">
            <v>0.59005702686386041</v>
          </cell>
          <cell r="AC15">
            <v>-2.986950267880139E-3</v>
          </cell>
          <cell r="AD15">
            <v>0.89835001418873195</v>
          </cell>
          <cell r="AE15">
            <v>0.88859526096352404</v>
          </cell>
          <cell r="AF15">
            <v>0.12275708890877737</v>
          </cell>
          <cell r="AG15">
            <v>0.66477755698250718</v>
          </cell>
          <cell r="AH15">
            <v>16.226903367635963</v>
          </cell>
          <cell r="AI15">
            <v>2.5000000000000001E-3</v>
          </cell>
          <cell r="AJ15">
            <v>12</v>
          </cell>
          <cell r="AK15">
            <v>0.23937755124315122</v>
          </cell>
          <cell r="AL15">
            <v>98.275862068965509</v>
          </cell>
          <cell r="AM15">
            <v>5.059291418822108E-2</v>
          </cell>
          <cell r="AN15">
            <v>2.2000000000000002</v>
          </cell>
          <cell r="AO15">
            <v>0.78461479732514694</v>
          </cell>
          <cell r="AP15">
            <v>4397.4799999999996</v>
          </cell>
          <cell r="AQ15">
            <v>3.2073223592285491</v>
          </cell>
          <cell r="AR15">
            <v>0.11906170702177303</v>
          </cell>
          <cell r="AS15">
            <v>0.24022194491717561</v>
          </cell>
          <cell r="AT15">
            <v>0.13250807241591989</v>
          </cell>
          <cell r="AU15">
            <v>3.6175931980048953E-2</v>
          </cell>
          <cell r="AV15">
            <v>57782.667960011277</v>
          </cell>
          <cell r="AW15">
            <v>0.60298294442800249</v>
          </cell>
          <cell r="AX15">
            <v>-2.3616640126382094</v>
          </cell>
          <cell r="AY15">
            <v>6.2287718083654776E-2</v>
          </cell>
          <cell r="AZ15">
            <v>0.63675932319159345</v>
          </cell>
          <cell r="BA15">
            <v>18.859155091036399</v>
          </cell>
          <cell r="BB15">
            <v>8.0431126227320107</v>
          </cell>
          <cell r="BC15">
            <v>0.29885442293238224</v>
          </cell>
          <cell r="BD15">
            <v>0.34866124624201977</v>
          </cell>
          <cell r="BE15">
            <v>742</v>
          </cell>
          <cell r="BF15">
            <v>0.72270060444400941</v>
          </cell>
          <cell r="BG15">
            <v>0.13305874363743148</v>
          </cell>
          <cell r="BH15">
            <v>33.815034217808495</v>
          </cell>
          <cell r="BI15">
            <v>2.3857313773483138</v>
          </cell>
          <cell r="BJ15">
            <v>1428.1468869890814</v>
          </cell>
          <cell r="BK15">
            <v>43605.263080214929</v>
          </cell>
          <cell r="BL15">
            <v>17.721481221071166</v>
          </cell>
          <cell r="BM15">
            <v>0.22373842293497825</v>
          </cell>
          <cell r="BN15">
            <v>312.15814031566885</v>
          </cell>
          <cell r="BO15">
            <v>370.04339965588696</v>
          </cell>
          <cell r="BP15">
            <v>6.2620367502715102E-4</v>
          </cell>
          <cell r="BQ15">
            <v>2.280968652917148E-2</v>
          </cell>
          <cell r="BR15">
            <v>0.43847760415005516</v>
          </cell>
          <cell r="BS15">
            <v>4.8924949179767696E-2</v>
          </cell>
          <cell r="BT15">
            <v>-1.6920068884999999</v>
          </cell>
          <cell r="BU15">
            <v>-1.1647279481347139E-3</v>
          </cell>
          <cell r="BV15">
            <v>0.7014432194239647</v>
          </cell>
          <cell r="BW15">
            <v>1.0020617420342353</v>
          </cell>
        </row>
        <row r="16">
          <cell r="B16" t="str">
            <v>Chihuahua</v>
          </cell>
          <cell r="D16">
            <v>49.651500650217386</v>
          </cell>
          <cell r="E16">
            <v>0.26824149459868929</v>
          </cell>
          <cell r="F16">
            <v>3.1620385333592562</v>
          </cell>
          <cell r="G16">
            <v>2474.7428526609328</v>
          </cell>
          <cell r="H16">
            <v>18.481302494860493</v>
          </cell>
          <cell r="I16">
            <v>0.87080472520424368</v>
          </cell>
          <cell r="J16">
            <v>0.18028465733069299</v>
          </cell>
          <cell r="K16">
            <v>2.0118112094901694</v>
          </cell>
          <cell r="L16">
            <v>1.8861937175696033</v>
          </cell>
          <cell r="M16">
            <v>9150.4010151474304</v>
          </cell>
          <cell r="N16">
            <v>219.01730264936759</v>
          </cell>
          <cell r="O16">
            <v>3.3066787470663558E-3</v>
          </cell>
          <cell r="P16">
            <v>17407.229376416552</v>
          </cell>
          <cell r="Q16">
            <v>0.39677334086518568</v>
          </cell>
          <cell r="R16">
            <v>0.21752799859979999</v>
          </cell>
          <cell r="S16">
            <v>0.12853054521945673</v>
          </cell>
          <cell r="T16">
            <v>7.8683379999999996</v>
          </cell>
          <cell r="U16">
            <v>0.92299999999999993</v>
          </cell>
          <cell r="V16">
            <v>0.19247004724183148</v>
          </cell>
          <cell r="W16">
            <v>0.55938661520089461</v>
          </cell>
          <cell r="X16">
            <v>75.2</v>
          </cell>
          <cell r="Y16">
            <v>14.657192812767383</v>
          </cell>
          <cell r="Z16">
            <v>0.78567933767956089</v>
          </cell>
          <cell r="AA16">
            <v>3.1711509491457046</v>
          </cell>
          <cell r="AB16">
            <v>1.0080515367018743</v>
          </cell>
          <cell r="AC16">
            <v>-1.5359507980720946E-3</v>
          </cell>
          <cell r="AD16">
            <v>0.87367588754585501</v>
          </cell>
          <cell r="AE16">
            <v>0.86700312301054305</v>
          </cell>
          <cell r="AF16">
            <v>0.12229178945605508</v>
          </cell>
          <cell r="AG16">
            <v>0.4836775339361809</v>
          </cell>
          <cell r="AH16">
            <v>8.998438175770529</v>
          </cell>
          <cell r="AI16">
            <v>0.03</v>
          </cell>
          <cell r="AJ16">
            <v>11</v>
          </cell>
          <cell r="AK16">
            <v>0.20145994569890915</v>
          </cell>
          <cell r="AL16">
            <v>100</v>
          </cell>
          <cell r="AM16">
            <v>0.13741674593819603</v>
          </cell>
          <cell r="AN16">
            <v>1.76</v>
          </cell>
          <cell r="AO16">
            <v>0.38958869232363874</v>
          </cell>
          <cell r="AP16">
            <v>8077.66</v>
          </cell>
          <cell r="AQ16">
            <v>0.81761102881156089</v>
          </cell>
          <cell r="AR16">
            <v>6.0964749644518285E-3</v>
          </cell>
          <cell r="AS16">
            <v>0.22118992212979535</v>
          </cell>
          <cell r="AT16">
            <v>0.24176340743680985</v>
          </cell>
          <cell r="AU16">
            <v>3.6720044330762279E-2</v>
          </cell>
          <cell r="AV16">
            <v>195695.0939167121</v>
          </cell>
          <cell r="AW16">
            <v>0.69932034388396647</v>
          </cell>
          <cell r="AX16">
            <v>3.3773389521490742</v>
          </cell>
          <cell r="AY16">
            <v>6.6027973344100668E-2</v>
          </cell>
          <cell r="AZ16">
            <v>2.0469115594223095</v>
          </cell>
          <cell r="BA16">
            <v>17.2790489332844</v>
          </cell>
          <cell r="BB16">
            <v>8.3508623177807095</v>
          </cell>
          <cell r="BC16">
            <v>0.25300254311766956</v>
          </cell>
          <cell r="BD16">
            <v>0.43562057677088789</v>
          </cell>
          <cell r="BE16">
            <v>808</v>
          </cell>
          <cell r="BF16">
            <v>0.88336636908341915</v>
          </cell>
          <cell r="BG16">
            <v>0.42654034632623283</v>
          </cell>
          <cell r="BH16">
            <v>127.49499306480958</v>
          </cell>
          <cell r="BI16">
            <v>7.1162002105294855</v>
          </cell>
          <cell r="BJ16">
            <v>2539.9228048394089</v>
          </cell>
          <cell r="BK16">
            <v>40424.330378597246</v>
          </cell>
          <cell r="BL16">
            <v>223.25739595448908</v>
          </cell>
          <cell r="BM16">
            <v>32.383075529460157</v>
          </cell>
          <cell r="BN16">
            <v>783.47922094086243</v>
          </cell>
          <cell r="BO16">
            <v>2845.688715402212</v>
          </cell>
          <cell r="BP16">
            <v>2.5213971392008317E-3</v>
          </cell>
          <cell r="BQ16">
            <v>1.3253903747380181E-2</v>
          </cell>
          <cell r="BR16">
            <v>2.3946729217877847</v>
          </cell>
          <cell r="BS16">
            <v>1.3196994522201557</v>
          </cell>
          <cell r="BT16">
            <v>1.0838735294999999</v>
          </cell>
          <cell r="BU16">
            <v>-0.13691404783309508</v>
          </cell>
          <cell r="BV16">
            <v>1.0188377438630591</v>
          </cell>
          <cell r="BW16">
            <v>3.7357383941645499</v>
          </cell>
        </row>
        <row r="17">
          <cell r="B17" t="str">
            <v>Ciudad de México</v>
          </cell>
          <cell r="D17">
            <v>15.594938612902101</v>
          </cell>
          <cell r="E17">
            <v>3.0968672422784316</v>
          </cell>
          <cell r="F17">
            <v>2.4205213332462439</v>
          </cell>
          <cell r="G17">
            <v>4546.4600489866416</v>
          </cell>
          <cell r="H17">
            <v>26.658496835941797</v>
          </cell>
          <cell r="I17">
            <v>0.90705639815027761</v>
          </cell>
          <cell r="J17">
            <v>0.10987268187223499</v>
          </cell>
          <cell r="K17">
            <v>2.5327949945777171</v>
          </cell>
          <cell r="L17">
            <v>0.27114178730162769</v>
          </cell>
          <cell r="M17">
            <v>387544.39454691252</v>
          </cell>
          <cell r="N17">
            <v>194.77171387822344</v>
          </cell>
          <cell r="O17">
            <v>6.6473078403246687E-4</v>
          </cell>
          <cell r="P17">
            <v>3722.4415852091047</v>
          </cell>
          <cell r="Q17">
            <v>0.43744984973054168</v>
          </cell>
          <cell r="R17">
            <v>0.10309472414957854</v>
          </cell>
          <cell r="S17">
            <v>1.0505833566247791E-3</v>
          </cell>
          <cell r="T17">
            <v>9.8222710000000006</v>
          </cell>
          <cell r="U17">
            <v>1.1919999999999999</v>
          </cell>
          <cell r="V17">
            <v>0.32018374139833666</v>
          </cell>
          <cell r="W17">
            <v>0.4434720977939749</v>
          </cell>
          <cell r="X17">
            <v>76.41</v>
          </cell>
          <cell r="Y17">
            <v>17.150758415033362</v>
          </cell>
          <cell r="Z17">
            <v>1.6396806023849195</v>
          </cell>
          <cell r="AA17">
            <v>5.489971403749089</v>
          </cell>
          <cell r="AB17">
            <v>2.4115747625228185</v>
          </cell>
          <cell r="AC17">
            <v>-5.6736819926571066E-3</v>
          </cell>
          <cell r="AD17">
            <v>0.96287014929866399</v>
          </cell>
          <cell r="AE17">
            <v>0.95053714635067088</v>
          </cell>
          <cell r="AF17">
            <v>0.20682739759019403</v>
          </cell>
          <cell r="AG17">
            <v>0.70704902929319624</v>
          </cell>
          <cell r="AH17">
            <v>16.074048433026771</v>
          </cell>
          <cell r="AI17">
            <v>0.01</v>
          </cell>
          <cell r="AJ17">
            <v>40</v>
          </cell>
          <cell r="AK17">
            <v>0.37002366732357772</v>
          </cell>
          <cell r="AL17">
            <v>57.272727272727273</v>
          </cell>
          <cell r="AM17">
            <v>0.40951233911363677</v>
          </cell>
          <cell r="AN17">
            <v>1.89</v>
          </cell>
          <cell r="AO17">
            <v>0.48886040359195437</v>
          </cell>
          <cell r="AP17">
            <v>8895.43</v>
          </cell>
          <cell r="AQ17">
            <v>0.99849538344934285</v>
          </cell>
          <cell r="AR17">
            <v>6.2211264739386821E-3</v>
          </cell>
          <cell r="AS17">
            <v>0.33690057097946019</v>
          </cell>
          <cell r="AT17">
            <v>0.38368653478695336</v>
          </cell>
          <cell r="AU17">
            <v>2.5409767458989773E-2</v>
          </cell>
          <cell r="AV17">
            <v>399135.8500541122</v>
          </cell>
          <cell r="AW17">
            <v>0.74040759991011895</v>
          </cell>
          <cell r="AX17">
            <v>2.9118031069839936</v>
          </cell>
          <cell r="AY17">
            <v>2.2645788223608715E-2</v>
          </cell>
          <cell r="AZ17">
            <v>0.88049559687110268</v>
          </cell>
          <cell r="BA17">
            <v>14.433746925829601</v>
          </cell>
          <cell r="BB17">
            <v>7.9671318390703503</v>
          </cell>
          <cell r="BC17">
            <v>0.13239729504036155</v>
          </cell>
          <cell r="BD17">
            <v>0.47802313058070656</v>
          </cell>
          <cell r="BE17">
            <v>910</v>
          </cell>
          <cell r="BF17">
            <v>0.9018372788161706</v>
          </cell>
          <cell r="BG17">
            <v>0.62360770276337563</v>
          </cell>
          <cell r="BH17">
            <v>232.15577006227267</v>
          </cell>
          <cell r="BI17">
            <v>11.105830859471666</v>
          </cell>
          <cell r="BJ17">
            <v>6009.9142516794172</v>
          </cell>
          <cell r="BK17">
            <v>196015.22915635287</v>
          </cell>
          <cell r="BL17">
            <v>29.165853278172229</v>
          </cell>
          <cell r="BM17">
            <v>22.559362230112733</v>
          </cell>
          <cell r="BN17">
            <v>5275.462580719015</v>
          </cell>
          <cell r="BO17">
            <v>64334.68618504113</v>
          </cell>
          <cell r="BP17">
            <v>0.34659838462864717</v>
          </cell>
          <cell r="BQ17">
            <v>1.7055522650105973E-2</v>
          </cell>
          <cell r="BR17">
            <v>1.7498360501687615</v>
          </cell>
          <cell r="BS17">
            <v>1.3903441617615486E-2</v>
          </cell>
          <cell r="BT17">
            <v>0.85096614569999995</v>
          </cell>
          <cell r="BU17">
            <v>-5.2397399456101668E-2</v>
          </cell>
          <cell r="BV17">
            <v>2.2320008660163362</v>
          </cell>
          <cell r="BW17">
            <v>7.7004029877563598</v>
          </cell>
        </row>
        <row r="18">
          <cell r="B18" t="str">
            <v>Durango</v>
          </cell>
          <cell r="D18">
            <v>10.019276216198556</v>
          </cell>
          <cell r="E18">
            <v>0.32671552878908333</v>
          </cell>
          <cell r="F18">
            <v>1.7956875220926123</v>
          </cell>
          <cell r="G18">
            <v>1874.5520332176472</v>
          </cell>
          <cell r="H18">
            <v>17.372009191596877</v>
          </cell>
          <cell r="I18">
            <v>0.86417624108124425</v>
          </cell>
          <cell r="J18">
            <v>0.358635761144947</v>
          </cell>
          <cell r="K18">
            <v>2.5048190540496389</v>
          </cell>
          <cell r="L18">
            <v>1.903716933665857</v>
          </cell>
          <cell r="M18">
            <v>4982.7211057158866</v>
          </cell>
          <cell r="N18">
            <v>260.7266153360269</v>
          </cell>
          <cell r="O18">
            <v>9.7232141738400426E-4</v>
          </cell>
          <cell r="P18">
            <v>12999.559440400215</v>
          </cell>
          <cell r="Q18">
            <v>0.37354676652002389</v>
          </cell>
          <cell r="R18">
            <v>0.18581741399403384</v>
          </cell>
          <cell r="S18">
            <v>5.3952861213043102E-2</v>
          </cell>
          <cell r="T18">
            <v>7.3762340000000002</v>
          </cell>
          <cell r="U18">
            <v>0.91700000000000004</v>
          </cell>
          <cell r="V18">
            <v>0.21907822802425367</v>
          </cell>
          <cell r="W18">
            <v>0.41461504563385665</v>
          </cell>
          <cell r="X18">
            <v>74.92</v>
          </cell>
          <cell r="Y18">
            <v>11.319837494357444</v>
          </cell>
          <cell r="Z18">
            <v>1.1832547400977969</v>
          </cell>
          <cell r="AA18">
            <v>3.2747786502292455</v>
          </cell>
          <cell r="AB18">
            <v>1.2012240941811965</v>
          </cell>
          <cell r="AC18">
            <v>-3.2426516232316521E-3</v>
          </cell>
          <cell r="AD18">
            <v>0.83859888721070097</v>
          </cell>
          <cell r="AE18">
            <v>0.86341965720365399</v>
          </cell>
          <cell r="AF18">
            <v>0.12119043878492243</v>
          </cell>
          <cell r="AG18">
            <v>0.5661983595491431</v>
          </cell>
          <cell r="AH18">
            <v>3.6599451644352188</v>
          </cell>
          <cell r="AI18">
            <v>0.01</v>
          </cell>
          <cell r="AJ18">
            <v>0</v>
          </cell>
          <cell r="AK18">
            <v>0.20871099054424636</v>
          </cell>
          <cell r="AL18">
            <v>77.58620689655173</v>
          </cell>
          <cell r="AM18">
            <v>7.2853983299963343E-2</v>
          </cell>
          <cell r="AN18">
            <v>1.87</v>
          </cell>
          <cell r="AO18">
            <v>0.52518091607511663</v>
          </cell>
          <cell r="AP18">
            <v>6156.16</v>
          </cell>
          <cell r="AQ18">
            <v>1.6206038214044731</v>
          </cell>
          <cell r="AR18">
            <v>3.8309609391176926E-2</v>
          </cell>
          <cell r="AS18">
            <v>0.26520066685426369</v>
          </cell>
          <cell r="AT18">
            <v>0.20464843211767456</v>
          </cell>
          <cell r="AU18">
            <v>2.2647417644320357E-2</v>
          </cell>
          <cell r="AV18">
            <v>135621.13141587621</v>
          </cell>
          <cell r="AW18">
            <v>0.61370577937385928</v>
          </cell>
          <cell r="AX18">
            <v>1.6892676514722851</v>
          </cell>
          <cell r="AY18">
            <v>2.8209015150897829E-2</v>
          </cell>
          <cell r="AZ18">
            <v>0.64073054589444078</v>
          </cell>
          <cell r="BA18">
            <v>17.353805314940502</v>
          </cell>
          <cell r="BB18">
            <v>8.7713314892760899</v>
          </cell>
          <cell r="BC18">
            <v>0.28305468098775133</v>
          </cell>
          <cell r="BD18">
            <v>0.40555752936489992</v>
          </cell>
          <cell r="BE18">
            <v>730</v>
          </cell>
          <cell r="BF18">
            <v>0.87165657926073137</v>
          </cell>
          <cell r="BG18">
            <v>0.33675648153470916</v>
          </cell>
          <cell r="BH18">
            <v>69.316083710237677</v>
          </cell>
          <cell r="BI18">
            <v>4.6256220395191976</v>
          </cell>
          <cell r="BJ18">
            <v>2294.8317577010744</v>
          </cell>
          <cell r="BK18">
            <v>40497.307203059718</v>
          </cell>
          <cell r="BL18">
            <v>140.21541443864828</v>
          </cell>
          <cell r="BM18">
            <v>7.5409449746671386</v>
          </cell>
          <cell r="BN18">
            <v>228.10951504525011</v>
          </cell>
          <cell r="BO18">
            <v>197.23707567820699</v>
          </cell>
          <cell r="BP18">
            <v>1.123092533415277E-3</v>
          </cell>
          <cell r="BQ18">
            <v>1.3961112203374934E-2</v>
          </cell>
          <cell r="BR18">
            <v>1.0067908122021283</v>
          </cell>
          <cell r="BS18">
            <v>0.15263508828235839</v>
          </cell>
          <cell r="BT18">
            <v>3.3285861399999998E-2</v>
          </cell>
          <cell r="BU18">
            <v>-5.8256463827758828E-2</v>
          </cell>
          <cell r="BV18">
            <v>1.5139491489713346</v>
          </cell>
          <cell r="BW18">
            <v>2.2709237234570021</v>
          </cell>
        </row>
        <row r="19">
          <cell r="B19" t="str">
            <v>Guanajuato</v>
          </cell>
          <cell r="D19">
            <v>42.993491308530615</v>
          </cell>
          <cell r="E19">
            <v>6.5389340393202447E-2</v>
          </cell>
          <cell r="F19">
            <v>2.0333090316157505</v>
          </cell>
          <cell r="G19">
            <v>3527.5655343034041</v>
          </cell>
          <cell r="H19">
            <v>21.864397220626088</v>
          </cell>
          <cell r="I19">
            <v>0.90010611217813885</v>
          </cell>
          <cell r="J19">
            <v>0.139204698908345</v>
          </cell>
          <cell r="K19">
            <v>6.4408500287304413</v>
          </cell>
          <cell r="L19">
            <v>0.85352706015247159</v>
          </cell>
          <cell r="M19">
            <v>7048.3481468045238</v>
          </cell>
          <cell r="N19">
            <v>189.84552585698862</v>
          </cell>
          <cell r="O19">
            <v>5.3087226396602422E-4</v>
          </cell>
          <cell r="P19">
            <v>12547.819194436424</v>
          </cell>
          <cell r="Q19">
            <v>0.37362219890482523</v>
          </cell>
          <cell r="R19">
            <v>0.17248948304260936</v>
          </cell>
          <cell r="S19">
            <v>8.9003989693168251E-3</v>
          </cell>
          <cell r="T19">
            <v>6.7328279999999996</v>
          </cell>
          <cell r="U19">
            <v>0.94</v>
          </cell>
          <cell r="V19">
            <v>0.22430662078686622</v>
          </cell>
          <cell r="W19">
            <v>0.39600544475555954</v>
          </cell>
          <cell r="X19">
            <v>75.010000000000005</v>
          </cell>
          <cell r="Y19">
            <v>11.373756865073474</v>
          </cell>
          <cell r="Z19">
            <v>0.55711718015008493</v>
          </cell>
          <cell r="AA19">
            <v>2.5711088642607205</v>
          </cell>
          <cell r="AB19">
            <v>0.76603612270636667</v>
          </cell>
          <cell r="AC19">
            <v>-3.7461553111265682E-3</v>
          </cell>
          <cell r="AD19">
            <v>0.908199962746981</v>
          </cell>
          <cell r="AE19">
            <v>0.86858446240476006</v>
          </cell>
          <cell r="AF19">
            <v>0.11630491927226556</v>
          </cell>
          <cell r="AG19">
            <v>0.52297141450489271</v>
          </cell>
          <cell r="AH19">
            <v>25.749352236125077</v>
          </cell>
          <cell r="AI19">
            <v>0.03</v>
          </cell>
          <cell r="AJ19">
            <v>25</v>
          </cell>
          <cell r="AK19">
            <v>0.18106565679388167</v>
          </cell>
          <cell r="AL19">
            <v>98.275862068965509</v>
          </cell>
          <cell r="AM19">
            <v>0.17631931399040693</v>
          </cell>
          <cell r="AN19">
            <v>2.5499999999999998</v>
          </cell>
          <cell r="AO19">
            <v>0.54709346948638671</v>
          </cell>
          <cell r="AP19">
            <v>6714.08</v>
          </cell>
          <cell r="AQ19">
            <v>1.0704418515627119</v>
          </cell>
          <cell r="AR19">
            <v>1.119935602717332E-2</v>
          </cell>
          <cell r="AS19">
            <v>0.43051057789228986</v>
          </cell>
          <cell r="AT19">
            <v>0.14853851747037031</v>
          </cell>
          <cell r="AU19">
            <v>5.6596311782132105E-2</v>
          </cell>
          <cell r="AV19">
            <v>156404.74971821281</v>
          </cell>
          <cell r="AW19">
            <v>0.74033032566796153</v>
          </cell>
          <cell r="AX19">
            <v>2.9374860410351715</v>
          </cell>
          <cell r="AY19">
            <v>5.5029213410327776E-3</v>
          </cell>
          <cell r="AZ19">
            <v>0.14708881353298292</v>
          </cell>
          <cell r="BA19">
            <v>10.4201930776866</v>
          </cell>
          <cell r="BB19">
            <v>8.6885035433275899</v>
          </cell>
          <cell r="BC19">
            <v>0.29210884938344411</v>
          </cell>
          <cell r="BD19">
            <v>0.41772275295723649</v>
          </cell>
          <cell r="BE19">
            <v>854</v>
          </cell>
          <cell r="BF19">
            <v>0.8473958031555161</v>
          </cell>
          <cell r="BG19">
            <v>0.34436331149975274</v>
          </cell>
          <cell r="BH19">
            <v>90.604619296469068</v>
          </cell>
          <cell r="BI19">
            <v>5.0576219138110039</v>
          </cell>
          <cell r="BJ19">
            <v>1464.4141993328089</v>
          </cell>
          <cell r="BK19">
            <v>84636.488749350479</v>
          </cell>
          <cell r="BL19">
            <v>102.74300109281936</v>
          </cell>
          <cell r="BM19">
            <v>2.4987653159615246</v>
          </cell>
          <cell r="BN19">
            <v>379.87479576048213</v>
          </cell>
          <cell r="BO19">
            <v>223.06445509019233</v>
          </cell>
          <cell r="BP19">
            <v>1.3735478100229541E-2</v>
          </cell>
          <cell r="BQ19">
            <v>1.6912207800703922E-2</v>
          </cell>
          <cell r="BR19">
            <v>2.0684721826456496</v>
          </cell>
          <cell r="BS19">
            <v>0.50439554451920732</v>
          </cell>
          <cell r="BT19">
            <v>1.0985155523000001</v>
          </cell>
          <cell r="BU19">
            <v>-0.2837461011689873</v>
          </cell>
          <cell r="BV19">
            <v>0.68381938962281286</v>
          </cell>
          <cell r="BW19">
            <v>2.54532772804047</v>
          </cell>
        </row>
        <row r="20">
          <cell r="B20" t="str">
            <v>Guerrero</v>
          </cell>
          <cell r="D20">
            <v>62.125781703502703</v>
          </cell>
          <cell r="E20">
            <v>1.5703634399555007</v>
          </cell>
          <cell r="F20">
            <v>3.4273530503357605</v>
          </cell>
          <cell r="G20">
            <v>3516.1468528924488</v>
          </cell>
          <cell r="H20">
            <v>7.6300378016785251</v>
          </cell>
          <cell r="I20">
            <v>0.95745867086271541</v>
          </cell>
          <cell r="J20">
            <v>0.13451035880973999</v>
          </cell>
          <cell r="K20">
            <v>0.85405730944948288</v>
          </cell>
          <cell r="L20">
            <v>1.0346491050443656</v>
          </cell>
          <cell r="M20">
            <v>5288.7551321647406</v>
          </cell>
          <cell r="N20">
            <v>151.76543288445734</v>
          </cell>
          <cell r="O20">
            <v>4.4057915393085423E-3</v>
          </cell>
          <cell r="P20">
            <v>10623.399591790347</v>
          </cell>
          <cell r="Q20">
            <v>0.37244336392229538</v>
          </cell>
          <cell r="R20">
            <v>0.21499122643032542</v>
          </cell>
          <cell r="S20">
            <v>1.4945587655529335E-3</v>
          </cell>
          <cell r="T20">
            <v>6.0616009999999996</v>
          </cell>
          <cell r="U20">
            <v>0.92900000000000005</v>
          </cell>
          <cell r="V20">
            <v>0.15056937368894216</v>
          </cell>
          <cell r="W20">
            <v>0.18494197710925789</v>
          </cell>
          <cell r="X20">
            <v>73.040000000000006</v>
          </cell>
          <cell r="Y20">
            <v>9.3886678286033742</v>
          </cell>
          <cell r="Z20">
            <v>0.6124417415826453</v>
          </cell>
          <cell r="AA20">
            <v>3.5826326619616373</v>
          </cell>
          <cell r="AB20">
            <v>0.88298505702761054</v>
          </cell>
          <cell r="AC20">
            <v>-8.4179745452351452E-3</v>
          </cell>
          <cell r="AD20">
            <v>0.923416803258298</v>
          </cell>
          <cell r="AE20">
            <v>0.89648259179428302</v>
          </cell>
          <cell r="AF20">
            <v>0.12177877937504454</v>
          </cell>
          <cell r="AG20">
            <v>0.5669374827699335</v>
          </cell>
          <cell r="AH20">
            <v>6.2229272922231571</v>
          </cell>
          <cell r="AI20">
            <v>0.03</v>
          </cell>
          <cell r="AJ20">
            <v>34</v>
          </cell>
          <cell r="AK20">
            <v>0.20583137578139601</v>
          </cell>
          <cell r="AL20">
            <v>64.65517241379311</v>
          </cell>
          <cell r="AM20">
            <v>2.3874355627625542E-2</v>
          </cell>
          <cell r="AN20">
            <v>1.65</v>
          </cell>
          <cell r="AO20">
            <v>0.78245497340027226</v>
          </cell>
          <cell r="AP20">
            <v>5189.34</v>
          </cell>
          <cell r="AQ20">
            <v>2.2944002144116222</v>
          </cell>
          <cell r="AR20">
            <v>2.9335931017454766E-2</v>
          </cell>
          <cell r="AS20">
            <v>0.26450167504752603</v>
          </cell>
          <cell r="AT20">
            <v>0.16381781088938813</v>
          </cell>
          <cell r="AU20">
            <v>2.9734065342805614E-2</v>
          </cell>
          <cell r="AV20">
            <v>80390.793482606023</v>
          </cell>
          <cell r="AW20">
            <v>0.56311021963583963</v>
          </cell>
          <cell r="AX20">
            <v>1.6199532958436569</v>
          </cell>
          <cell r="AY20">
            <v>1.6496654591759717E-2</v>
          </cell>
          <cell r="AZ20">
            <v>0.2471018551364163</v>
          </cell>
          <cell r="BA20">
            <v>5.9945579963110198</v>
          </cell>
          <cell r="BB20">
            <v>8.8182872713697797</v>
          </cell>
          <cell r="BC20">
            <v>0.24013084664444065</v>
          </cell>
          <cell r="BD20">
            <v>0.40195550995217794</v>
          </cell>
          <cell r="BE20">
            <v>717</v>
          </cell>
          <cell r="BF20">
            <v>0.74126742202517615</v>
          </cell>
          <cell r="BG20">
            <v>0.2276386080142592</v>
          </cell>
          <cell r="BH20">
            <v>44.900094676035323</v>
          </cell>
          <cell r="BI20">
            <v>3.2940559133241911</v>
          </cell>
          <cell r="BJ20">
            <v>1729.0781166028892</v>
          </cell>
          <cell r="BK20">
            <v>55336.805696873307</v>
          </cell>
          <cell r="BL20">
            <v>40.195794015703079</v>
          </cell>
          <cell r="BM20">
            <v>4.4807526311740338</v>
          </cell>
          <cell r="BN20">
            <v>359.70056199725985</v>
          </cell>
          <cell r="BO20">
            <v>143.43672110317755</v>
          </cell>
          <cell r="BP20">
            <v>5.6213058108634398E-3</v>
          </cell>
          <cell r="BQ20">
            <v>6.0336528635339337E-2</v>
          </cell>
          <cell r="BR20">
            <v>1.1507989579858295</v>
          </cell>
          <cell r="BS20">
            <v>4.4477929352111187E-2</v>
          </cell>
          <cell r="BT20">
            <v>-1.8546577211999999</v>
          </cell>
          <cell r="BU20">
            <v>-4.8157931433813431E-2</v>
          </cell>
          <cell r="BV20">
            <v>0.53140433559512301</v>
          </cell>
          <cell r="BW20">
            <v>0.19927662584817116</v>
          </cell>
        </row>
        <row r="21">
          <cell r="B21" t="str">
            <v>Hidalgo</v>
          </cell>
          <cell r="D21">
            <v>7.398172286512966</v>
          </cell>
          <cell r="E21">
            <v>0.69668887003036906</v>
          </cell>
          <cell r="F21">
            <v>7.510353869351678</v>
          </cell>
          <cell r="G21">
            <v>2845.4530524817801</v>
          </cell>
          <cell r="H21">
            <v>16.993236809855031</v>
          </cell>
          <cell r="I21">
            <v>0.88100848300671908</v>
          </cell>
          <cell r="J21">
            <v>0.32365982573311497</v>
          </cell>
          <cell r="K21">
            <v>3.9479035968387577</v>
          </cell>
          <cell r="L21">
            <v>7.3430675144596123</v>
          </cell>
          <cell r="M21">
            <v>2444.0359687866335</v>
          </cell>
          <cell r="N21">
            <v>225.68904188029029</v>
          </cell>
          <cell r="O21">
            <v>4.8718075659217909E-3</v>
          </cell>
          <cell r="P21">
            <v>10349.100884911968</v>
          </cell>
          <cell r="Q21">
            <v>0.39968181524780821</v>
          </cell>
          <cell r="R21">
            <v>0.25230358262440533</v>
          </cell>
          <cell r="S21">
            <v>2.6746810880532879E-2</v>
          </cell>
          <cell r="T21">
            <v>6.8689660000000003</v>
          </cell>
          <cell r="U21">
            <v>1.0369999999999999</v>
          </cell>
          <cell r="V21">
            <v>0.24755303423754543</v>
          </cell>
          <cell r="W21">
            <v>0.19926948751329665</v>
          </cell>
          <cell r="X21">
            <v>74.88</v>
          </cell>
          <cell r="Y21">
            <v>10.270882972078928</v>
          </cell>
          <cell r="Z21">
            <v>0.52052611289411854</v>
          </cell>
          <cell r="AA21">
            <v>2.857087880334066</v>
          </cell>
          <cell r="AB21">
            <v>0.77631045517669695</v>
          </cell>
          <cell r="AC21">
            <v>9.4252051416965636E-4</v>
          </cell>
          <cell r="AD21">
            <v>0.81967615924259896</v>
          </cell>
          <cell r="AE21">
            <v>0.88360938526419286</v>
          </cell>
          <cell r="AF21">
            <v>0.16187775487792036</v>
          </cell>
          <cell r="AG21">
            <v>0.56481055740629227</v>
          </cell>
          <cell r="AH21">
            <v>15.463026831326443</v>
          </cell>
          <cell r="AI21">
            <v>0.03</v>
          </cell>
          <cell r="AJ21">
            <v>7</v>
          </cell>
          <cell r="AK21">
            <v>0.28555955049418563</v>
          </cell>
          <cell r="AL21">
            <v>84.482758620689651</v>
          </cell>
          <cell r="AM21">
            <v>6.0674910656057013E-2</v>
          </cell>
          <cell r="AN21">
            <v>2.19</v>
          </cell>
          <cell r="AO21">
            <v>0.75098344244805493</v>
          </cell>
          <cell r="AP21">
            <v>6150.27</v>
          </cell>
          <cell r="AQ21">
            <v>2.1888400288191598</v>
          </cell>
          <cell r="AR21">
            <v>2.8607953076753158E-2</v>
          </cell>
          <cell r="AS21">
            <v>0.30574759642122512</v>
          </cell>
          <cell r="AT21">
            <v>0.17472021135631779</v>
          </cell>
          <cell r="AU21">
            <v>8.3633988814173277E-2</v>
          </cell>
          <cell r="AV21">
            <v>125447.70122530985</v>
          </cell>
          <cell r="AW21">
            <v>0.70850997625434475</v>
          </cell>
          <cell r="AX21">
            <v>2.3622982897531988</v>
          </cell>
          <cell r="AY21">
            <v>1.3142393926783947E-2</v>
          </cell>
          <cell r="AZ21">
            <v>0.30768112699323713</v>
          </cell>
          <cell r="BA21">
            <v>11.8804523670408</v>
          </cell>
          <cell r="BB21">
            <v>8.8188079625949598</v>
          </cell>
          <cell r="BC21">
            <v>0.24384281213625161</v>
          </cell>
          <cell r="BD21">
            <v>0.42058852307847405</v>
          </cell>
          <cell r="BE21">
            <v>772</v>
          </cell>
          <cell r="BF21">
            <v>0.83203650589198586</v>
          </cell>
          <cell r="BG21">
            <v>0.2479015336879857</v>
          </cell>
          <cell r="BH21">
            <v>55.037803339712831</v>
          </cell>
          <cell r="BI21">
            <v>3.8346956129203793</v>
          </cell>
          <cell r="BJ21">
            <v>1781.8459990260212</v>
          </cell>
          <cell r="BK21">
            <v>37946.362434000082</v>
          </cell>
          <cell r="BL21">
            <v>12.971683246755919</v>
          </cell>
          <cell r="BM21">
            <v>0.86824900223718826</v>
          </cell>
          <cell r="BN21">
            <v>0</v>
          </cell>
          <cell r="BO21">
            <v>0</v>
          </cell>
          <cell r="BP21">
            <v>0</v>
          </cell>
          <cell r="BQ21">
            <v>1.553903108540274E-2</v>
          </cell>
          <cell r="BR21">
            <v>0.99494916204078143</v>
          </cell>
          <cell r="BS21">
            <v>0.1121706687566498</v>
          </cell>
          <cell r="BT21">
            <v>-0.39914677059999998</v>
          </cell>
          <cell r="BU21">
            <v>-0.19396126977346173</v>
          </cell>
          <cell r="BV21">
            <v>0.37969540834342691</v>
          </cell>
          <cell r="BW21">
            <v>2.3541115317292469</v>
          </cell>
        </row>
        <row r="22">
          <cell r="B22" t="str">
            <v>Jalisco</v>
          </cell>
          <cell r="D22">
            <v>24.189855286891319</v>
          </cell>
          <cell r="E22">
            <v>0.19419853717524391</v>
          </cell>
          <cell r="F22">
            <v>6.338896711049391</v>
          </cell>
          <cell r="G22">
            <v>3567.7996915591307</v>
          </cell>
          <cell r="H22">
            <v>19.75436069780875</v>
          </cell>
          <cell r="I22">
            <v>0.88707060512798952</v>
          </cell>
          <cell r="J22">
            <v>0.25369695628253597</v>
          </cell>
          <cell r="K22">
            <v>3.6897722063296343</v>
          </cell>
          <cell r="L22">
            <v>1.4985087372956227</v>
          </cell>
          <cell r="M22">
            <v>6355.1509818585537</v>
          </cell>
          <cell r="N22">
            <v>166.16100199648233</v>
          </cell>
          <cell r="O22">
            <v>3.612035280826674E-3</v>
          </cell>
          <cell r="P22">
            <v>8596.6794370623829</v>
          </cell>
          <cell r="Q22">
            <v>0.39496047693857761</v>
          </cell>
          <cell r="R22">
            <v>0.15237171212744183</v>
          </cell>
          <cell r="S22">
            <v>6.8538929904855994E-2</v>
          </cell>
          <cell r="T22">
            <v>7.8697309999999998</v>
          </cell>
          <cell r="U22">
            <v>0.93</v>
          </cell>
          <cell r="V22">
            <v>0.26630951421896398</v>
          </cell>
          <cell r="W22">
            <v>0.43813352131622096</v>
          </cell>
          <cell r="X22">
            <v>75.290000000000006</v>
          </cell>
          <cell r="Y22">
            <v>11.729275637977493</v>
          </cell>
          <cell r="Z22">
            <v>0.79354377253234043</v>
          </cell>
          <cell r="AA22">
            <v>2.7017871484505811</v>
          </cell>
          <cell r="AB22">
            <v>0.96043314041731565</v>
          </cell>
          <cell r="AC22">
            <v>-1.1363041906466459E-3</v>
          </cell>
          <cell r="AD22">
            <v>0.91693608720364306</v>
          </cell>
          <cell r="AE22">
            <v>0.90727429120456993</v>
          </cell>
          <cell r="AF22">
            <v>0.14988189380062711</v>
          </cell>
          <cell r="AG22">
            <v>0.58660616611049754</v>
          </cell>
          <cell r="AH22">
            <v>14.332088342805335</v>
          </cell>
          <cell r="AI22">
            <v>0.01</v>
          </cell>
          <cell r="AJ22">
            <v>20</v>
          </cell>
          <cell r="AK22">
            <v>0.33278858483961987</v>
          </cell>
          <cell r="AL22">
            <v>100</v>
          </cell>
          <cell r="AM22">
            <v>8.3063356569972935E-2</v>
          </cell>
          <cell r="AN22">
            <v>2.44</v>
          </cell>
          <cell r="AO22">
            <v>0.48447224556451823</v>
          </cell>
          <cell r="AP22">
            <v>7264.75</v>
          </cell>
          <cell r="AQ22">
            <v>0.67885619165121558</v>
          </cell>
          <cell r="AR22">
            <v>4.7061874770447281E-3</v>
          </cell>
          <cell r="AS22">
            <v>0.16778505791592913</v>
          </cell>
          <cell r="AT22">
            <v>0.2642379206004683</v>
          </cell>
          <cell r="AU22">
            <v>2.8413698516774999E-2</v>
          </cell>
          <cell r="AV22">
            <v>190270.71518830399</v>
          </cell>
          <cell r="AW22">
            <v>0.71513586238514859</v>
          </cell>
          <cell r="AX22">
            <v>3.0235240782693573</v>
          </cell>
          <cell r="AY22">
            <v>1.1583226333872551E-2</v>
          </cell>
          <cell r="AZ22">
            <v>0.32420897921951231</v>
          </cell>
          <cell r="BA22">
            <v>14.0707015282331</v>
          </cell>
          <cell r="BB22">
            <v>8.7385793656350899</v>
          </cell>
          <cell r="BC22">
            <v>0.24536741891538841</v>
          </cell>
          <cell r="BD22">
            <v>0.43970377918110493</v>
          </cell>
          <cell r="BE22">
            <v>901</v>
          </cell>
          <cell r="BF22">
            <v>0.9040152063689294</v>
          </cell>
          <cell r="BG22">
            <v>0.53393885892720439</v>
          </cell>
          <cell r="BH22">
            <v>126.34343788101296</v>
          </cell>
          <cell r="BI22">
            <v>6.0991196027505596</v>
          </cell>
          <cell r="BJ22">
            <v>2435.9245898781778</v>
          </cell>
          <cell r="BK22">
            <v>74571.196171214731</v>
          </cell>
          <cell r="BL22">
            <v>75.421856875435353</v>
          </cell>
          <cell r="BM22">
            <v>8.4382895828109632</v>
          </cell>
          <cell r="BN22">
            <v>2302.2178322564014</v>
          </cell>
          <cell r="BO22">
            <v>20100.168090971332</v>
          </cell>
          <cell r="BP22">
            <v>0.14302518936974179</v>
          </cell>
          <cell r="BQ22">
            <v>2.9178877789734554E-2</v>
          </cell>
          <cell r="BR22">
            <v>1.0583833825735429</v>
          </cell>
          <cell r="BS22">
            <v>0.25644783199246018</v>
          </cell>
          <cell r="BT22">
            <v>1.0846573725999999</v>
          </cell>
          <cell r="BU22">
            <v>-0.16974415487550831</v>
          </cell>
          <cell r="BV22">
            <v>1.2650331399150374</v>
          </cell>
          <cell r="BW22">
            <v>5.7717137008623576</v>
          </cell>
        </row>
        <row r="23">
          <cell r="B23" t="str">
            <v>México</v>
          </cell>
          <cell r="D23">
            <v>14.445964996910885</v>
          </cell>
          <cell r="E23">
            <v>1.0201290216974406</v>
          </cell>
          <cell r="F23">
            <v>7.4550733843039803</v>
          </cell>
          <cell r="G23">
            <v>4413.3008955150317</v>
          </cell>
          <cell r="H23">
            <v>19.993825288013493</v>
          </cell>
          <cell r="I23">
            <v>0.89266404960962753</v>
          </cell>
          <cell r="J23">
            <v>7.7229473011323602E-2</v>
          </cell>
          <cell r="K23">
            <v>1.1373852310879511</v>
          </cell>
          <cell r="L23">
            <v>0.37522573286010291</v>
          </cell>
          <cell r="M23">
            <v>9312.8613572824488</v>
          </cell>
          <cell r="N23">
            <v>164.27043831426374</v>
          </cell>
          <cell r="O23">
            <v>1.6369002951623394E-3</v>
          </cell>
          <cell r="P23">
            <v>8910.366531622898</v>
          </cell>
          <cell r="Q23">
            <v>0.38915943619465687</v>
          </cell>
          <cell r="R23">
            <v>0.13404918154157242</v>
          </cell>
          <cell r="S23">
            <v>7.0967555300388785E-2</v>
          </cell>
          <cell r="T23">
            <v>8.0974190000000004</v>
          </cell>
          <cell r="U23">
            <v>1.01</v>
          </cell>
          <cell r="V23">
            <v>0.27792634411264627</v>
          </cell>
          <cell r="W23">
            <v>0.38242450591083083</v>
          </cell>
          <cell r="X23">
            <v>75.27</v>
          </cell>
          <cell r="Y23">
            <v>12.431741098515436</v>
          </cell>
          <cell r="Z23">
            <v>0.48233341732786461</v>
          </cell>
          <cell r="AA23">
            <v>2.0868087585229138</v>
          </cell>
          <cell r="AB23">
            <v>0.71485248054924677</v>
          </cell>
          <cell r="AC23">
            <v>3.8202073019428297E-4</v>
          </cell>
          <cell r="AD23">
            <v>0.93407554061986098</v>
          </cell>
          <cell r="AE23">
            <v>0.95759693612865204</v>
          </cell>
          <cell r="AF23">
            <v>0.17729971599131913</v>
          </cell>
          <cell r="AG23">
            <v>0.53530001507999914</v>
          </cell>
          <cell r="AH23">
            <v>2.787796527328851</v>
          </cell>
          <cell r="AI23">
            <v>0.03</v>
          </cell>
          <cell r="AJ23">
            <v>19</v>
          </cell>
          <cell r="AK23">
            <v>0.32252412756626397</v>
          </cell>
          <cell r="AL23">
            <v>73.275862068965509</v>
          </cell>
          <cell r="AM23">
            <v>9.4100567763406834E-2</v>
          </cell>
          <cell r="AN23">
            <v>2.38</v>
          </cell>
          <cell r="AO23">
            <v>0.57321523988321688</v>
          </cell>
          <cell r="AP23">
            <v>6083.06</v>
          </cell>
          <cell r="AQ23">
            <v>1.2817267586605625</v>
          </cell>
          <cell r="AR23">
            <v>4.5719806884818789E-3</v>
          </cell>
          <cell r="AS23">
            <v>0.34723402571462342</v>
          </cell>
          <cell r="AT23">
            <v>0.23715466019417475</v>
          </cell>
          <cell r="AU23">
            <v>1.9610406836351606E-2</v>
          </cell>
          <cell r="AV23">
            <v>117394.0917879262</v>
          </cell>
          <cell r="AW23">
            <v>0.76550871297391576</v>
          </cell>
          <cell r="AX23">
            <v>3.587943952073728</v>
          </cell>
          <cell r="AY23">
            <v>2.1143244074654066E-2</v>
          </cell>
          <cell r="AZ23">
            <v>0.36465511543622819</v>
          </cell>
          <cell r="BA23">
            <v>14.6610618123613</v>
          </cell>
          <cell r="BB23">
            <v>8.4675175731198404</v>
          </cell>
          <cell r="BC23">
            <v>0.19980943201463536</v>
          </cell>
          <cell r="BD23">
            <v>0.42684483220805364</v>
          </cell>
          <cell r="BE23">
            <v>891</v>
          </cell>
          <cell r="BF23">
            <v>0.87623819771189226</v>
          </cell>
          <cell r="BG23">
            <v>0.42067300304553984</v>
          </cell>
          <cell r="BH23">
            <v>60.253406576209137</v>
          </cell>
          <cell r="BI23">
            <v>3.8486670824573488</v>
          </cell>
          <cell r="BJ23">
            <v>1413.2243886469751</v>
          </cell>
          <cell r="BK23">
            <v>51751.176860371648</v>
          </cell>
          <cell r="BL23">
            <v>11.737346559990094</v>
          </cell>
          <cell r="BM23">
            <v>0.43579399418678044</v>
          </cell>
          <cell r="BN23">
            <v>40.553763554964377</v>
          </cell>
          <cell r="BO23">
            <v>2139.4227922385298</v>
          </cell>
          <cell r="BP23">
            <v>7.8656774882428389E-4</v>
          </cell>
          <cell r="BQ23">
            <v>1.1927842651454754E-2</v>
          </cell>
          <cell r="BR23">
            <v>1.5328863735658025</v>
          </cell>
          <cell r="BS23">
            <v>0.19399769958617955</v>
          </cell>
          <cell r="BT23">
            <v>0.96206967269999999</v>
          </cell>
          <cell r="BU23">
            <v>-0.29543667910491567</v>
          </cell>
          <cell r="BV23">
            <v>0.28999219290583272</v>
          </cell>
          <cell r="BW23">
            <v>1.0717102781302514</v>
          </cell>
        </row>
        <row r="24">
          <cell r="B24" t="str">
            <v>Michoacán</v>
          </cell>
          <cell r="D24">
            <v>28.565531093969454</v>
          </cell>
          <cell r="E24">
            <v>0.71466376541203935</v>
          </cell>
          <cell r="F24">
            <v>2.9589871153639948</v>
          </cell>
          <cell r="G24">
            <v>3877.3979734427403</v>
          </cell>
          <cell r="H24">
            <v>9.4987222232264887</v>
          </cell>
          <cell r="I24">
            <v>0.86185893514931566</v>
          </cell>
          <cell r="J24">
            <v>0.14560744238369</v>
          </cell>
          <cell r="K24">
            <v>3.5943383495723156</v>
          </cell>
          <cell r="L24">
            <v>0.66745391784982055</v>
          </cell>
          <cell r="M24">
            <v>12183.489397712096</v>
          </cell>
          <cell r="N24">
            <v>152.17966142593917</v>
          </cell>
          <cell r="O24">
            <v>5.1593136536985723E-3</v>
          </cell>
          <cell r="P24">
            <v>14351.283495212938</v>
          </cell>
          <cell r="Q24">
            <v>0.36267771687071243</v>
          </cell>
          <cell r="R24">
            <v>0.15614802681918549</v>
          </cell>
          <cell r="S24">
            <v>5.3414882208143388E-2</v>
          </cell>
          <cell r="T24">
            <v>6.3738989999999998</v>
          </cell>
          <cell r="U24">
            <v>0.88700000000000001</v>
          </cell>
          <cell r="V24">
            <v>6.0746980588071167E-2</v>
          </cell>
          <cell r="W24">
            <v>0.2278013584687375</v>
          </cell>
          <cell r="X24">
            <v>74.64</v>
          </cell>
          <cell r="Y24">
            <v>8.7720386614886419</v>
          </cell>
          <cell r="Z24">
            <v>0.56206203197405691</v>
          </cell>
          <cell r="AA24">
            <v>2.5103615736223488</v>
          </cell>
          <cell r="AB24">
            <v>0.79874185546051457</v>
          </cell>
          <cell r="AC24">
            <v>-5.5682817086853929E-3</v>
          </cell>
          <cell r="AD24">
            <v>0.8995606856749081</v>
          </cell>
          <cell r="AE24">
            <v>0.8946713271272051</v>
          </cell>
          <cell r="AF24">
            <v>0.18811170061110916</v>
          </cell>
          <cell r="AG24">
            <v>0.54506340474659598</v>
          </cell>
          <cell r="AH24">
            <v>8.3433857648491365</v>
          </cell>
          <cell r="AI24">
            <v>0.02</v>
          </cell>
          <cell r="AJ24">
            <v>14</v>
          </cell>
          <cell r="AK24">
            <v>0.27602066876233716</v>
          </cell>
          <cell r="AL24">
            <v>50.862068965517238</v>
          </cell>
          <cell r="AM24">
            <v>5.2745755294297467E-2</v>
          </cell>
          <cell r="AN24">
            <v>2.08</v>
          </cell>
          <cell r="AO24">
            <v>0.69020646173977795</v>
          </cell>
          <cell r="AP24">
            <v>6339.75</v>
          </cell>
          <cell r="AQ24">
            <v>1.4010153276771062</v>
          </cell>
          <cell r="AR24">
            <v>1.6915330952891452E-2</v>
          </cell>
          <cell r="AS24">
            <v>0.22747346607368188</v>
          </cell>
          <cell r="AT24">
            <v>0.16909452039328005</v>
          </cell>
          <cell r="AU24">
            <v>3.3639361106562959E-2</v>
          </cell>
          <cell r="AV24">
            <v>114518.13480324254</v>
          </cell>
          <cell r="AW24">
            <v>0.62240767457551938</v>
          </cell>
          <cell r="AX24">
            <v>3.2145194938236235</v>
          </cell>
          <cell r="AY24">
            <v>3.7373079252734691E-2</v>
          </cell>
          <cell r="AZ24">
            <v>0.75898335783627802</v>
          </cell>
          <cell r="BA24">
            <v>13.3278150235338</v>
          </cell>
          <cell r="BB24">
            <v>9.1476083412596996</v>
          </cell>
          <cell r="BC24">
            <v>0.32532900963943384</v>
          </cell>
          <cell r="BD24">
            <v>0.4172838947421576</v>
          </cell>
          <cell r="BE24">
            <v>800</v>
          </cell>
          <cell r="BF24">
            <v>0.85715639566822255</v>
          </cell>
          <cell r="BG24">
            <v>0.3189385153607191</v>
          </cell>
          <cell r="BH24">
            <v>66.01803933222385</v>
          </cell>
          <cell r="BI24">
            <v>3.7704331835967069</v>
          </cell>
          <cell r="BJ24">
            <v>1715.895774959436</v>
          </cell>
          <cell r="BK24">
            <v>73121.879642863831</v>
          </cell>
          <cell r="BL24">
            <v>83.97299243591462</v>
          </cell>
          <cell r="BM24">
            <v>19.658138507365528</v>
          </cell>
          <cell r="BN24">
            <v>185.36002868744433</v>
          </cell>
          <cell r="BO24">
            <v>18.694763322278465</v>
          </cell>
          <cell r="BP24">
            <v>7.481762792661664E-3</v>
          </cell>
          <cell r="BQ24">
            <v>1.7211074490662625E-2</v>
          </cell>
          <cell r="BR24">
            <v>0.59811723826475982</v>
          </cell>
          <cell r="BS24">
            <v>0.17469693234103925</v>
          </cell>
          <cell r="BT24">
            <v>-0.87750562030000001</v>
          </cell>
          <cell r="BU24">
            <v>8.9689931772933912E-2</v>
          </cell>
          <cell r="BV24">
            <v>1.1765271076747805</v>
          </cell>
          <cell r="BW24">
            <v>0.78435140511652035</v>
          </cell>
        </row>
        <row r="25">
          <cell r="B25" t="str">
            <v>Morelos</v>
          </cell>
          <cell r="D25">
            <v>36.040503327373237</v>
          </cell>
          <cell r="E25">
            <v>2.2993941096521069</v>
          </cell>
          <cell r="F25">
            <v>4.2658165395271164</v>
          </cell>
          <cell r="G25">
            <v>3800.1356783672068</v>
          </cell>
          <cell r="H25">
            <v>22.462081241592841</v>
          </cell>
          <cell r="I25">
            <v>0.90496601270039456</v>
          </cell>
          <cell r="J25">
            <v>0.125711584849547</v>
          </cell>
          <cell r="K25">
            <v>1.2496707117674493</v>
          </cell>
          <cell r="L25">
            <v>0.63803187859998889</v>
          </cell>
          <cell r="M25">
            <v>5426.7017979488619</v>
          </cell>
          <cell r="N25">
            <v>198.27025578759995</v>
          </cell>
          <cell r="O25">
            <v>1.6447368421052631E-3</v>
          </cell>
          <cell r="P25">
            <v>11231.902987755424</v>
          </cell>
          <cell r="Q25">
            <v>0.37763355576024771</v>
          </cell>
          <cell r="R25">
            <v>0.12711222315780846</v>
          </cell>
          <cell r="S25">
            <v>4.3084893649828482E-2</v>
          </cell>
          <cell r="T25">
            <v>7.6664269999999997</v>
          </cell>
          <cell r="U25">
            <v>0.97199999999999998</v>
          </cell>
          <cell r="V25">
            <v>0.18086077371340309</v>
          </cell>
          <cell r="W25">
            <v>0.26797267160069427</v>
          </cell>
          <cell r="X25">
            <v>75.040000000000006</v>
          </cell>
          <cell r="Y25">
            <v>10.670564589804496</v>
          </cell>
          <cell r="Z25">
            <v>0.47137579247868183</v>
          </cell>
          <cell r="AA25">
            <v>2.4443559122171306</v>
          </cell>
          <cell r="AB25">
            <v>0.8712704202442656</v>
          </cell>
          <cell r="AC25">
            <v>8.1228596264884198E-4</v>
          </cell>
          <cell r="AD25">
            <v>0.93108668535911909</v>
          </cell>
          <cell r="AE25">
            <v>0.90627165534813792</v>
          </cell>
          <cell r="AF25">
            <v>0.14486561690423139</v>
          </cell>
          <cell r="AG25">
            <v>0.66280616799769343</v>
          </cell>
          <cell r="AH25">
            <v>38.541015911616107</v>
          </cell>
          <cell r="AI25">
            <v>0.02</v>
          </cell>
          <cell r="AJ25">
            <v>8</v>
          </cell>
          <cell r="AK25">
            <v>0.25400857151995226</v>
          </cell>
          <cell r="AL25">
            <v>89.65517241379311</v>
          </cell>
          <cell r="AM25">
            <v>4.9202986639045522E-2</v>
          </cell>
          <cell r="AN25">
            <v>2.96</v>
          </cell>
          <cell r="AO25">
            <v>0.67503354834682872</v>
          </cell>
          <cell r="AP25">
            <v>5484.81</v>
          </cell>
          <cell r="AQ25">
            <v>2.6347507655396658</v>
          </cell>
          <cell r="AR25">
            <v>8.8930125815302845E-3</v>
          </cell>
          <cell r="AS25">
            <v>0.26014552420642256</v>
          </cell>
          <cell r="AT25">
            <v>0.20935646573398867</v>
          </cell>
          <cell r="AU25">
            <v>4.4725622689889069E-2</v>
          </cell>
          <cell r="AV25">
            <v>124088.08828873592</v>
          </cell>
          <cell r="AW25">
            <v>0.63785932134001555</v>
          </cell>
          <cell r="AX25">
            <v>2.4548080302150126</v>
          </cell>
          <cell r="AY25">
            <v>2.1290293972187343E-2</v>
          </cell>
          <cell r="AZ25">
            <v>0.4712039300992012</v>
          </cell>
          <cell r="BA25">
            <v>12.357504406531399</v>
          </cell>
          <cell r="BB25">
            <v>8.9523582263302508</v>
          </cell>
          <cell r="BC25">
            <v>0.18345124266917609</v>
          </cell>
          <cell r="BD25">
            <v>0.41201334266363682</v>
          </cell>
          <cell r="BE25">
            <v>733</v>
          </cell>
          <cell r="BF25">
            <v>0.84759086318444365</v>
          </cell>
          <cell r="BG25">
            <v>0.47236028379557615</v>
          </cell>
          <cell r="BH25">
            <v>94.948687683209556</v>
          </cell>
          <cell r="BI25">
            <v>5.1680156584716226</v>
          </cell>
          <cell r="BJ25">
            <v>2145.474500532081</v>
          </cell>
          <cell r="BK25">
            <v>64485.89130142107</v>
          </cell>
          <cell r="BL25">
            <v>129.96575402381472</v>
          </cell>
          <cell r="BM25">
            <v>25.174895947980314</v>
          </cell>
          <cell r="BN25">
            <v>3.8664811822084881</v>
          </cell>
          <cell r="BO25">
            <v>0</v>
          </cell>
          <cell r="BP25">
            <v>6.2058216772857073E-6</v>
          </cell>
          <cell r="BQ25">
            <v>3.0783069198671954E-2</v>
          </cell>
          <cell r="BR25">
            <v>1.5133677652397273</v>
          </cell>
          <cell r="BS25">
            <v>0.29334810293611985</v>
          </cell>
          <cell r="BT25">
            <v>-0.73157952579999996</v>
          </cell>
          <cell r="BU25">
            <v>-0.24353277913725144</v>
          </cell>
          <cell r="BV25">
            <v>1.5234720161628663</v>
          </cell>
          <cell r="BW25">
            <v>4.6876062035780501</v>
          </cell>
        </row>
        <row r="26">
          <cell r="B26" t="str">
            <v>Nayarit</v>
          </cell>
          <cell r="D26">
            <v>26.589734765399488</v>
          </cell>
          <cell r="E26">
            <v>0.7186414801459321</v>
          </cell>
          <cell r="F26">
            <v>2.0444113854561734</v>
          </cell>
          <cell r="G26">
            <v>2437.7556703320865</v>
          </cell>
          <cell r="H26">
            <v>3.6291394747369572</v>
          </cell>
          <cell r="I26">
            <v>0.87390696462001471</v>
          </cell>
          <cell r="J26">
            <v>0.154001144587085</v>
          </cell>
          <cell r="K26">
            <v>4.6312450942737842</v>
          </cell>
          <cell r="L26">
            <v>2.0044507862337038</v>
          </cell>
          <cell r="M26">
            <v>3446.587732154484</v>
          </cell>
          <cell r="N26">
            <v>232.87497315075581</v>
          </cell>
          <cell r="O26">
            <v>2.6960470282677762E-3</v>
          </cell>
          <cell r="P26">
            <v>10335.033557136005</v>
          </cell>
          <cell r="Q26">
            <v>0.40269796698456717</v>
          </cell>
          <cell r="R26">
            <v>0.22740359717724712</v>
          </cell>
          <cell r="S26">
            <v>1.7352854065840861E-2</v>
          </cell>
          <cell r="T26">
            <v>7.4668770000000002</v>
          </cell>
          <cell r="U26">
            <v>0.90200000000000002</v>
          </cell>
          <cell r="V26">
            <v>0.22128779279744093</v>
          </cell>
          <cell r="W26">
            <v>0.30438901062981755</v>
          </cell>
          <cell r="X26">
            <v>75.13</v>
          </cell>
          <cell r="Y26">
            <v>9.5356037151702786</v>
          </cell>
          <cell r="Z26">
            <v>0.59567393798762813</v>
          </cell>
          <cell r="AA26">
            <v>3.5556783456553731</v>
          </cell>
          <cell r="AB26">
            <v>1.0683803338169524</v>
          </cell>
          <cell r="AC26">
            <v>2.5415953681161133E-3</v>
          </cell>
          <cell r="AD26">
            <v>0.935599525555316</v>
          </cell>
          <cell r="AE26">
            <v>0.92073606318740597</v>
          </cell>
          <cell r="AF26">
            <v>0.21813672633167996</v>
          </cell>
          <cell r="AG26">
            <v>0.62763702209725147</v>
          </cell>
          <cell r="AH26">
            <v>12.269107626631637</v>
          </cell>
          <cell r="AI26">
            <v>0.02</v>
          </cell>
          <cell r="AJ26">
            <v>3</v>
          </cell>
          <cell r="AK26">
            <v>0.28870026417942635</v>
          </cell>
          <cell r="AL26">
            <v>75</v>
          </cell>
          <cell r="AM26">
            <v>4.3536716361401676E-2</v>
          </cell>
          <cell r="AN26">
            <v>1.02</v>
          </cell>
          <cell r="AO26">
            <v>0.6198297628219881</v>
          </cell>
          <cell r="AP26">
            <v>7170.85</v>
          </cell>
          <cell r="AQ26">
            <v>1.2108014085828054</v>
          </cell>
          <cell r="AR26">
            <v>1.8721420066240408E-2</v>
          </cell>
          <cell r="AS26">
            <v>0.22625801739060827</v>
          </cell>
          <cell r="AT26">
            <v>0.24003426690410662</v>
          </cell>
          <cell r="AU26">
            <v>1.5135518461866252E-2</v>
          </cell>
          <cell r="AV26">
            <v>122800.28873417691</v>
          </cell>
          <cell r="AW26">
            <v>0.51613753041186872</v>
          </cell>
          <cell r="AX26">
            <v>1.8882731973052198</v>
          </cell>
          <cell r="AY26">
            <v>3.8141554596757866E-2</v>
          </cell>
          <cell r="AZ26">
            <v>0.74412394690157591</v>
          </cell>
          <cell r="BA26">
            <v>18.565215994774199</v>
          </cell>
          <cell r="BB26">
            <v>9.8354377541103801</v>
          </cell>
          <cell r="BC26">
            <v>0.32233829302541217</v>
          </cell>
          <cell r="BD26">
            <v>0.45300286245917654</v>
          </cell>
          <cell r="BE26">
            <v>654</v>
          </cell>
          <cell r="BF26">
            <v>0.8625376248274963</v>
          </cell>
          <cell r="BG26">
            <v>0.35599878296586873</v>
          </cell>
          <cell r="BH26">
            <v>89.526115630046021</v>
          </cell>
          <cell r="BI26">
            <v>5.5893476624630294</v>
          </cell>
          <cell r="BJ26">
            <v>2059.4761434990937</v>
          </cell>
          <cell r="BK26">
            <v>48811.113021790719</v>
          </cell>
          <cell r="BL26">
            <v>52.939922370750331</v>
          </cell>
          <cell r="BM26">
            <v>4.2313525407044983</v>
          </cell>
          <cell r="BN26">
            <v>130.30008072739292</v>
          </cell>
          <cell r="BO26">
            <v>80.175635977747646</v>
          </cell>
          <cell r="BP26">
            <v>0</v>
          </cell>
          <cell r="BQ26">
            <v>0.13961431053574494</v>
          </cell>
          <cell r="BR26">
            <v>0.87209871145100237</v>
          </cell>
          <cell r="BS26">
            <v>3.2049412747145394E-2</v>
          </cell>
          <cell r="BT26">
            <v>-1.065914483</v>
          </cell>
          <cell r="BU26">
            <v>0.1419186734855255</v>
          </cell>
          <cell r="BV26">
            <v>0.79501620243020554</v>
          </cell>
          <cell r="BW26">
            <v>0.63601296194416446</v>
          </cell>
        </row>
        <row r="27">
          <cell r="B27" t="str">
            <v>Nuevo León</v>
          </cell>
          <cell r="D27">
            <v>15.124161113196921</v>
          </cell>
          <cell r="E27">
            <v>0.51330486202365311</v>
          </cell>
          <cell r="F27">
            <v>0.62669979096785455</v>
          </cell>
          <cell r="G27">
            <v>2776.0139676142198</v>
          </cell>
          <cell r="H27">
            <v>14.872091761310307</v>
          </cell>
          <cell r="I27">
            <v>0.87275315361978067</v>
          </cell>
          <cell r="J27">
            <v>0.23336954178875502</v>
          </cell>
          <cell r="K27">
            <v>3.8497864651773983</v>
          </cell>
          <cell r="L27">
            <v>2.3081119767223579</v>
          </cell>
          <cell r="M27">
            <v>2706.9390145601847</v>
          </cell>
          <cell r="N27">
            <v>266.29467952177583</v>
          </cell>
          <cell r="O27">
            <v>9.6572278155316737E-4</v>
          </cell>
          <cell r="P27">
            <v>10464.475425783363</v>
          </cell>
          <cell r="Q27">
            <v>0.37172746631083126</v>
          </cell>
          <cell r="R27">
            <v>0.17351872753927788</v>
          </cell>
          <cell r="S27">
            <v>0.23137184680313272</v>
          </cell>
          <cell r="T27">
            <v>8.6693200000000008</v>
          </cell>
          <cell r="U27">
            <v>0.96400000000000008</v>
          </cell>
          <cell r="V27">
            <v>0.28357311691328169</v>
          </cell>
          <cell r="W27">
            <v>0.59228650480770428</v>
          </cell>
          <cell r="X27">
            <v>75.72</v>
          </cell>
          <cell r="Y27">
            <v>13.043378943280718</v>
          </cell>
          <cell r="Z27">
            <v>0.78187329876102873</v>
          </cell>
          <cell r="AA27">
            <v>2.6567193073024216</v>
          </cell>
          <cell r="AB27">
            <v>1.062174418058945</v>
          </cell>
          <cell r="AC27">
            <v>3.2800180683311433E-3</v>
          </cell>
          <cell r="AD27">
            <v>0.89802836205233305</v>
          </cell>
          <cell r="AE27">
            <v>0.85520651768361589</v>
          </cell>
          <cell r="AF27">
            <v>0.15076778540989885</v>
          </cell>
          <cell r="AG27">
            <v>0.58708193920050156</v>
          </cell>
          <cell r="AH27">
            <v>24.968329601775839</v>
          </cell>
          <cell r="AI27">
            <v>0.02</v>
          </cell>
          <cell r="AJ27">
            <v>3</v>
          </cell>
          <cell r="AK27">
            <v>0.28057408080148299</v>
          </cell>
          <cell r="AL27">
            <v>70.689655172413794</v>
          </cell>
          <cell r="AM27">
            <v>0.15377872690151811</v>
          </cell>
          <cell r="AN27">
            <v>3.55</v>
          </cell>
          <cell r="AO27">
            <v>0.3606637396243989</v>
          </cell>
          <cell r="AP27">
            <v>8751.4699999999993</v>
          </cell>
          <cell r="AQ27">
            <v>0.52275718953742278</v>
          </cell>
          <cell r="AR27">
            <v>4.2963435215323557E-3</v>
          </cell>
          <cell r="AS27">
            <v>0.21283274767584046</v>
          </cell>
          <cell r="AT27">
            <v>0.33086569300692681</v>
          </cell>
          <cell r="AU27">
            <v>4.2510077785723702E-2</v>
          </cell>
          <cell r="AV27">
            <v>316855.59029325843</v>
          </cell>
          <cell r="AW27">
            <v>0.78384928426931488</v>
          </cell>
          <cell r="AX27">
            <v>3.3021910595668391</v>
          </cell>
          <cell r="AY27">
            <v>4.1829304777989053E-2</v>
          </cell>
          <cell r="AZ27">
            <v>1.8605582550416437</v>
          </cell>
          <cell r="BA27">
            <v>20.038117428235498</v>
          </cell>
          <cell r="BB27">
            <v>9.9326274905408205</v>
          </cell>
          <cell r="BC27">
            <v>0.22020306667031925</v>
          </cell>
          <cell r="BD27">
            <v>0.44528184856641623</v>
          </cell>
          <cell r="BE27">
            <v>874</v>
          </cell>
          <cell r="BF27">
            <v>0.89700279726321819</v>
          </cell>
          <cell r="BG27">
            <v>0.6040758771148228</v>
          </cell>
          <cell r="BH27">
            <v>163.71634658276696</v>
          </cell>
          <cell r="BI27">
            <v>10.253990883271712</v>
          </cell>
          <cell r="BJ27">
            <v>2584.7535992672638</v>
          </cell>
          <cell r="BK27">
            <v>110716.91025075602</v>
          </cell>
          <cell r="BL27">
            <v>116.94184695888869</v>
          </cell>
          <cell r="BM27">
            <v>218.19906224204274</v>
          </cell>
          <cell r="BN27">
            <v>1967.6416281443589</v>
          </cell>
          <cell r="BO27">
            <v>10317.81948827905</v>
          </cell>
          <cell r="BP27">
            <v>2.6834013230126758E-2</v>
          </cell>
          <cell r="BQ27">
            <v>1.4169102552509173E-2</v>
          </cell>
          <cell r="BR27">
            <v>1.8616454033007563</v>
          </cell>
          <cell r="BS27">
            <v>0.43491927311551259</v>
          </cell>
          <cell r="BT27">
            <v>1.6577853056</v>
          </cell>
          <cell r="BU27">
            <v>-0.35882381767381255</v>
          </cell>
          <cell r="BV27">
            <v>0.91888630979253139</v>
          </cell>
          <cell r="BW27">
            <v>3.9951578686631803</v>
          </cell>
        </row>
        <row r="28">
          <cell r="B28" t="str">
            <v>Oaxaca</v>
          </cell>
          <cell r="D28">
            <v>24.701012790340634</v>
          </cell>
          <cell r="E28">
            <v>0.65901911594782325</v>
          </cell>
          <cell r="F28">
            <v>4.603716640714711</v>
          </cell>
          <cell r="G28">
            <v>2339.1733383746855</v>
          </cell>
          <cell r="H28">
            <v>10.248723577604872</v>
          </cell>
          <cell r="I28">
            <v>0.91353735900773958</v>
          </cell>
          <cell r="J28">
            <v>0.218279428711006</v>
          </cell>
          <cell r="K28">
            <v>1.9770573478434699</v>
          </cell>
          <cell r="L28">
            <v>0.31515758611549238</v>
          </cell>
          <cell r="M28">
            <v>5178.5667126345261</v>
          </cell>
          <cell r="N28">
            <v>153.5241169265887</v>
          </cell>
          <cell r="O28">
            <v>7.3891687708230814E-3</v>
          </cell>
          <cell r="P28">
            <v>7843.4529422060068</v>
          </cell>
          <cell r="Q28">
            <v>0.4026285671464872</v>
          </cell>
          <cell r="R28">
            <v>0.27039429532557024</v>
          </cell>
          <cell r="S28">
            <v>2.0269083667301513E-2</v>
          </cell>
          <cell r="T28">
            <v>5.8421539999999998</v>
          </cell>
          <cell r="U28">
            <v>0.97299999999999998</v>
          </cell>
          <cell r="V28">
            <v>2.6630523620116604E-2</v>
          </cell>
          <cell r="W28">
            <v>0.14124297045644063</v>
          </cell>
          <cell r="X28">
            <v>73.92</v>
          </cell>
          <cell r="Y28">
            <v>10.605026274428869</v>
          </cell>
          <cell r="Z28">
            <v>0.59043231165843879</v>
          </cell>
          <cell r="AA28">
            <v>2.8381756593486256</v>
          </cell>
          <cell r="AB28">
            <v>0.68123050096680549</v>
          </cell>
          <cell r="AC28">
            <v>-5.3912645307613036E-3</v>
          </cell>
          <cell r="AD28">
            <v>0.94346643101323202</v>
          </cell>
          <cell r="AE28">
            <v>0.9588994759107079</v>
          </cell>
          <cell r="AF28">
            <v>0.19775438626163028</v>
          </cell>
          <cell r="AG28">
            <v>0.58842925896222109</v>
          </cell>
          <cell r="AH28">
            <v>7.2150620620651136</v>
          </cell>
          <cell r="AI28">
            <v>0.02</v>
          </cell>
          <cell r="AJ28">
            <v>39</v>
          </cell>
          <cell r="AK28">
            <v>0.26946942037288774</v>
          </cell>
          <cell r="AL28">
            <v>82.758620689655174</v>
          </cell>
          <cell r="AM28">
            <v>5.0686999988148615E-2</v>
          </cell>
          <cell r="AN28">
            <v>1.46</v>
          </cell>
          <cell r="AO28">
            <v>0.82106915426187266</v>
          </cell>
          <cell r="AP28">
            <v>5128.8599999999997</v>
          </cell>
          <cell r="AQ28">
            <v>2.8371025684069164</v>
          </cell>
          <cell r="AR28">
            <v>4.4832690371148357E-2</v>
          </cell>
          <cell r="AS28">
            <v>0.2853390194850724</v>
          </cell>
          <cell r="AT28">
            <v>0.13805667964451571</v>
          </cell>
          <cell r="AU28">
            <v>4.5861689976451778E-2</v>
          </cell>
          <cell r="AV28">
            <v>85514.311454386843</v>
          </cell>
          <cell r="AW28">
            <v>0.57778301625213657</v>
          </cell>
          <cell r="AX28">
            <v>8.9716719383536869E-2</v>
          </cell>
          <cell r="AY28">
            <v>4.3816584312258627E-2</v>
          </cell>
          <cell r="AZ28">
            <v>0.72245846445379769</v>
          </cell>
          <cell r="BA28">
            <v>11.264696126937899</v>
          </cell>
          <cell r="BB28">
            <v>8.0301139134712791</v>
          </cell>
          <cell r="BC28">
            <v>0.2201256300981323</v>
          </cell>
          <cell r="BD28">
            <v>0.41536928559066855</v>
          </cell>
          <cell r="BE28">
            <v>756</v>
          </cell>
          <cell r="BF28">
            <v>0.71255946982032781</v>
          </cell>
          <cell r="BG28">
            <v>0.18269649151610248</v>
          </cell>
          <cell r="BH28">
            <v>40.510666916254344</v>
          </cell>
          <cell r="BI28">
            <v>3.3171653435880728</v>
          </cell>
          <cell r="BJ28">
            <v>1202.8900905110349</v>
          </cell>
          <cell r="BK28">
            <v>46702.087392043526</v>
          </cell>
          <cell r="BL28">
            <v>38.83331161011062</v>
          </cell>
          <cell r="BM28">
            <v>2.5551153409125069</v>
          </cell>
          <cell r="BN28">
            <v>515.65927051953656</v>
          </cell>
          <cell r="BO28">
            <v>878.60477354394618</v>
          </cell>
          <cell r="BP28">
            <v>4.8135415542323234E-3</v>
          </cell>
          <cell r="BQ28">
            <v>2.9856363930940905E-2</v>
          </cell>
          <cell r="BR28">
            <v>1.2146129436833062</v>
          </cell>
          <cell r="BS28">
            <v>4.9618715160524865E-2</v>
          </cell>
          <cell r="BT28">
            <v>-1.7266090349000001</v>
          </cell>
          <cell r="BU28">
            <v>-5.034825340423045E-2</v>
          </cell>
          <cell r="BV28">
            <v>0.39739039405231469</v>
          </cell>
          <cell r="BW28">
            <v>1.0218610132773807</v>
          </cell>
        </row>
        <row r="29">
          <cell r="B29" t="str">
            <v>Puebla</v>
          </cell>
          <cell r="D29">
            <v>17.549494745878839</v>
          </cell>
          <cell r="E29">
            <v>0.71000594398454409</v>
          </cell>
          <cell r="F29">
            <v>8.9216861343093541</v>
          </cell>
          <cell r="G29">
            <v>3270.2856479635852</v>
          </cell>
          <cell r="H29">
            <v>9.4418442620483756</v>
          </cell>
          <cell r="I29">
            <v>0.85520760092688264</v>
          </cell>
          <cell r="J29">
            <v>0.167005320276671</v>
          </cell>
          <cell r="K29">
            <v>2.9789379823699349</v>
          </cell>
          <cell r="L29">
            <v>0.55449920734010316</v>
          </cell>
          <cell r="M29">
            <v>5990.7047063570672</v>
          </cell>
          <cell r="N29">
            <v>186.69729776368192</v>
          </cell>
          <cell r="O29">
            <v>6.2710776626726328E-3</v>
          </cell>
          <cell r="P29">
            <v>10629.912397805085</v>
          </cell>
          <cell r="Q29">
            <v>0.39213429573177366</v>
          </cell>
          <cell r="R29">
            <v>0.17060506619467442</v>
          </cell>
          <cell r="S29">
            <v>5.8719129561790817E-2</v>
          </cell>
          <cell r="T29">
            <v>7.0273329999999996</v>
          </cell>
          <cell r="U29">
            <v>0.97199999999999998</v>
          </cell>
          <cell r="V29">
            <v>0.2985710605069663</v>
          </cell>
          <cell r="W29">
            <v>0.21271748248355701</v>
          </cell>
          <cell r="X29">
            <v>74.61</v>
          </cell>
          <cell r="Y29">
            <v>14.648205110125947</v>
          </cell>
          <cell r="Z29">
            <v>0.57016564284324034</v>
          </cell>
          <cell r="AA29">
            <v>2.3254238156676394</v>
          </cell>
          <cell r="AB29">
            <v>0.66308381203426114</v>
          </cell>
          <cell r="AC29">
            <v>-2.825978006176743E-3</v>
          </cell>
          <cell r="AD29">
            <v>0.94692045541142189</v>
          </cell>
          <cell r="AE29">
            <v>0.94153942671279911</v>
          </cell>
          <cell r="AF29">
            <v>0.16559615169904993</v>
          </cell>
          <cell r="AG29">
            <v>0.67071844073430531</v>
          </cell>
          <cell r="AH29">
            <v>4.1342374103150394</v>
          </cell>
          <cell r="AI29">
            <v>0.03</v>
          </cell>
          <cell r="AJ29">
            <v>45</v>
          </cell>
          <cell r="AK29">
            <v>0.28027899354855479</v>
          </cell>
          <cell r="AL29">
            <v>100</v>
          </cell>
          <cell r="AM29">
            <v>9.0094616423742432E-2</v>
          </cell>
          <cell r="AN29">
            <v>2.33</v>
          </cell>
          <cell r="AO29">
            <v>0.72285625637418227</v>
          </cell>
          <cell r="AP29">
            <v>5752.76</v>
          </cell>
          <cell r="AQ29">
            <v>1.950792277532712</v>
          </cell>
          <cell r="AR29">
            <v>1.8222241691976341E-2</v>
          </cell>
          <cell r="AS29">
            <v>0.3251724491232999</v>
          </cell>
          <cell r="AT29">
            <v>0.21689674231818282</v>
          </cell>
          <cell r="AU29">
            <v>2.2529968449828346E-2</v>
          </cell>
          <cell r="AV29">
            <v>113768.62449776726</v>
          </cell>
          <cell r="AW29">
            <v>0.73235758305062515</v>
          </cell>
          <cell r="AX29">
            <v>3.7720748176340861</v>
          </cell>
          <cell r="AY29">
            <v>7.1586926958871755E-3</v>
          </cell>
          <cell r="AZ29">
            <v>0.14782582871319028</v>
          </cell>
          <cell r="BA29">
            <v>14.1438571902014</v>
          </cell>
          <cell r="BB29">
            <v>8.76198745102635</v>
          </cell>
          <cell r="BC29">
            <v>0.22088331458564964</v>
          </cell>
          <cell r="BD29">
            <v>0.42680131910229102</v>
          </cell>
          <cell r="BE29">
            <v>857</v>
          </cell>
          <cell r="BF29">
            <v>0.84426556016597509</v>
          </cell>
          <cell r="BG29">
            <v>0.30513600737667129</v>
          </cell>
          <cell r="BH29">
            <v>73.206482210361983</v>
          </cell>
          <cell r="BI29">
            <v>3.6673598127968456</v>
          </cell>
          <cell r="BJ29">
            <v>1919.4780970307797</v>
          </cell>
          <cell r="BK29">
            <v>48068.792715603842</v>
          </cell>
          <cell r="BL29">
            <v>26.131305720996373</v>
          </cell>
          <cell r="BM29">
            <v>0.64370029829071818</v>
          </cell>
          <cell r="BN29">
            <v>106.25810043466255</v>
          </cell>
          <cell r="BO29">
            <v>190.73707723583573</v>
          </cell>
          <cell r="BP29">
            <v>1.1830955754768252E-3</v>
          </cell>
          <cell r="BQ29">
            <v>1.8764078966886116E-2</v>
          </cell>
          <cell r="BR29">
            <v>1.3599628687959502</v>
          </cell>
          <cell r="BS29">
            <v>0.43296149257961652</v>
          </cell>
          <cell r="BT29">
            <v>-0.58479082839999996</v>
          </cell>
          <cell r="BU29">
            <v>-0.12394104331546263</v>
          </cell>
          <cell r="BV29">
            <v>0.66709688564063419</v>
          </cell>
          <cell r="BW29">
            <v>4.1781331258544983</v>
          </cell>
        </row>
        <row r="30">
          <cell r="B30" t="str">
            <v>Querétaro</v>
          </cell>
          <cell r="D30">
            <v>8.5079742922684805</v>
          </cell>
          <cell r="E30">
            <v>0.54596626474450149</v>
          </cell>
          <cell r="F30">
            <v>8.5019941416916271</v>
          </cell>
          <cell r="G30">
            <v>3143.5472104595942</v>
          </cell>
          <cell r="H30">
            <v>26.30146983217907</v>
          </cell>
          <cell r="I30">
            <v>0.88608328590006191</v>
          </cell>
          <cell r="J30">
            <v>0.33646844852684604</v>
          </cell>
          <cell r="K30">
            <v>4.367730117956012</v>
          </cell>
          <cell r="L30">
            <v>0.86098879950207874</v>
          </cell>
          <cell r="M30">
            <v>6330.4892962071081</v>
          </cell>
          <cell r="N30">
            <v>233.49612227460463</v>
          </cell>
          <cell r="O30">
            <v>4.2375205021212532E-4</v>
          </cell>
          <cell r="P30">
            <v>10598.960101989716</v>
          </cell>
          <cell r="Q30">
            <v>0.38492827841720906</v>
          </cell>
          <cell r="R30">
            <v>0.172921385636713</v>
          </cell>
          <cell r="S30">
            <v>7.366379319570493E-2</v>
          </cell>
          <cell r="T30">
            <v>7.9586329999999998</v>
          </cell>
          <cell r="U30">
            <v>0.98599999999999999</v>
          </cell>
          <cell r="V30">
            <v>0.2477927848915395</v>
          </cell>
          <cell r="W30">
            <v>0.48077265315742135</v>
          </cell>
          <cell r="X30">
            <v>75.459999999999994</v>
          </cell>
          <cell r="Y30">
            <v>10.629970963262215</v>
          </cell>
          <cell r="Z30">
            <v>0.51047845753610877</v>
          </cell>
          <cell r="AA30">
            <v>2.599709363958401</v>
          </cell>
          <cell r="AB30">
            <v>0.96545034482319336</v>
          </cell>
          <cell r="AC30">
            <v>6.0261026471174345E-3</v>
          </cell>
          <cell r="AD30">
            <v>0.75170317154826904</v>
          </cell>
          <cell r="AE30">
            <v>0.89724090105112297</v>
          </cell>
          <cell r="AF30">
            <v>0.21379575447317911</v>
          </cell>
          <cell r="AG30">
            <v>0.70629922152883262</v>
          </cell>
          <cell r="AH30">
            <v>7.2581292653552785</v>
          </cell>
          <cell r="AI30">
            <v>0.02</v>
          </cell>
          <cell r="AJ30">
            <v>3</v>
          </cell>
          <cell r="AK30">
            <v>0.40939880576701809</v>
          </cell>
          <cell r="AL30">
            <v>99.137931034482762</v>
          </cell>
          <cell r="AM30">
            <v>0.12979732398040372</v>
          </cell>
          <cell r="AN30">
            <v>2.7</v>
          </cell>
          <cell r="AO30">
            <v>0.4307322504773769</v>
          </cell>
          <cell r="AP30">
            <v>7216.9</v>
          </cell>
          <cell r="AQ30">
            <v>0.66931066425599217</v>
          </cell>
          <cell r="AR30">
            <v>4.955340609022303E-3</v>
          </cell>
          <cell r="AS30">
            <v>0.28907877079655808</v>
          </cell>
          <cell r="AT30">
            <v>0.25520537526197096</v>
          </cell>
          <cell r="AU30">
            <v>4.4025388945239691E-2</v>
          </cell>
          <cell r="AV30">
            <v>234227.79850933011</v>
          </cell>
          <cell r="AW30">
            <v>0.73162516751709572</v>
          </cell>
          <cell r="AX30">
            <v>3.888164979593693</v>
          </cell>
          <cell r="AY30">
            <v>9.9121537686622176E-4</v>
          </cell>
          <cell r="AZ30">
            <v>3.3471989724296845E-2</v>
          </cell>
          <cell r="BA30">
            <v>8.1671232876712292</v>
          </cell>
          <cell r="BB30">
            <v>8.5649999999999995</v>
          </cell>
          <cell r="BC30">
            <v>0.15941983675393326</v>
          </cell>
          <cell r="BD30">
            <v>0.39133335905744349</v>
          </cell>
          <cell r="BE30">
            <v>797</v>
          </cell>
          <cell r="BF30">
            <v>0.88913349221656368</v>
          </cell>
          <cell r="BG30">
            <v>0.49730748183151841</v>
          </cell>
          <cell r="BH30">
            <v>165.62711237337069</v>
          </cell>
          <cell r="BI30">
            <v>7.5288029480160983</v>
          </cell>
          <cell r="BJ30">
            <v>2451.9129224854937</v>
          </cell>
          <cell r="BK30">
            <v>60712.556756858423</v>
          </cell>
          <cell r="BL30">
            <v>68.564263414163648</v>
          </cell>
          <cell r="BM30">
            <v>23.857988426807001</v>
          </cell>
          <cell r="BN30">
            <v>465.90167693538211</v>
          </cell>
          <cell r="BO30">
            <v>24245.20755362526</v>
          </cell>
          <cell r="BP30">
            <v>6.1294981301637649E-3</v>
          </cell>
          <cell r="BQ30">
            <v>1.9451522929909419E-2</v>
          </cell>
          <cell r="BR30">
            <v>2.2894535094507931</v>
          </cell>
          <cell r="BS30">
            <v>0.41508338751519114</v>
          </cell>
          <cell r="BT30">
            <v>1.6587320854000001</v>
          </cell>
          <cell r="BU30">
            <v>-0.32662193529617911</v>
          </cell>
          <cell r="BV30">
            <v>1.0361894937293266</v>
          </cell>
          <cell r="BW30">
            <v>3.9144936429774559</v>
          </cell>
        </row>
        <row r="31">
          <cell r="B31" t="str">
            <v>Quintana Roo</v>
          </cell>
          <cell r="D31">
            <v>46.862549286212264</v>
          </cell>
          <cell r="E31">
            <v>0.85094123217506057</v>
          </cell>
          <cell r="F31">
            <v>2.8040293669048517</v>
          </cell>
          <cell r="G31">
            <v>3749.9923121429624</v>
          </cell>
          <cell r="H31">
            <v>20.691851690668273</v>
          </cell>
          <cell r="I31">
            <v>0.87829339908990522</v>
          </cell>
          <cell r="J31">
            <v>0.23845922379835699</v>
          </cell>
          <cell r="K31">
            <v>3.707672511619907</v>
          </cell>
          <cell r="L31">
            <v>1.0820325582271733</v>
          </cell>
          <cell r="M31">
            <v>2547.7866936763089</v>
          </cell>
          <cell r="N31">
            <v>246.94132213170502</v>
          </cell>
          <cell r="O31">
            <v>4.1178332986914193E-3</v>
          </cell>
          <cell r="P31">
            <v>14195.965047657721</v>
          </cell>
          <cell r="Q31">
            <v>0.37882611296426782</v>
          </cell>
          <cell r="R31">
            <v>0.13609489861531143</v>
          </cell>
          <cell r="S31">
            <v>1.434256076639806E-2</v>
          </cell>
          <cell r="T31">
            <v>7.9560040000000001</v>
          </cell>
          <cell r="U31">
            <v>0.99299999999999999</v>
          </cell>
          <cell r="V31">
            <v>0.1890138590505076</v>
          </cell>
          <cell r="W31">
            <v>0.46846588815812928</v>
          </cell>
          <cell r="X31">
            <v>75.28</v>
          </cell>
          <cell r="Y31">
            <v>10.500169357570282</v>
          </cell>
          <cell r="Z31">
            <v>0.68987021322763831</v>
          </cell>
          <cell r="AA31">
            <v>2.5418830235400733</v>
          </cell>
          <cell r="AB31">
            <v>0.88315543596454493</v>
          </cell>
          <cell r="AC31">
            <v>1.005447847331418E-2</v>
          </cell>
          <cell r="AD31">
            <v>0.93034901945793003</v>
          </cell>
          <cell r="AE31">
            <v>0.89596488606389602</v>
          </cell>
          <cell r="AF31">
            <v>0.13204100332813204</v>
          </cell>
          <cell r="AG31">
            <v>0.54018796322707441</v>
          </cell>
          <cell r="AH31">
            <v>8.9535940832285217</v>
          </cell>
          <cell r="AI31">
            <v>1.4999999999999999E-2</v>
          </cell>
          <cell r="AJ31">
            <v>26</v>
          </cell>
          <cell r="AK31">
            <v>0.27624770199027626</v>
          </cell>
          <cell r="AL31">
            <v>85.34482758620689</v>
          </cell>
          <cell r="AM31">
            <v>0.17158893377690423</v>
          </cell>
          <cell r="AN31">
            <v>1.4</v>
          </cell>
          <cell r="AO31">
            <v>0.47432728258053475</v>
          </cell>
          <cell r="AP31">
            <v>7989.26</v>
          </cell>
          <cell r="AQ31">
            <v>0.70129858077209528</v>
          </cell>
          <cell r="AR31">
            <v>6.825220634200024E-3</v>
          </cell>
          <cell r="AS31">
            <v>0.30316791017282319</v>
          </cell>
          <cell r="AT31">
            <v>0.2304372058459252</v>
          </cell>
          <cell r="AU31">
            <v>5.7538491086914015E-2</v>
          </cell>
          <cell r="AV31">
            <v>214590.18001661767</v>
          </cell>
          <cell r="AW31">
            <v>0.54878597409548835</v>
          </cell>
          <cell r="AX31">
            <v>5.4599781645390406</v>
          </cell>
          <cell r="AY31">
            <v>5.5735831548816006E-2</v>
          </cell>
          <cell r="AZ31">
            <v>1.7350787279274738</v>
          </cell>
          <cell r="BA31">
            <v>20.984227791823301</v>
          </cell>
          <cell r="BB31">
            <v>9.6875804008685709</v>
          </cell>
          <cell r="BC31">
            <v>0.28741036178541973</v>
          </cell>
          <cell r="BD31">
            <v>0.47987266326425282</v>
          </cell>
          <cell r="BE31">
            <v>695</v>
          </cell>
          <cell r="BF31">
            <v>0.92496532094614847</v>
          </cell>
          <cell r="BG31">
            <v>0.48123533385834955</v>
          </cell>
          <cell r="BH31">
            <v>359.75621342290549</v>
          </cell>
          <cell r="BI31">
            <v>12.121983065668358</v>
          </cell>
          <cell r="BJ31">
            <v>3283.7239926589014</v>
          </cell>
          <cell r="BK31">
            <v>28430.407096972966</v>
          </cell>
          <cell r="BL31">
            <v>167.9393303214066</v>
          </cell>
          <cell r="BM31">
            <v>80.553008047944374</v>
          </cell>
          <cell r="BN31">
            <v>15866.115337790239</v>
          </cell>
          <cell r="BO31">
            <v>20791.306054993896</v>
          </cell>
          <cell r="BP31">
            <v>0.33916477740029949</v>
          </cell>
          <cell r="BQ31">
            <v>0.22610018808130811</v>
          </cell>
          <cell r="BR31">
            <v>1.3558636394581676</v>
          </cell>
          <cell r="BS31">
            <v>3.2671917620108143E-3</v>
          </cell>
          <cell r="BT31">
            <v>-0.37810379290000001</v>
          </cell>
          <cell r="BU31">
            <v>-0.14440207407223155</v>
          </cell>
          <cell r="BV31">
            <v>0.69421063044738396</v>
          </cell>
          <cell r="BW31">
            <v>1.3884212608947679</v>
          </cell>
        </row>
        <row r="32">
          <cell r="B32" t="str">
            <v>San Luis Potosí</v>
          </cell>
          <cell r="D32">
            <v>17.131791259742378</v>
          </cell>
          <cell r="E32">
            <v>0.70792525866704048</v>
          </cell>
          <cell r="F32">
            <v>3.0986473839638098</v>
          </cell>
          <cell r="G32">
            <v>2133.4919748419115</v>
          </cell>
          <cell r="H32">
            <v>13.578714386492502</v>
          </cell>
          <cell r="I32">
            <v>0.92690552873850807</v>
          </cell>
          <cell r="J32">
            <v>0.15209516256938899</v>
          </cell>
          <cell r="K32">
            <v>3.6458150821352584</v>
          </cell>
          <cell r="L32">
            <v>0.74367548422972596</v>
          </cell>
          <cell r="M32">
            <v>10129.926341114799</v>
          </cell>
          <cell r="N32">
            <v>224.27957101145174</v>
          </cell>
          <cell r="O32">
            <v>4.6360941672178536E-3</v>
          </cell>
          <cell r="P32">
            <v>12073.255779810539</v>
          </cell>
          <cell r="Q32">
            <v>0.36229196122684765</v>
          </cell>
          <cell r="R32">
            <v>9.8848910868843731E-2</v>
          </cell>
          <cell r="S32">
            <v>5.0995644453262545E-2</v>
          </cell>
          <cell r="T32">
            <v>7.1066960000000003</v>
          </cell>
          <cell r="U32">
            <v>0.97099999999999997</v>
          </cell>
          <cell r="V32">
            <v>0.24994520187628774</v>
          </cell>
          <cell r="W32">
            <v>0.36208519021951668</v>
          </cell>
          <cell r="X32">
            <v>74.67</v>
          </cell>
          <cell r="Y32">
            <v>9.7306043907985664</v>
          </cell>
          <cell r="Z32">
            <v>0.64952142482700959</v>
          </cell>
          <cell r="AA32">
            <v>2.6688782251747423</v>
          </cell>
          <cell r="AB32">
            <v>0.77765589664574386</v>
          </cell>
          <cell r="AC32">
            <v>-3.6617434004552669E-3</v>
          </cell>
          <cell r="AD32">
            <v>0.90118113098686403</v>
          </cell>
          <cell r="AE32">
            <v>0.87115915482056705</v>
          </cell>
          <cell r="AF32">
            <v>0.14933238892889056</v>
          </cell>
          <cell r="AG32">
            <v>0.56878173942730337</v>
          </cell>
          <cell r="AH32">
            <v>2.6987763783914098</v>
          </cell>
          <cell r="AI32">
            <v>0.02</v>
          </cell>
          <cell r="AJ32">
            <v>12</v>
          </cell>
          <cell r="AK32">
            <v>0.27354580869712058</v>
          </cell>
          <cell r="AL32">
            <v>66.379310344827587</v>
          </cell>
          <cell r="AM32">
            <v>7.0218936530564893E-2</v>
          </cell>
          <cell r="AN32">
            <v>1.83</v>
          </cell>
          <cell r="AO32">
            <v>0.57283206394082775</v>
          </cell>
          <cell r="AP32">
            <v>6767.58</v>
          </cell>
          <cell r="AQ32">
            <v>1.5186975092524817</v>
          </cell>
          <cell r="AR32">
            <v>1.5576849771492884E-2</v>
          </cell>
          <cell r="AS32">
            <v>0.2193157876970879</v>
          </cell>
          <cell r="AT32">
            <v>0.20767137765838653</v>
          </cell>
          <cell r="AU32">
            <v>5.9677190142761828E-2</v>
          </cell>
          <cell r="AV32">
            <v>173612.38826727148</v>
          </cell>
          <cell r="AW32">
            <v>0.69794961864901239</v>
          </cell>
          <cell r="AX32">
            <v>3.9676039813854707</v>
          </cell>
          <cell r="AY32">
            <v>7.0387621059252664E-3</v>
          </cell>
          <cell r="AZ32">
            <v>0.19826749969347893</v>
          </cell>
          <cell r="BA32">
            <v>17.180821917808199</v>
          </cell>
          <cell r="BB32">
            <v>8.5649999999999995</v>
          </cell>
          <cell r="BC32">
            <v>0.23386680476164209</v>
          </cell>
          <cell r="BD32">
            <v>0.42134177434741132</v>
          </cell>
          <cell r="BE32">
            <v>812</v>
          </cell>
          <cell r="BF32">
            <v>0.81581249916126519</v>
          </cell>
          <cell r="BG32">
            <v>0.35330729900559604</v>
          </cell>
          <cell r="BH32">
            <v>79.925855784741344</v>
          </cell>
          <cell r="BI32">
            <v>4.6472515152053822</v>
          </cell>
          <cell r="BJ32">
            <v>1613.8427402798179</v>
          </cell>
          <cell r="BK32">
            <v>44343.138591921415</v>
          </cell>
          <cell r="BL32">
            <v>43.431214619222928</v>
          </cell>
          <cell r="BM32">
            <v>2.9271972588052186</v>
          </cell>
          <cell r="BN32">
            <v>222.23543682705065</v>
          </cell>
          <cell r="BO32">
            <v>8763.9947089666166</v>
          </cell>
          <cell r="BP32">
            <v>3.532946072598402E-3</v>
          </cell>
          <cell r="BQ32">
            <v>1.6004133518258929E-2</v>
          </cell>
          <cell r="BR32">
            <v>2.8826409750273196</v>
          </cell>
          <cell r="BS32">
            <v>0.58441361191039376</v>
          </cell>
          <cell r="BT32">
            <v>0.74476623009999998</v>
          </cell>
          <cell r="BU32">
            <v>-0.2421501748013814</v>
          </cell>
          <cell r="BV32">
            <v>1.2846236173234706</v>
          </cell>
          <cell r="BW32">
            <v>1.0437566890753198</v>
          </cell>
        </row>
        <row r="33">
          <cell r="B33" t="str">
            <v>Sinaloa</v>
          </cell>
          <cell r="D33">
            <v>32.564476697556216</v>
          </cell>
          <cell r="E33">
            <v>0.25768131907067232</v>
          </cell>
          <cell r="F33">
            <v>4.6821075713591567</v>
          </cell>
          <cell r="G33">
            <v>2187.9171237703513</v>
          </cell>
          <cell r="H33">
            <v>7.5648793246172623</v>
          </cell>
          <cell r="I33">
            <v>0.92419889432059588</v>
          </cell>
          <cell r="J33">
            <v>0.265621200261422</v>
          </cell>
          <cell r="K33">
            <v>3.8652197860600848</v>
          </cell>
          <cell r="L33">
            <v>1.8801717445991604</v>
          </cell>
          <cell r="M33">
            <v>5837.0023827267123</v>
          </cell>
          <cell r="N33">
            <v>277.60040713648414</v>
          </cell>
          <cell r="O33">
            <v>8.2751591328238724E-4</v>
          </cell>
          <cell r="P33">
            <v>14906.838519901368</v>
          </cell>
          <cell r="Q33">
            <v>0.39170727039877529</v>
          </cell>
          <cell r="R33">
            <v>0.15519860811567443</v>
          </cell>
          <cell r="S33">
            <v>3.2303742618247089E-3</v>
          </cell>
          <cell r="T33">
            <v>7.9313409999999998</v>
          </cell>
          <cell r="U33">
            <v>0.92900000000000005</v>
          </cell>
          <cell r="V33">
            <v>0.2626036394960698</v>
          </cell>
          <cell r="W33">
            <v>0.44214308133458069</v>
          </cell>
          <cell r="X33">
            <v>74.91</v>
          </cell>
          <cell r="Y33">
            <v>10.303146177214114</v>
          </cell>
          <cell r="Z33">
            <v>0.73761277583979945</v>
          </cell>
          <cell r="AA33">
            <v>2.9662340841522767</v>
          </cell>
          <cell r="AB33">
            <v>1.0893477763712671</v>
          </cell>
          <cell r="AC33">
            <v>-1.6494825437011413E-3</v>
          </cell>
          <cell r="AD33">
            <v>0.92201768612687096</v>
          </cell>
          <cell r="AE33">
            <v>0.84612074265338699</v>
          </cell>
          <cell r="AF33">
            <v>0.11387469041471254</v>
          </cell>
          <cell r="AG33">
            <v>0.49666554937060065</v>
          </cell>
          <cell r="AH33">
            <v>15.687800501282462</v>
          </cell>
          <cell r="AI33">
            <v>0.02</v>
          </cell>
          <cell r="AJ33">
            <v>15</v>
          </cell>
          <cell r="AK33">
            <v>0.28236715400123735</v>
          </cell>
          <cell r="AL33">
            <v>72.41379310344827</v>
          </cell>
          <cell r="AM33">
            <v>9.5056930650343915E-2</v>
          </cell>
          <cell r="AN33">
            <v>2.2599999999999998</v>
          </cell>
          <cell r="AO33">
            <v>0.49555480051072182</v>
          </cell>
          <cell r="AP33">
            <v>7389.01</v>
          </cell>
          <cell r="AQ33">
            <v>0.87303696003427489</v>
          </cell>
          <cell r="AR33">
            <v>5.5323116865703932E-3</v>
          </cell>
          <cell r="AS33">
            <v>0.19065525363919758</v>
          </cell>
          <cell r="AT33">
            <v>0.26506700125300015</v>
          </cell>
          <cell r="AU33">
            <v>0.10977948861378123</v>
          </cell>
          <cell r="AV33">
            <v>154015.53206360861</v>
          </cell>
          <cell r="AW33">
            <v>0.60596813651210335</v>
          </cell>
          <cell r="AX33">
            <v>2.876054300963915</v>
          </cell>
          <cell r="AY33">
            <v>1.1658843927876469E-2</v>
          </cell>
          <cell r="AZ33">
            <v>0.27192779782150928</v>
          </cell>
          <cell r="BA33">
            <v>13.354690110353699</v>
          </cell>
          <cell r="BB33">
            <v>8.8667860731417303</v>
          </cell>
          <cell r="BC33">
            <v>0.27595432757501609</v>
          </cell>
          <cell r="BD33">
            <v>0.41942440227360817</v>
          </cell>
          <cell r="BE33">
            <v>777</v>
          </cell>
          <cell r="BF33">
            <v>0.92022873129344951</v>
          </cell>
          <cell r="BG33">
            <v>0.37665567762992952</v>
          </cell>
          <cell r="BH33">
            <v>117.34091968236406</v>
          </cell>
          <cell r="BI33">
            <v>5.6252103924611045</v>
          </cell>
          <cell r="BJ33">
            <v>2909.2249023763957</v>
          </cell>
          <cell r="BK33">
            <v>55428.502764799618</v>
          </cell>
          <cell r="BL33">
            <v>188.62272555973215</v>
          </cell>
          <cell r="BM33">
            <v>7.3923642691318951</v>
          </cell>
          <cell r="BN33">
            <v>1153.9153065924545</v>
          </cell>
          <cell r="BO33">
            <v>2233.1114052972839</v>
          </cell>
          <cell r="BP33">
            <v>6.7398850194225089E-3</v>
          </cell>
          <cell r="BQ33">
            <v>2.8118540435648563E-2</v>
          </cell>
          <cell r="BR33">
            <v>1.1869802862092369</v>
          </cell>
          <cell r="BS33">
            <v>0.11408908266595504</v>
          </cell>
          <cell r="BT33">
            <v>-0.14756635260000001</v>
          </cell>
          <cell r="BU33">
            <v>-3.4017500401788629E-2</v>
          </cell>
          <cell r="BV33">
            <v>0.73601931314677693</v>
          </cell>
          <cell r="BW33">
            <v>3.7536984970485623</v>
          </cell>
        </row>
        <row r="34">
          <cell r="B34" t="str">
            <v>Sonora</v>
          </cell>
          <cell r="D34">
            <v>25.865571690798422</v>
          </cell>
          <cell r="E34">
            <v>6.6663844563913457E-2</v>
          </cell>
          <cell r="F34">
            <v>2.6337314914159018</v>
          </cell>
          <cell r="G34">
            <v>3480.58493208657</v>
          </cell>
          <cell r="H34">
            <v>6.0654098976476662</v>
          </cell>
          <cell r="I34">
            <v>0.88108616626783332</v>
          </cell>
          <cell r="J34">
            <v>0.32328773849202003</v>
          </cell>
          <cell r="K34">
            <v>4.3664818189363315</v>
          </cell>
          <cell r="L34">
            <v>2.0385470348421917</v>
          </cell>
          <cell r="M34">
            <v>7226.4735296141744</v>
          </cell>
          <cell r="N34">
            <v>218.71540771440675</v>
          </cell>
          <cell r="O34">
            <v>3.4415060673726031E-3</v>
          </cell>
          <cell r="P34">
            <v>15487.741703678887</v>
          </cell>
          <cell r="Q34">
            <v>0.3929290543122555</v>
          </cell>
          <cell r="R34">
            <v>0.13616890209771015</v>
          </cell>
          <cell r="S34">
            <v>6.7196642753273084E-2</v>
          </cell>
          <cell r="T34">
            <v>8.4060900000000007</v>
          </cell>
          <cell r="U34">
            <v>0.92</v>
          </cell>
          <cell r="V34">
            <v>0.265502469627098</v>
          </cell>
          <cell r="W34">
            <v>0.5147066503041855</v>
          </cell>
          <cell r="X34">
            <v>75.180000000000007</v>
          </cell>
          <cell r="Y34">
            <v>12.361424507014618</v>
          </cell>
          <cell r="Z34">
            <v>1.0156236719312215</v>
          </cell>
          <cell r="AA34">
            <v>3.1345339713952112</v>
          </cell>
          <cell r="AB34">
            <v>1.1409516997113789</v>
          </cell>
          <cell r="AC34">
            <v>1.6569298566360691E-3</v>
          </cell>
          <cell r="AD34">
            <v>0.91546142971209599</v>
          </cell>
          <cell r="AE34">
            <v>0.89459075277743705</v>
          </cell>
          <cell r="AF34">
            <v>0.13981212448665833</v>
          </cell>
          <cell r="AG34">
            <v>0.52006647658834826</v>
          </cell>
          <cell r="AH34">
            <v>6.9578652344208072</v>
          </cell>
          <cell r="AI34">
            <v>0.03</v>
          </cell>
          <cell r="AJ34">
            <v>11</v>
          </cell>
          <cell r="AK34">
            <v>0.25548395374920096</v>
          </cell>
          <cell r="AL34">
            <v>93.103448275862064</v>
          </cell>
          <cell r="AM34">
            <v>6.2367829244518752E-2</v>
          </cell>
          <cell r="AN34">
            <v>2.4300000000000002</v>
          </cell>
          <cell r="AO34">
            <v>0.42676048983002168</v>
          </cell>
          <cell r="AP34">
            <v>7719.22</v>
          </cell>
          <cell r="AQ34">
            <v>0.84694661295501028</v>
          </cell>
          <cell r="AR34">
            <v>5.3867086753062888E-3</v>
          </cell>
          <cell r="AS34">
            <v>0.21659109173143481</v>
          </cell>
          <cell r="AT34">
            <v>0.28969775671127473</v>
          </cell>
          <cell r="AU34">
            <v>3.8047065526273738E-2</v>
          </cell>
          <cell r="AV34">
            <v>225079.56729831771</v>
          </cell>
          <cell r="AW34">
            <v>0.60588097097351423</v>
          </cell>
          <cell r="AX34">
            <v>1.9045785529103372</v>
          </cell>
          <cell r="AY34">
            <v>3.2616136976607549E-2</v>
          </cell>
          <cell r="AZ34">
            <v>1.0857437111084007</v>
          </cell>
          <cell r="BA34">
            <v>20.6885060774054</v>
          </cell>
          <cell r="BB34">
            <v>8.7646678146498207</v>
          </cell>
          <cell r="BC34">
            <v>0.24783211630126692</v>
          </cell>
          <cell r="BD34">
            <v>0.43477961981963176</v>
          </cell>
          <cell r="BE34">
            <v>816</v>
          </cell>
          <cell r="BF34">
            <v>0.91719150685577766</v>
          </cell>
          <cell r="BG34">
            <v>0.50489570029799913</v>
          </cell>
          <cell r="BH34">
            <v>128.21256281957139</v>
          </cell>
          <cell r="BI34">
            <v>6.2940387782306484</v>
          </cell>
          <cell r="BJ34">
            <v>3388.4129743082312</v>
          </cell>
          <cell r="BK34">
            <v>30417.575465935461</v>
          </cell>
          <cell r="BL34">
            <v>131.3277737909095</v>
          </cell>
          <cell r="BM34">
            <v>7.4360612549339784</v>
          </cell>
          <cell r="BN34">
            <v>687.48122996126494</v>
          </cell>
          <cell r="BO34">
            <v>3495.1297061757718</v>
          </cell>
          <cell r="BP34">
            <v>1.5490778642632459E-3</v>
          </cell>
          <cell r="BQ34">
            <v>1.3410999768869215E-2</v>
          </cell>
          <cell r="BR34">
            <v>0.48576496919950829</v>
          </cell>
          <cell r="BS34">
            <v>0.49029994386241055</v>
          </cell>
          <cell r="BT34">
            <v>0.43656556029999999</v>
          </cell>
          <cell r="BU34">
            <v>-0.46591968198282213</v>
          </cell>
          <cell r="BV34">
            <v>1.5980323358369173</v>
          </cell>
          <cell r="BW34">
            <v>2.4317883371431352</v>
          </cell>
        </row>
        <row r="35">
          <cell r="B35" t="str">
            <v>Tabasco</v>
          </cell>
          <cell r="D35">
            <v>21.781244758391146</v>
          </cell>
          <cell r="E35">
            <v>4.0939200914494309</v>
          </cell>
          <cell r="F35">
            <v>11.295509684283491</v>
          </cell>
          <cell r="G35">
            <v>3590.6676033032049</v>
          </cell>
          <cell r="H35">
            <v>23.1608560824126</v>
          </cell>
          <cell r="I35">
            <v>0.89822127082125147</v>
          </cell>
          <cell r="J35">
            <v>6.8035745648780302E-2</v>
          </cell>
          <cell r="K35">
            <v>4.6901220465148814</v>
          </cell>
          <cell r="L35">
            <v>1.0592521401662847</v>
          </cell>
          <cell r="M35">
            <v>4182.0585932819431</v>
          </cell>
          <cell r="N35">
            <v>169.49186899773682</v>
          </cell>
          <cell r="O35">
            <v>1.3688032065586156E-2</v>
          </cell>
          <cell r="P35">
            <v>11951.854320166169</v>
          </cell>
          <cell r="Q35">
            <v>0.35243566089812234</v>
          </cell>
          <cell r="R35">
            <v>7.9356674607297006E-2</v>
          </cell>
          <cell r="S35">
            <v>1.8716824968952883E-2</v>
          </cell>
          <cell r="T35">
            <v>7.2173220000000002</v>
          </cell>
          <cell r="U35">
            <v>0.995</v>
          </cell>
          <cell r="V35">
            <v>0.16841763781099495</v>
          </cell>
          <cell r="W35">
            <v>0.29577970475564602</v>
          </cell>
          <cell r="X35">
            <v>74.83</v>
          </cell>
          <cell r="Y35">
            <v>17.941061288427647</v>
          </cell>
          <cell r="Z35">
            <v>0.6148829496575019</v>
          </cell>
          <cell r="AA35">
            <v>3.2707639254890646</v>
          </cell>
          <cell r="AB35">
            <v>0.97578386645712156</v>
          </cell>
          <cell r="AC35">
            <v>-1.6967907641162736E-3</v>
          </cell>
          <cell r="AD35">
            <v>0.94472007789368107</v>
          </cell>
          <cell r="AE35">
            <v>0.920394918301359</v>
          </cell>
          <cell r="AF35">
            <v>0.13489497313266186</v>
          </cell>
          <cell r="AG35">
            <v>0.70743734660331903</v>
          </cell>
          <cell r="AH35">
            <v>41.80205112054437</v>
          </cell>
          <cell r="AI35">
            <v>0.02</v>
          </cell>
          <cell r="AJ35">
            <v>7</v>
          </cell>
          <cell r="AK35">
            <v>0.28094894707283924</v>
          </cell>
          <cell r="AL35">
            <v>75</v>
          </cell>
          <cell r="AM35">
            <v>5.8561033779965917E-2</v>
          </cell>
          <cell r="AN35">
            <v>1.83</v>
          </cell>
          <cell r="AO35">
            <v>0.66571564431764152</v>
          </cell>
          <cell r="AP35">
            <v>6097.76</v>
          </cell>
          <cell r="AQ35">
            <v>1.7612645085628547</v>
          </cell>
          <cell r="AR35">
            <v>2.0812429541532427E-2</v>
          </cell>
          <cell r="AS35">
            <v>0.33088097795017285</v>
          </cell>
          <cell r="AT35">
            <v>0.19156094927183359</v>
          </cell>
          <cell r="AU35">
            <v>2.6326158133607783E-2</v>
          </cell>
          <cell r="AV35">
            <v>109607.05799773126</v>
          </cell>
          <cell r="AW35">
            <v>0.33714750527758597</v>
          </cell>
          <cell r="AX35">
            <v>-5.9871818255657461</v>
          </cell>
          <cell r="AY35">
            <v>9.2132534805395259E-3</v>
          </cell>
          <cell r="AZ35">
            <v>0.19073607584612282</v>
          </cell>
          <cell r="BA35">
            <v>12.0813232942326</v>
          </cell>
          <cell r="BB35">
            <v>8.5735540459067003</v>
          </cell>
          <cell r="BC35">
            <v>0.2986114005139795</v>
          </cell>
          <cell r="BD35">
            <v>0.37257351562397362</v>
          </cell>
          <cell r="BE35">
            <v>690</v>
          </cell>
          <cell r="BF35">
            <v>0.8484707327457679</v>
          </cell>
          <cell r="BG35">
            <v>0.23797288456431795</v>
          </cell>
          <cell r="BH35">
            <v>65.195775097281967</v>
          </cell>
          <cell r="BI35">
            <v>4.1919543748337977</v>
          </cell>
          <cell r="BJ35">
            <v>2509.0828483051469</v>
          </cell>
          <cell r="BK35">
            <v>39135.547939787641</v>
          </cell>
          <cell r="BL35">
            <v>31.717944009481997</v>
          </cell>
          <cell r="BM35">
            <v>0</v>
          </cell>
          <cell r="BN35">
            <v>487.95075848812724</v>
          </cell>
          <cell r="BO35">
            <v>1783.7178041007567</v>
          </cell>
          <cell r="BP35">
            <v>5.597530260281631E-4</v>
          </cell>
          <cell r="BQ35">
            <v>1.2591920579323347E-2</v>
          </cell>
          <cell r="BR35">
            <v>0.70722812308296845</v>
          </cell>
          <cell r="BS35">
            <v>0.27091236392203172</v>
          </cell>
          <cell r="BT35">
            <v>-0.57023498380000004</v>
          </cell>
          <cell r="BU35">
            <v>-1.430162282332206</v>
          </cell>
          <cell r="BV35">
            <v>0.99246618915810081</v>
          </cell>
          <cell r="BW35">
            <v>0.7939729513264806</v>
          </cell>
        </row>
        <row r="36">
          <cell r="B36" t="str">
            <v>Tamaulipas</v>
          </cell>
          <cell r="D36">
            <v>24.06359473341492</v>
          </cell>
          <cell r="E36">
            <v>3.0358007244701692</v>
          </cell>
          <cell r="F36">
            <v>3.6049607211934447</v>
          </cell>
          <cell r="G36">
            <v>2220.7448683083903</v>
          </cell>
          <cell r="H36">
            <v>12.267977092794681</v>
          </cell>
          <cell r="I36">
            <v>0.91350631460893306</v>
          </cell>
          <cell r="J36">
            <v>0.12695402970085401</v>
          </cell>
          <cell r="K36">
            <v>11.6418780076012</v>
          </cell>
          <cell r="L36">
            <v>1.1409040447449175</v>
          </cell>
          <cell r="M36">
            <v>3299.2137991798209</v>
          </cell>
          <cell r="N36">
            <v>295.88974863012976</v>
          </cell>
          <cell r="O36">
            <v>2.9808059500359544E-3</v>
          </cell>
          <cell r="P36">
            <v>13669.026425539219</v>
          </cell>
          <cell r="Q36">
            <v>0.3874811855573847</v>
          </cell>
          <cell r="R36">
            <v>0.21252709707777784</v>
          </cell>
          <cell r="S36">
            <v>3.9767533662897536E-2</v>
          </cell>
          <cell r="T36">
            <v>7.9006590000000001</v>
          </cell>
          <cell r="U36">
            <v>0.90599999999999992</v>
          </cell>
          <cell r="V36">
            <v>0.24449093444909345</v>
          </cell>
          <cell r="W36">
            <v>0.49232938212968175</v>
          </cell>
          <cell r="X36">
            <v>75.03</v>
          </cell>
          <cell r="Y36">
            <v>12.560022596742304</v>
          </cell>
          <cell r="Z36">
            <v>0.80406942124269531</v>
          </cell>
          <cell r="AA36">
            <v>3.2708663952456578</v>
          </cell>
          <cell r="AB36">
            <v>1.0318937324919246</v>
          </cell>
          <cell r="AC36">
            <v>-3.1098854027003585E-3</v>
          </cell>
          <cell r="AD36">
            <v>0.85989104034216801</v>
          </cell>
          <cell r="AE36">
            <v>0.82175408491197999</v>
          </cell>
          <cell r="AF36">
            <v>0.10737697955743068</v>
          </cell>
          <cell r="AG36">
            <v>0.56233312008158831</v>
          </cell>
          <cell r="AH36">
            <v>14.146593844009859</v>
          </cell>
          <cell r="AI36">
            <v>0.03</v>
          </cell>
          <cell r="AJ36">
            <v>6</v>
          </cell>
          <cell r="AK36">
            <v>0.22557412407036467</v>
          </cell>
          <cell r="AL36">
            <v>62.931034482758619</v>
          </cell>
          <cell r="AM36">
            <v>9.0560043199486656E-2</v>
          </cell>
          <cell r="AN36">
            <v>2.2799999999999998</v>
          </cell>
          <cell r="AO36">
            <v>0.44515956499583148</v>
          </cell>
          <cell r="AP36">
            <v>7247.3</v>
          </cell>
          <cell r="AQ36">
            <v>1.418644711796663</v>
          </cell>
          <cell r="AR36">
            <v>6.1680431282392237E-3</v>
          </cell>
          <cell r="AS36">
            <v>0.23990853303476964</v>
          </cell>
          <cell r="AT36">
            <v>0.24328124316205932</v>
          </cell>
          <cell r="AU36">
            <v>1.9818373566649217E-2</v>
          </cell>
          <cell r="AV36">
            <v>182192.07093412985</v>
          </cell>
          <cell r="AW36">
            <v>0.69187885562832574</v>
          </cell>
          <cell r="AX36">
            <v>1.0529412256217359</v>
          </cell>
          <cell r="AY36">
            <v>1.7766655996938319E-2</v>
          </cell>
          <cell r="AZ36">
            <v>0.51496678835891674</v>
          </cell>
          <cell r="BA36">
            <v>17.7108339608073</v>
          </cell>
          <cell r="BB36">
            <v>8.7065268552720401</v>
          </cell>
          <cell r="BC36">
            <v>0.21024585289987374</v>
          </cell>
          <cell r="BD36">
            <v>0.43235505053303724</v>
          </cell>
          <cell r="BE36">
            <v>793</v>
          </cell>
          <cell r="BF36">
            <v>0.90209665972375797</v>
          </cell>
          <cell r="BG36">
            <v>0.43746894428616506</v>
          </cell>
          <cell r="BH36">
            <v>95.116249348135852</v>
          </cell>
          <cell r="BI36">
            <v>6.9394186467694841</v>
          </cell>
          <cell r="BJ36">
            <v>2440.8378114736242</v>
          </cell>
          <cell r="BK36">
            <v>50525.071929097008</v>
          </cell>
          <cell r="BL36">
            <v>85.949367300137084</v>
          </cell>
          <cell r="BM36">
            <v>2.4323839207680296</v>
          </cell>
          <cell r="BN36">
            <v>387.31525481508635</v>
          </cell>
          <cell r="BO36">
            <v>419.44433149161426</v>
          </cell>
          <cell r="BP36">
            <v>1.1903894308248038E-3</v>
          </cell>
          <cell r="BQ36">
            <v>1.4550588827651286E-2</v>
          </cell>
          <cell r="BR36">
            <v>2.2279351326876662</v>
          </cell>
          <cell r="BS36">
            <v>0.78089748165361106</v>
          </cell>
          <cell r="BT36">
            <v>1.001009686</v>
          </cell>
          <cell r="BU36">
            <v>-0.27226627213235255</v>
          </cell>
          <cell r="BV36">
            <v>0.53353283509270721</v>
          </cell>
          <cell r="BW36">
            <v>2.667664175463536</v>
          </cell>
        </row>
        <row r="37">
          <cell r="B37" t="str">
            <v>Tlaxcala</v>
          </cell>
          <cell r="D37">
            <v>9.4218402708741991</v>
          </cell>
          <cell r="E37">
            <v>0.22256315600490234</v>
          </cell>
          <cell r="F37">
            <v>3.4436227393687195</v>
          </cell>
          <cell r="G37">
            <v>3069.4021920309028</v>
          </cell>
          <cell r="H37">
            <v>4.7250158019840764</v>
          </cell>
          <cell r="I37">
            <v>0.89807291282328794</v>
          </cell>
          <cell r="J37">
            <v>0.29963708091156399</v>
          </cell>
          <cell r="K37">
            <v>0.74187718668300773</v>
          </cell>
          <cell r="L37">
            <v>0.77867429514248487</v>
          </cell>
          <cell r="M37">
            <v>6777.7046034625901</v>
          </cell>
          <cell r="N37">
            <v>289.55540783956462</v>
          </cell>
          <cell r="O37">
            <v>2.5793809485723427E-3</v>
          </cell>
          <cell r="P37">
            <v>13926.353675364779</v>
          </cell>
          <cell r="Q37">
            <v>0.39898309136241855</v>
          </cell>
          <cell r="R37">
            <v>0.21603796523401197</v>
          </cell>
          <cell r="S37">
            <v>4.5211810238675376E-2</v>
          </cell>
          <cell r="T37">
            <v>7.4086720000000001</v>
          </cell>
          <cell r="U37">
            <v>0.998</v>
          </cell>
          <cell r="V37">
            <v>0.21968471175627571</v>
          </cell>
          <cell r="W37">
            <v>0.24671589517089076</v>
          </cell>
          <cell r="X37">
            <v>75.05</v>
          </cell>
          <cell r="Y37">
            <v>12.701322508838549</v>
          </cell>
          <cell r="Z37">
            <v>0.51560464474469037</v>
          </cell>
          <cell r="AA37">
            <v>2.8013282569150371</v>
          </cell>
          <cell r="AB37">
            <v>0.84277248407189675</v>
          </cell>
          <cell r="AC37">
            <v>-2.6930141876593182E-4</v>
          </cell>
          <cell r="AD37">
            <v>0.84407487725612296</v>
          </cell>
          <cell r="AE37">
            <v>0.87070246804469598</v>
          </cell>
          <cell r="AF37">
            <v>0.14519388644720069</v>
          </cell>
          <cell r="AG37">
            <v>0.66284360404995402</v>
          </cell>
          <cell r="AH37">
            <v>2.3582698021117454</v>
          </cell>
          <cell r="AI37">
            <v>0.03</v>
          </cell>
          <cell r="AJ37">
            <v>2</v>
          </cell>
          <cell r="AK37">
            <v>0.22910660811935035</v>
          </cell>
          <cell r="AL37">
            <v>99.137931034482762</v>
          </cell>
          <cell r="AM37">
            <v>5.5608265851090549E-2</v>
          </cell>
          <cell r="AN37">
            <v>1.85</v>
          </cell>
          <cell r="AO37">
            <v>0.72317937923776332</v>
          </cell>
          <cell r="AP37">
            <v>5549.82</v>
          </cell>
          <cell r="AQ37">
            <v>2.4231883845849862</v>
          </cell>
          <cell r="AR37">
            <v>1.691827263159711E-2</v>
          </cell>
          <cell r="AS37">
            <v>0.35082210451855556</v>
          </cell>
          <cell r="AT37">
            <v>0.19751939995363879</v>
          </cell>
          <cell r="AU37">
            <v>3.3740915715770217E-2</v>
          </cell>
          <cell r="AV37">
            <v>93569.051702904893</v>
          </cell>
          <cell r="AW37">
            <v>0.67834249895388921</v>
          </cell>
          <cell r="AX37">
            <v>0.91417866163400197</v>
          </cell>
          <cell r="AY37">
            <v>0</v>
          </cell>
          <cell r="AZ37">
            <v>0</v>
          </cell>
          <cell r="BA37">
            <v>0</v>
          </cell>
          <cell r="BB37">
            <v>0</v>
          </cell>
          <cell r="BC37">
            <v>0.28568520211866599</v>
          </cell>
          <cell r="BD37">
            <v>0.42717606558174465</v>
          </cell>
          <cell r="BE37">
            <v>671</v>
          </cell>
          <cell r="BF37">
            <v>0.88296514102216894</v>
          </cell>
          <cell r="BG37">
            <v>0.27622012374594879</v>
          </cell>
          <cell r="BH37">
            <v>45.609573569314243</v>
          </cell>
          <cell r="BI37">
            <v>3.3780995787407706</v>
          </cell>
          <cell r="BJ37">
            <v>1653.5954315625488</v>
          </cell>
          <cell r="BK37">
            <v>30745.599924785562</v>
          </cell>
          <cell r="BL37">
            <v>67.436636269485405</v>
          </cell>
          <cell r="BM37">
            <v>3.1662030440780695</v>
          </cell>
          <cell r="BN37">
            <v>0</v>
          </cell>
          <cell r="BO37">
            <v>0</v>
          </cell>
          <cell r="BP37">
            <v>0</v>
          </cell>
          <cell r="BQ37">
            <v>1.3717246175642663E-2</v>
          </cell>
          <cell r="BR37">
            <v>1.6180581606340894</v>
          </cell>
          <cell r="BS37">
            <v>0.21838910016484619</v>
          </cell>
          <cell r="BT37">
            <v>-0.38953705309999997</v>
          </cell>
          <cell r="BU37">
            <v>-9.0482255924874355E-2</v>
          </cell>
          <cell r="BV37">
            <v>0.49799639450610378</v>
          </cell>
          <cell r="BW37">
            <v>0.663995192674805</v>
          </cell>
        </row>
        <row r="38">
          <cell r="B38" t="str">
            <v>Veracruz</v>
          </cell>
          <cell r="D38">
            <v>18.94675262975117</v>
          </cell>
          <cell r="E38">
            <v>2.0748946872380816</v>
          </cell>
          <cell r="F38">
            <v>4.2217973750653517</v>
          </cell>
          <cell r="G38">
            <v>2124.0826303943431</v>
          </cell>
          <cell r="H38">
            <v>7.2037972232692207</v>
          </cell>
          <cell r="I38">
            <v>0.92040884856293093</v>
          </cell>
          <cell r="J38">
            <v>9.6929356717174606E-2</v>
          </cell>
          <cell r="K38">
            <v>5.0034603315112598</v>
          </cell>
          <cell r="L38">
            <v>0.5586683586741209</v>
          </cell>
          <cell r="M38">
            <v>2576.7092524783907</v>
          </cell>
          <cell r="N38">
            <v>158.42544186068017</v>
          </cell>
          <cell r="O38">
            <v>1.1834132928428982E-2</v>
          </cell>
          <cell r="P38">
            <v>10899.253176253027</v>
          </cell>
          <cell r="Q38">
            <v>0.33862839720746873</v>
          </cell>
          <cell r="R38">
            <v>7.171456788880004E-2</v>
          </cell>
          <cell r="S38">
            <v>3.5209784083285345E-2</v>
          </cell>
          <cell r="T38">
            <v>6.8126480000000003</v>
          </cell>
          <cell r="U38">
            <v>0.91299999999999992</v>
          </cell>
          <cell r="V38">
            <v>0.20570341019000968</v>
          </cell>
          <cell r="W38">
            <v>0.26151598626109102</v>
          </cell>
          <cell r="X38">
            <v>74.33</v>
          </cell>
          <cell r="Y38">
            <v>12.901975978302984</v>
          </cell>
          <cell r="Z38">
            <v>0.61037473428009392</v>
          </cell>
          <cell r="AA38">
            <v>2.5340985228765436</v>
          </cell>
          <cell r="AB38">
            <v>0.77233508529536354</v>
          </cell>
          <cell r="AC38">
            <v>-3.2598374017670751E-3</v>
          </cell>
          <cell r="AD38">
            <v>0.95000020219502901</v>
          </cell>
          <cell r="AE38">
            <v>0.89495412194786605</v>
          </cell>
          <cell r="AF38">
            <v>9.8678251093875111E-2</v>
          </cell>
          <cell r="AG38">
            <v>0.65148912633231537</v>
          </cell>
          <cell r="AH38">
            <v>5.6325706292790381</v>
          </cell>
          <cell r="AI38">
            <v>0.03</v>
          </cell>
          <cell r="AJ38">
            <v>57</v>
          </cell>
          <cell r="AK38">
            <v>0.22525992171008469</v>
          </cell>
          <cell r="AL38">
            <v>61.206896551724135</v>
          </cell>
          <cell r="AM38">
            <v>4.8701382930913119E-2</v>
          </cell>
          <cell r="AN38">
            <v>2.0499999999999998</v>
          </cell>
          <cell r="AO38">
            <v>0.68122638301577154</v>
          </cell>
          <cell r="AP38">
            <v>5590.65</v>
          </cell>
          <cell r="AQ38">
            <v>2.4305173769778752</v>
          </cell>
          <cell r="AR38">
            <v>2.6059543187060365E-2</v>
          </cell>
          <cell r="AS38">
            <v>0.27658488933103642</v>
          </cell>
          <cell r="AT38">
            <v>0.17896364409830165</v>
          </cell>
          <cell r="AU38">
            <v>3.072496415474792E-2</v>
          </cell>
          <cell r="AV38">
            <v>112362.19088959983</v>
          </cell>
          <cell r="AW38">
            <v>0.64894040579501389</v>
          </cell>
          <cell r="AX38">
            <v>0.37381974491375775</v>
          </cell>
          <cell r="AY38">
            <v>4.5102937334821153E-2</v>
          </cell>
          <cell r="AZ38">
            <v>0.90993295704444377</v>
          </cell>
          <cell r="BA38">
            <v>21.453105335870401</v>
          </cell>
          <cell r="BB38">
            <v>9.1044161018848708</v>
          </cell>
          <cell r="BC38">
            <v>0.25820393871859681</v>
          </cell>
          <cell r="BD38">
            <v>0.3921809436452931</v>
          </cell>
          <cell r="BE38">
            <v>835</v>
          </cell>
          <cell r="BF38">
            <v>0.81728465209074641</v>
          </cell>
          <cell r="BG38">
            <v>0.29550561508875134</v>
          </cell>
          <cell r="BH38">
            <v>59.026616476638537</v>
          </cell>
          <cell r="BI38">
            <v>4.2264600234961582</v>
          </cell>
          <cell r="BJ38">
            <v>2205.4913786414982</v>
          </cell>
          <cell r="BK38">
            <v>40636.733295262646</v>
          </cell>
          <cell r="BL38">
            <v>56.994392923162621</v>
          </cell>
          <cell r="BM38">
            <v>0.29099120333592315</v>
          </cell>
          <cell r="BN38">
            <v>202.89446623215605</v>
          </cell>
          <cell r="BO38">
            <v>136.81689576072932</v>
          </cell>
          <cell r="BP38">
            <v>1.4626597825298745E-3</v>
          </cell>
          <cell r="BQ38">
            <v>1.4800066029288831E-2</v>
          </cell>
          <cell r="BR38">
            <v>1.0611149818157819</v>
          </cell>
          <cell r="BS38">
            <v>0.12340846850582493</v>
          </cell>
          <cell r="BT38">
            <v>-0.82582482749999997</v>
          </cell>
          <cell r="BU38">
            <v>-0.19578486704197917</v>
          </cell>
          <cell r="BV38">
            <v>0.85328324266463285</v>
          </cell>
          <cell r="BW38">
            <v>1.4417544445023107</v>
          </cell>
        </row>
        <row r="39">
          <cell r="B39" t="str">
            <v>Yucatán</v>
          </cell>
          <cell r="D39">
            <v>2.4906758154472617</v>
          </cell>
          <cell r="E39">
            <v>0</v>
          </cell>
          <cell r="F39">
            <v>0.36577867109327716</v>
          </cell>
          <cell r="G39">
            <v>1976.8490770560838</v>
          </cell>
          <cell r="H39">
            <v>5.9454695965467463</v>
          </cell>
          <cell r="I39">
            <v>0.89134570507307664</v>
          </cell>
          <cell r="J39">
            <v>0.66647949242495497</v>
          </cell>
          <cell r="K39">
            <v>5.3436317495050343</v>
          </cell>
          <cell r="L39">
            <v>0.10483480932291658</v>
          </cell>
          <cell r="M39">
            <v>1179.5248296911561</v>
          </cell>
          <cell r="N39">
            <v>280.69010739794118</v>
          </cell>
          <cell r="O39">
            <v>7.8959240007421948E-3</v>
          </cell>
          <cell r="P39">
            <v>11593.687701392619</v>
          </cell>
          <cell r="Q39">
            <v>0.39033687645374343</v>
          </cell>
          <cell r="R39">
            <v>0.14083497713009985</v>
          </cell>
          <cell r="S39">
            <v>6.8242553894152014E-2</v>
          </cell>
          <cell r="T39">
            <v>7.3563879999999999</v>
          </cell>
          <cell r="U39">
            <v>0.95799999999999996</v>
          </cell>
          <cell r="V39">
            <v>0.23749116834735692</v>
          </cell>
          <cell r="W39">
            <v>0.33342261408316454</v>
          </cell>
          <cell r="X39">
            <v>74.459999999999994</v>
          </cell>
          <cell r="Y39">
            <v>11.827832910223863</v>
          </cell>
          <cell r="Z39">
            <v>0.77890225501259835</v>
          </cell>
          <cell r="AA39">
            <v>3.3379584428475946</v>
          </cell>
          <cell r="AB39">
            <v>1.1488808261435826</v>
          </cell>
          <cell r="AC39">
            <v>1.9794079980581785E-3</v>
          </cell>
          <cell r="AD39">
            <v>0.75037770346053201</v>
          </cell>
          <cell r="AE39">
            <v>0.86339938235881597</v>
          </cell>
          <cell r="AF39">
            <v>0.18599270712233495</v>
          </cell>
          <cell r="AG39">
            <v>0.73562368432810166</v>
          </cell>
          <cell r="AH39">
            <v>3.4180992368428029</v>
          </cell>
          <cell r="AI39">
            <v>0.02</v>
          </cell>
          <cell r="AJ39">
            <v>12</v>
          </cell>
          <cell r="AK39">
            <v>0.34421076621308111</v>
          </cell>
          <cell r="AL39">
            <v>90.517241379310349</v>
          </cell>
          <cell r="AM39">
            <v>0.10234898925184266</v>
          </cell>
          <cell r="AN39">
            <v>2.88</v>
          </cell>
          <cell r="AO39">
            <v>0.61445680924580004</v>
          </cell>
          <cell r="AP39">
            <v>6367.76</v>
          </cell>
          <cell r="AQ39">
            <v>1.6029567115145746</v>
          </cell>
          <cell r="AR39">
            <v>1.9371380912665315E-2</v>
          </cell>
          <cell r="AS39">
            <v>0.31357369236268318</v>
          </cell>
          <cell r="AT39">
            <v>0.23352905695106443</v>
          </cell>
          <cell r="AU39">
            <v>1.8061887000966986E-2</v>
          </cell>
          <cell r="AV39">
            <v>148893.71516450236</v>
          </cell>
          <cell r="AW39">
            <v>0.67471355568418756</v>
          </cell>
          <cell r="AX39">
            <v>4.2738161814600408</v>
          </cell>
          <cell r="AY39">
            <v>1.0963191383136284E-2</v>
          </cell>
          <cell r="AZ39">
            <v>0.24651069781860629</v>
          </cell>
          <cell r="BA39">
            <v>13.5784466593443</v>
          </cell>
          <cell r="BB39">
            <v>8.7857938650984604</v>
          </cell>
          <cell r="BC39">
            <v>0.27765423567258429</v>
          </cell>
          <cell r="BD39">
            <v>0.46728774235158033</v>
          </cell>
          <cell r="BE39">
            <v>781</v>
          </cell>
          <cell r="BF39">
            <v>0.88664337598046816</v>
          </cell>
          <cell r="BG39">
            <v>0.4131910488227637</v>
          </cell>
          <cell r="BH39">
            <v>108.28361622623618</v>
          </cell>
          <cell r="BI39">
            <v>5.5089619495303435</v>
          </cell>
          <cell r="BJ39">
            <v>2158.2616051093196</v>
          </cell>
          <cell r="BK39">
            <v>52871.632771799981</v>
          </cell>
          <cell r="BL39">
            <v>163.52418853781933</v>
          </cell>
          <cell r="BM39">
            <v>8.1419172635380637</v>
          </cell>
          <cell r="BN39">
            <v>1110.2146690842828</v>
          </cell>
          <cell r="BO39">
            <v>9350.3547628061497</v>
          </cell>
          <cell r="BP39">
            <v>4.3682134025720349E-3</v>
          </cell>
          <cell r="BQ39">
            <v>2.345771733344703E-2</v>
          </cell>
          <cell r="BR39">
            <v>0.35508535112906942</v>
          </cell>
          <cell r="BS39">
            <v>6.3015294348387069E-2</v>
          </cell>
          <cell r="BT39">
            <v>-0.35051358910000002</v>
          </cell>
          <cell r="BU39">
            <v>-0.32612122575391966</v>
          </cell>
          <cell r="BV39">
            <v>1.4000739239031821</v>
          </cell>
          <cell r="BW39">
            <v>1.6800887086838185</v>
          </cell>
        </row>
        <row r="40">
          <cell r="B40" t="str">
            <v>Zacatecas</v>
          </cell>
          <cell r="D40">
            <v>35.375319352065404</v>
          </cell>
          <cell r="E40">
            <v>2.4963650489409321</v>
          </cell>
          <cell r="F40">
            <v>4.204078404886733</v>
          </cell>
          <cell r="G40">
            <v>3760.0763482465845</v>
          </cell>
          <cell r="H40">
            <v>12.828880873459866</v>
          </cell>
          <cell r="I40">
            <v>0.91898584534456285</v>
          </cell>
          <cell r="J40">
            <v>8.89833884774162E-2</v>
          </cell>
          <cell r="K40">
            <v>2.2528172392881585</v>
          </cell>
          <cell r="L40">
            <v>0.98393315099720657</v>
          </cell>
          <cell r="M40">
            <v>8411.5278932718811</v>
          </cell>
          <cell r="N40">
            <v>381.87139701459097</v>
          </cell>
          <cell r="O40">
            <v>5.5514228296712444E-5</v>
          </cell>
          <cell r="P40">
            <v>11681.121335916805</v>
          </cell>
          <cell r="Q40">
            <v>0.34690498311976231</v>
          </cell>
          <cell r="R40">
            <v>0.12062370587154747</v>
          </cell>
          <cell r="S40">
            <v>6.2613266545333723E-2</v>
          </cell>
          <cell r="T40">
            <v>6.5974459999999997</v>
          </cell>
          <cell r="U40">
            <v>0.95099999999999996</v>
          </cell>
          <cell r="V40">
            <v>0.20416771821033278</v>
          </cell>
          <cell r="W40">
            <v>0.31492495312534585</v>
          </cell>
          <cell r="X40">
            <v>74.81</v>
          </cell>
          <cell r="Y40">
            <v>9.4046054906299705</v>
          </cell>
          <cell r="Z40">
            <v>0.62774447938002476</v>
          </cell>
          <cell r="AA40">
            <v>3.5698020199855334</v>
          </cell>
          <cell r="AB40">
            <v>0.88712289666022892</v>
          </cell>
          <cell r="AC40">
            <v>-5.4639951095599819E-3</v>
          </cell>
          <cell r="AD40">
            <v>0.90827384993669402</v>
          </cell>
          <cell r="AE40">
            <v>0.91681376956529692</v>
          </cell>
          <cell r="AF40">
            <v>0.14809255555351672</v>
          </cell>
          <cell r="AG40">
            <v>0.61397010408684716</v>
          </cell>
          <cell r="AH40">
            <v>10.118010830854985</v>
          </cell>
          <cell r="AI40">
            <v>0.01</v>
          </cell>
          <cell r="AJ40">
            <v>3</v>
          </cell>
          <cell r="AK40">
            <v>0.25412041029781457</v>
          </cell>
          <cell r="AL40">
            <v>79.310344827586206</v>
          </cell>
          <cell r="AM40">
            <v>6.9455235631291273E-2</v>
          </cell>
          <cell r="AN40">
            <v>1.55</v>
          </cell>
          <cell r="AO40">
            <v>0.61818736581833822</v>
          </cell>
          <cell r="AP40">
            <v>6168.3</v>
          </cell>
          <cell r="AQ40">
            <v>1.9641175375119719</v>
          </cell>
          <cell r="AR40">
            <v>9.8175919865683952E-3</v>
          </cell>
          <cell r="AS40">
            <v>0.29332941262026946</v>
          </cell>
          <cell r="AT40">
            <v>0.16663760007893874</v>
          </cell>
          <cell r="AU40">
            <v>1.9777935183566835E-2</v>
          </cell>
          <cell r="AV40">
            <v>110356.05106710475</v>
          </cell>
          <cell r="AW40">
            <v>0.51201019612672882</v>
          </cell>
          <cell r="AX40">
            <v>-0.45713799038238728</v>
          </cell>
          <cell r="AY40">
            <v>4.074150100399529E-2</v>
          </cell>
          <cell r="AZ40">
            <v>0.77030373686998443</v>
          </cell>
          <cell r="BA40">
            <v>17.714765188590398</v>
          </cell>
          <cell r="BB40">
            <v>9.0440366411785096</v>
          </cell>
          <cell r="BC40">
            <v>0.23121456734615153</v>
          </cell>
          <cell r="BD40">
            <v>0.38724690420056529</v>
          </cell>
          <cell r="BE40">
            <v>682</v>
          </cell>
          <cell r="BF40">
            <v>0.7865712628658873</v>
          </cell>
          <cell r="BG40">
            <v>0.337956784127938</v>
          </cell>
          <cell r="BH40">
            <v>55.896362559382503</v>
          </cell>
          <cell r="BI40">
            <v>3.6724013649440077</v>
          </cell>
          <cell r="BJ40">
            <v>1497.1932090531704</v>
          </cell>
          <cell r="BK40">
            <v>64985.452259097656</v>
          </cell>
          <cell r="BL40">
            <v>60.156308984235146</v>
          </cell>
          <cell r="BM40">
            <v>2.5647656765958717</v>
          </cell>
          <cell r="BN40">
            <v>223.37657118780703</v>
          </cell>
          <cell r="BO40">
            <v>9.8198476851998429</v>
          </cell>
          <cell r="BP40">
            <v>2.7764402911199305E-3</v>
          </cell>
          <cell r="BQ40">
            <v>1.9073014460100374E-2</v>
          </cell>
          <cell r="BR40">
            <v>2.1897955032446004</v>
          </cell>
          <cell r="BS40">
            <v>0.29077125977984297</v>
          </cell>
          <cell r="BT40">
            <v>-0.72395045790000001</v>
          </cell>
          <cell r="BU40">
            <v>-0.23960582688529902</v>
          </cell>
          <cell r="BV40">
            <v>0.30663465400878814</v>
          </cell>
          <cell r="BW40">
            <v>0.45995198101318219</v>
          </cell>
        </row>
      </sheetData>
      <sheetData sheetId="9"/>
      <sheetData sheetId="10">
        <row r="9">
          <cell r="D9">
            <v>2.7299805728679774</v>
          </cell>
          <cell r="E9">
            <v>0.1475665174523231</v>
          </cell>
          <cell r="F9">
            <v>4.7848473703567489</v>
          </cell>
          <cell r="G9">
            <v>2289.7214470499489</v>
          </cell>
          <cell r="H9">
            <v>17.508029463130875</v>
          </cell>
          <cell r="I9">
            <v>0.87940903443653262</v>
          </cell>
          <cell r="J9">
            <v>0.560509274841548</v>
          </cell>
          <cell r="K9">
            <v>3.8367294537604009</v>
          </cell>
          <cell r="L9">
            <v>1.2277534252033282</v>
          </cell>
          <cell r="M9">
            <v>4659.3756249073731</v>
          </cell>
          <cell r="N9">
            <v>403.09196124017853</v>
          </cell>
          <cell r="O9">
            <v>0</v>
          </cell>
          <cell r="P9">
            <v>11105.985732280085</v>
          </cell>
          <cell r="Q9">
            <v>0.39078786355312795</v>
          </cell>
          <cell r="R9">
            <v>0.17434207017044401</v>
          </cell>
          <cell r="S9">
            <v>0.13447342494186509</v>
          </cell>
          <cell r="T9">
            <v>7.7039109999999997</v>
          </cell>
          <cell r="U9">
            <v>0.97</v>
          </cell>
          <cell r="V9">
            <v>0.23385613845321795</v>
          </cell>
          <cell r="W9">
            <v>0.50106232358976321</v>
          </cell>
          <cell r="X9">
            <v>75.569999999999993</v>
          </cell>
          <cell r="Y9">
            <v>9.6288515406162478</v>
          </cell>
          <cell r="Z9">
            <v>0.67437898475711666</v>
          </cell>
          <cell r="AA9">
            <v>3.0465107528032105</v>
          </cell>
          <cell r="AB9">
            <v>1.2041427824109565</v>
          </cell>
          <cell r="AC9">
            <v>1.604048044706752E-3</v>
          </cell>
          <cell r="AD9">
            <v>0.80905223393175496</v>
          </cell>
          <cell r="AE9">
            <v>0.88184080919345509</v>
          </cell>
          <cell r="AF9">
            <v>0.23628307648855232</v>
          </cell>
          <cell r="AG9">
            <v>0.51950794283130941</v>
          </cell>
          <cell r="AH9">
            <v>2.9219107767134602</v>
          </cell>
          <cell r="AI9">
            <v>0.05</v>
          </cell>
          <cell r="AJ9">
            <v>1</v>
          </cell>
          <cell r="AK9">
            <v>0.32524669455771504</v>
          </cell>
          <cell r="AL9">
            <v>83</v>
          </cell>
          <cell r="AM9">
            <v>8.5545156734005354E-2</v>
          </cell>
          <cell r="AN9">
            <v>2.78</v>
          </cell>
          <cell r="AO9">
            <v>0.43943846792764202</v>
          </cell>
          <cell r="AP9">
            <v>6176.5663000000004</v>
          </cell>
          <cell r="AQ9">
            <v>0.88496032844599293</v>
          </cell>
          <cell r="AR9">
            <v>4.7145720989660292E-3</v>
          </cell>
          <cell r="AS9">
            <v>0.36625718590571948</v>
          </cell>
          <cell r="AT9">
            <v>0.33313903461292921</v>
          </cell>
          <cell r="AU9">
            <v>5.1770698591087065E-2</v>
          </cell>
          <cell r="AV9">
            <v>182920.81137973958</v>
          </cell>
          <cell r="AW9">
            <v>0.67991784042543579</v>
          </cell>
          <cell r="AX9">
            <v>7.0228498412512179</v>
          </cell>
          <cell r="AY9">
            <v>1.0789264165197494E-2</v>
          </cell>
          <cell r="AZ9">
            <v>0.33990992505137474</v>
          </cell>
          <cell r="BA9">
            <v>15.0718419485457</v>
          </cell>
          <cell r="BB9">
            <v>6.142936906279</v>
          </cell>
          <cell r="BC9">
            <v>0.20733575786655617</v>
          </cell>
          <cell r="BD9">
            <v>0.41257732886419363</v>
          </cell>
          <cell r="BE9">
            <v>744</v>
          </cell>
          <cell r="BF9">
            <v>0.89793116350929714</v>
          </cell>
          <cell r="BG9">
            <v>0.39111148662920875</v>
          </cell>
          <cell r="BH9">
            <v>126.74340206055874</v>
          </cell>
          <cell r="BI9">
            <v>6.2393091876923803</v>
          </cell>
          <cell r="BJ9">
            <v>887.0308006509423</v>
          </cell>
          <cell r="BK9">
            <v>93971.347028623757</v>
          </cell>
          <cell r="BL9">
            <v>114.65918406045505</v>
          </cell>
          <cell r="BM9">
            <v>2.3905847738139023</v>
          </cell>
          <cell r="BN9">
            <v>502.78568693320625</v>
          </cell>
          <cell r="BO9">
            <v>406.32735713532071</v>
          </cell>
          <cell r="BP9">
            <v>3.7642703663083445E-3</v>
          </cell>
          <cell r="BQ9">
            <v>1.674852509125458E-2</v>
          </cell>
          <cell r="BR9">
            <v>3.6214245027782588</v>
          </cell>
          <cell r="BS9">
            <v>0.59001699322754997</v>
          </cell>
          <cell r="BT9">
            <v>0.60857229390000001</v>
          </cell>
          <cell r="BU9">
            <v>-0.59305201611956126</v>
          </cell>
          <cell r="BV9">
            <v>1.0473891207692025</v>
          </cell>
          <cell r="BW9">
            <v>3.6658619226922089</v>
          </cell>
        </row>
        <row r="10">
          <cell r="D10">
            <v>34.671873324254008</v>
          </cell>
          <cell r="E10">
            <v>0.4113612089318272</v>
          </cell>
          <cell r="F10">
            <v>14.200225487237917</v>
          </cell>
          <cell r="G10">
            <v>3270.0430024173393</v>
          </cell>
          <cell r="H10">
            <v>28.609584422338678</v>
          </cell>
          <cell r="I10">
            <v>0.87654835831078448</v>
          </cell>
          <cell r="J10">
            <v>0.391881395650854</v>
          </cell>
          <cell r="K10">
            <v>1.2340836267954816</v>
          </cell>
          <cell r="L10">
            <v>1.6660128961739</v>
          </cell>
          <cell r="M10">
            <v>6195.6085679204853</v>
          </cell>
          <cell r="N10">
            <v>149.88474540414035</v>
          </cell>
          <cell r="O10">
            <v>4.0229307050186061E-4</v>
          </cell>
          <cell r="P10">
            <v>16164.060312470436</v>
          </cell>
          <cell r="Q10">
            <v>0.38666926465522083</v>
          </cell>
          <cell r="R10">
            <v>0.22786548375124738</v>
          </cell>
          <cell r="S10">
            <v>6.2291485633578558E-2</v>
          </cell>
          <cell r="T10">
            <v>7.8147799999999998</v>
          </cell>
          <cell r="U10">
            <v>0.98699999999999999</v>
          </cell>
          <cell r="V10">
            <v>0.20109034422028516</v>
          </cell>
          <cell r="W10">
            <v>0.5445456398846229</v>
          </cell>
          <cell r="X10">
            <v>75.61</v>
          </cell>
          <cell r="Y10">
            <v>11.317531496903694</v>
          </cell>
          <cell r="Z10">
            <v>0.64995071011228689</v>
          </cell>
          <cell r="AA10">
            <v>2.3841320351948898</v>
          </cell>
          <cell r="AB10">
            <v>0.97257542968881994</v>
          </cell>
          <cell r="AC10">
            <v>5.0985283552750461E-3</v>
          </cell>
          <cell r="AD10">
            <v>0.89458719613350501</v>
          </cell>
          <cell r="AE10">
            <v>0.85085849700910399</v>
          </cell>
          <cell r="AF10">
            <v>0.17013404162632567</v>
          </cell>
          <cell r="AG10">
            <v>0.391026531866075</v>
          </cell>
          <cell r="AH10">
            <v>2.6478944364405619</v>
          </cell>
          <cell r="AI10">
            <v>0.02</v>
          </cell>
          <cell r="AJ10">
            <v>6</v>
          </cell>
          <cell r="AK10">
            <v>0.30333783815401139</v>
          </cell>
          <cell r="AL10">
            <v>97</v>
          </cell>
          <cell r="AM10">
            <v>8.9470122075282016E-2</v>
          </cell>
          <cell r="AN10">
            <v>0.55000000000000004</v>
          </cell>
          <cell r="AO10">
            <v>0.39597312902397647</v>
          </cell>
          <cell r="AP10">
            <v>7389.3047999999999</v>
          </cell>
          <cell r="AQ10">
            <v>0.52495704636739016</v>
          </cell>
          <cell r="AR10">
            <v>3.6917388612303864E-3</v>
          </cell>
          <cell r="AS10">
            <v>0.24003853453005997</v>
          </cell>
          <cell r="AT10">
            <v>0.17501545496097887</v>
          </cell>
          <cell r="AU10">
            <v>1.7647590589580518E-2</v>
          </cell>
          <cell r="AV10">
            <v>190099.82825669527</v>
          </cell>
          <cell r="AW10">
            <v>0.69993748196384153</v>
          </cell>
          <cell r="AX10">
            <v>4.7964347620980412</v>
          </cell>
          <cell r="AY10">
            <v>2.4076798565078612E-2</v>
          </cell>
          <cell r="AZ10">
            <v>0.79918900909890089</v>
          </cell>
          <cell r="BA10">
            <v>14.4644130989752</v>
          </cell>
          <cell r="BB10">
            <v>6.1769723194756798</v>
          </cell>
          <cell r="BC10">
            <v>0.1944338872304974</v>
          </cell>
          <cell r="BD10">
            <v>0.43698223940941749</v>
          </cell>
          <cell r="BE10">
            <v>829</v>
          </cell>
          <cell r="BF10">
            <v>0.9091812770199672</v>
          </cell>
          <cell r="BG10">
            <v>0.54069171116074422</v>
          </cell>
          <cell r="BH10">
            <v>116.32613139323075</v>
          </cell>
          <cell r="BI10">
            <v>7.5317423370687147</v>
          </cell>
          <cell r="BJ10">
            <v>1220.8245233053854</v>
          </cell>
          <cell r="BK10">
            <v>22372.474029647085</v>
          </cell>
          <cell r="BL10">
            <v>93.232079710049121</v>
          </cell>
          <cell r="BM10">
            <v>17.779130207340561</v>
          </cell>
          <cell r="BN10">
            <v>2064.8502130997977</v>
          </cell>
          <cell r="BO10">
            <v>7037.1341639891471</v>
          </cell>
          <cell r="BP10">
            <v>1.4525087283218275E-3</v>
          </cell>
          <cell r="BQ10">
            <v>2.2844827757247114E-2</v>
          </cell>
          <cell r="BR10">
            <v>2.2838432245774536</v>
          </cell>
          <cell r="BS10">
            <v>1.0368049919625157</v>
          </cell>
          <cell r="BT10">
            <v>1.3589895809999999</v>
          </cell>
          <cell r="BU10">
            <v>-0.64924545413430867</v>
          </cell>
          <cell r="BV10">
            <v>0.36648741360059228</v>
          </cell>
          <cell r="BW10">
            <v>1.2216247120019741</v>
          </cell>
        </row>
        <row r="11">
          <cell r="D11">
            <v>26.051737121690106</v>
          </cell>
          <cell r="E11">
            <v>0</v>
          </cell>
          <cell r="F11">
            <v>4.0358156802795371</v>
          </cell>
          <cell r="G11">
            <v>3251.8471285364226</v>
          </cell>
          <cell r="H11">
            <v>33.38692935501598</v>
          </cell>
          <cell r="I11">
            <v>0.81106693016500397</v>
          </cell>
          <cell r="J11">
            <v>0.52496563172775101</v>
          </cell>
          <cell r="K11">
            <v>4.4776423177904867</v>
          </cell>
          <cell r="L11">
            <v>1.780202036648824</v>
          </cell>
          <cell r="M11">
            <v>14764.40429971212</v>
          </cell>
          <cell r="N11">
            <v>266.93803892835092</v>
          </cell>
          <cell r="O11">
            <v>0</v>
          </cell>
          <cell r="P11">
            <v>10444.302205450436</v>
          </cell>
          <cell r="Q11">
            <v>0.39227833788749644</v>
          </cell>
          <cell r="R11">
            <v>0.23336422117499511</v>
          </cell>
          <cell r="S11">
            <v>0.15098399361670656</v>
          </cell>
          <cell r="T11">
            <v>8.1465040000000002</v>
          </cell>
          <cell r="U11">
            <v>0.91500000000000004</v>
          </cell>
          <cell r="V11">
            <v>0.16348544034090909</v>
          </cell>
          <cell r="W11">
            <v>0.55023535947947277</v>
          </cell>
          <cell r="X11">
            <v>75.489999999999995</v>
          </cell>
          <cell r="Y11">
            <v>9.1478909029307136</v>
          </cell>
          <cell r="Z11">
            <v>0.89010101832441202</v>
          </cell>
          <cell r="AA11">
            <v>3.80192538619665</v>
          </cell>
          <cell r="AB11">
            <v>1.3351515274866179</v>
          </cell>
          <cell r="AC11">
            <v>9.7653308367085263E-3</v>
          </cell>
          <cell r="AD11">
            <v>0.83827722664931992</v>
          </cell>
          <cell r="AE11">
            <v>0.88258795468097806</v>
          </cell>
          <cell r="AF11">
            <v>0.19625413346343579</v>
          </cell>
          <cell r="AG11">
            <v>0.53010494829942501</v>
          </cell>
          <cell r="AH11">
            <v>9.5579174368453543</v>
          </cell>
          <cell r="AI11">
            <v>0.04</v>
          </cell>
          <cell r="AJ11">
            <v>3</v>
          </cell>
          <cell r="AK11">
            <v>0.30590881986230822</v>
          </cell>
          <cell r="AL11">
            <v>75</v>
          </cell>
          <cell r="AM11">
            <v>7.1529723033198392E-2</v>
          </cell>
          <cell r="AN11">
            <v>1.98</v>
          </cell>
          <cell r="AO11">
            <v>0.3818241119774895</v>
          </cell>
          <cell r="AP11">
            <v>8855.5069999999996</v>
          </cell>
          <cell r="AQ11">
            <v>0.42895400823336727</v>
          </cell>
          <cell r="AR11">
            <v>5.0084718356380965E-3</v>
          </cell>
          <cell r="AS11">
            <v>0.2454206480608756</v>
          </cell>
          <cell r="AT11">
            <v>0.24145328466485533</v>
          </cell>
          <cell r="AU11">
            <v>6.0918475245244304E-2</v>
          </cell>
          <cell r="AV11">
            <v>202470.71282708837</v>
          </cell>
          <cell r="AW11">
            <v>0.45940249875558686</v>
          </cell>
          <cell r="AX11">
            <v>5.328945259310788</v>
          </cell>
          <cell r="AY11">
            <v>1.146268089115186E-2</v>
          </cell>
          <cell r="AZ11">
            <v>0.40328754574355291</v>
          </cell>
          <cell r="BA11">
            <v>18.426417603350799</v>
          </cell>
          <cell r="BB11">
            <v>5.4186306798787101</v>
          </cell>
          <cell r="BC11">
            <v>0.29677683277729716</v>
          </cell>
          <cell r="BD11">
            <v>0.44417257301548524</v>
          </cell>
          <cell r="BE11">
            <v>644</v>
          </cell>
          <cell r="BF11">
            <v>0.93460380454156944</v>
          </cell>
          <cell r="BG11">
            <v>0.44892130208266223</v>
          </cell>
          <cell r="BH11">
            <v>258.42969277816951</v>
          </cell>
          <cell r="BI11">
            <v>9.1204313183831047</v>
          </cell>
          <cell r="BJ11">
            <v>1290.7506966389881</v>
          </cell>
          <cell r="BK11">
            <v>21656.496117679424</v>
          </cell>
          <cell r="BL11">
            <v>148.9833716646653</v>
          </cell>
          <cell r="BM11">
            <v>2.62065953264905</v>
          </cell>
          <cell r="BN11">
            <v>6782.249540363232</v>
          </cell>
          <cell r="BO11">
            <v>6104.1228230856386</v>
          </cell>
          <cell r="BP11">
            <v>6.7514017983563879E-2</v>
          </cell>
          <cell r="BQ11">
            <v>0.13703994187147739</v>
          </cell>
          <cell r="BR11">
            <v>2.6406938515513088</v>
          </cell>
          <cell r="BS11">
            <v>2.8436240472515292E-2</v>
          </cell>
          <cell r="BT11">
            <v>-0.50292053410000004</v>
          </cell>
          <cell r="BU11">
            <v>-0.4935504373161072</v>
          </cell>
          <cell r="BV11">
            <v>1.3086675670299528</v>
          </cell>
          <cell r="BW11">
            <v>0.5234670268119811</v>
          </cell>
        </row>
        <row r="12">
          <cell r="D12">
            <v>8.9990101088880223</v>
          </cell>
          <cell r="E12">
            <v>0.64278643634914445</v>
          </cell>
          <cell r="F12">
            <v>0.68867377593506784</v>
          </cell>
          <cell r="G12">
            <v>2078.2442458773626</v>
          </cell>
          <cell r="H12">
            <v>2.1790460192235996</v>
          </cell>
          <cell r="I12">
            <v>0.87749761098080092</v>
          </cell>
          <cell r="J12">
            <v>0.407832207351846</v>
          </cell>
          <cell r="K12">
            <v>8.1419615270891637</v>
          </cell>
          <cell r="L12">
            <v>0.14355563745130892</v>
          </cell>
          <cell r="M12">
            <v>1003.1179743266488</v>
          </cell>
          <cell r="N12">
            <v>258.0326878329098</v>
          </cell>
          <cell r="O12">
            <v>1.3088024198540459E-2</v>
          </cell>
          <cell r="P12">
            <v>10104.680607454846</v>
          </cell>
          <cell r="Q12">
            <v>0.36040210571582498</v>
          </cell>
          <cell r="R12">
            <v>8.2713787308421383E-2</v>
          </cell>
          <cell r="S12">
            <v>7.6865033160484764E-3</v>
          </cell>
          <cell r="T12">
            <v>7.313688</v>
          </cell>
          <cell r="U12">
            <v>0.98599999999999999</v>
          </cell>
          <cell r="V12">
            <v>0.19511704339660607</v>
          </cell>
          <cell r="W12">
            <v>0.32244293452893075</v>
          </cell>
          <cell r="X12">
            <v>74.36</v>
          </cell>
          <cell r="Y12">
            <v>13.377265238879735</v>
          </cell>
          <cell r="Z12">
            <v>0.92454115761551936</v>
          </cell>
          <cell r="AA12">
            <v>3.6199589473729317</v>
          </cell>
          <cell r="AB12">
            <v>1.1773704892461829</v>
          </cell>
          <cell r="AC12">
            <v>4.861608080254029E-3</v>
          </cell>
          <cell r="AD12">
            <v>0.82723392633711601</v>
          </cell>
          <cell r="AE12">
            <v>0.87950548438522191</v>
          </cell>
          <cell r="AF12">
            <v>0.16842810596581706</v>
          </cell>
          <cell r="AG12">
            <v>0.60870263912128697</v>
          </cell>
          <cell r="AH12">
            <v>9.3087183841880812</v>
          </cell>
          <cell r="AI12">
            <v>0.02</v>
          </cell>
          <cell r="AJ12">
            <v>6</v>
          </cell>
          <cell r="AK12">
            <v>0.29356862944355877</v>
          </cell>
          <cell r="AL12">
            <v>92</v>
          </cell>
          <cell r="AM12">
            <v>9.819054268533299E-2</v>
          </cell>
          <cell r="AN12">
            <v>1.92</v>
          </cell>
          <cell r="AO12">
            <v>0.61511619985719435</v>
          </cell>
          <cell r="AP12">
            <v>6301.6050999999998</v>
          </cell>
          <cell r="AQ12">
            <v>1.099493939589405</v>
          </cell>
          <cell r="AR12">
            <v>3.6228721082496723E-2</v>
          </cell>
          <cell r="AS12">
            <v>0.32080798702134261</v>
          </cell>
          <cell r="AT12">
            <v>0.22910624144771732</v>
          </cell>
          <cell r="AU12">
            <v>9.9185593386177551E-2</v>
          </cell>
          <cell r="AV12">
            <v>147170.20127785942</v>
          </cell>
          <cell r="AW12">
            <v>8.727172827397707E-2</v>
          </cell>
          <cell r="AX12">
            <v>-5.9073806010690264</v>
          </cell>
          <cell r="AY12">
            <v>2.5995237466505156E-3</v>
          </cell>
          <cell r="AZ12">
            <v>0.13636059908866269</v>
          </cell>
          <cell r="BA12">
            <v>15.7936300824227</v>
          </cell>
          <cell r="BB12">
            <v>5.1009365734500802</v>
          </cell>
          <cell r="BC12">
            <v>0.30402202133000961</v>
          </cell>
          <cell r="BD12">
            <v>0.41958862967248534</v>
          </cell>
          <cell r="BE12">
            <v>635</v>
          </cell>
          <cell r="BF12">
            <v>0.86333007499519265</v>
          </cell>
          <cell r="BG12">
            <v>0.28619960258957761</v>
          </cell>
          <cell r="BH12">
            <v>93.049971234276299</v>
          </cell>
          <cell r="BI12">
            <v>5.5067961223100177</v>
          </cell>
          <cell r="BJ12">
            <v>1035.1288386666533</v>
          </cell>
          <cell r="BK12">
            <v>34139.74369262578</v>
          </cell>
          <cell r="BL12">
            <v>117.41565570644372</v>
          </cell>
          <cell r="BM12">
            <v>8.7841042848860695</v>
          </cell>
          <cell r="BN12">
            <v>688.70924198338184</v>
          </cell>
          <cell r="BO12">
            <v>538.20936839804767</v>
          </cell>
          <cell r="BP12">
            <v>4.8929809479817386E-4</v>
          </cell>
          <cell r="BQ12">
            <v>1.1781293224519805E-2</v>
          </cell>
          <cell r="BR12">
            <v>0.63458572246234402</v>
          </cell>
          <cell r="BS12">
            <v>0.43037173595380468</v>
          </cell>
          <cell r="BT12">
            <v>-0.66673103020000002</v>
          </cell>
          <cell r="BU12">
            <v>-0.80032334410051065</v>
          </cell>
          <cell r="BV12">
            <v>1.6911439622536666</v>
          </cell>
          <cell r="BW12">
            <v>2.4159199460766665</v>
          </cell>
        </row>
        <row r="13">
          <cell r="D13">
            <v>7.426730050192865</v>
          </cell>
          <cell r="E13">
            <v>0.69009438519491217</v>
          </cell>
          <cell r="F13">
            <v>1.1509680128368549</v>
          </cell>
          <cell r="G13">
            <v>2805.5794171575017</v>
          </cell>
          <cell r="H13">
            <v>16.838960231503663</v>
          </cell>
          <cell r="I13">
            <v>0.87738702067535745</v>
          </cell>
          <cell r="J13">
            <v>0.399467378189025</v>
          </cell>
          <cell r="K13">
            <v>7.2952835006319292</v>
          </cell>
          <cell r="L13">
            <v>1.5274089058980724</v>
          </cell>
          <cell r="M13">
            <v>3798.8984220257571</v>
          </cell>
          <cell r="N13">
            <v>186.16216166479686</v>
          </cell>
          <cell r="O13">
            <v>8.6468078313473395E-5</v>
          </cell>
          <cell r="P13">
            <v>15334.328689310314</v>
          </cell>
          <cell r="Q13">
            <v>0.36700003443326867</v>
          </cell>
          <cell r="R13">
            <v>0.17793889707678501</v>
          </cell>
          <cell r="S13">
            <v>0.35695052938816474</v>
          </cell>
          <cell r="T13">
            <v>7.862438</v>
          </cell>
          <cell r="U13">
            <v>1.03</v>
          </cell>
          <cell r="V13">
            <v>0.21055613761252112</v>
          </cell>
          <cell r="W13">
            <v>0.57623432514768358</v>
          </cell>
          <cell r="X13">
            <v>75.31</v>
          </cell>
          <cell r="Y13">
            <v>12.893092616244951</v>
          </cell>
          <cell r="Z13">
            <v>0.88989314052753443</v>
          </cell>
          <cell r="AA13">
            <v>3.0288571182578603</v>
          </cell>
          <cell r="AB13">
            <v>1.1163098221462462</v>
          </cell>
          <cell r="AC13">
            <v>-4.7977990589741519E-5</v>
          </cell>
          <cell r="AD13">
            <v>0.83472911912418302</v>
          </cell>
          <cell r="AE13">
            <v>0.80626406370891801</v>
          </cell>
          <cell r="AF13">
            <v>0.15041265608952717</v>
          </cell>
          <cell r="AG13">
            <v>0.61618483280933301</v>
          </cell>
          <cell r="AH13">
            <v>24.911370932331973</v>
          </cell>
          <cell r="AI13">
            <v>1.4999999999999999E-2</v>
          </cell>
          <cell r="AJ13">
            <v>7</v>
          </cell>
          <cell r="AK13">
            <v>0.26511534322144609</v>
          </cell>
          <cell r="AL13">
            <v>100</v>
          </cell>
          <cell r="AM13">
            <v>0.151406160600916</v>
          </cell>
          <cell r="AN13">
            <v>1.18</v>
          </cell>
          <cell r="AO13">
            <v>0.38015282741449069</v>
          </cell>
          <cell r="AP13">
            <v>6946.7206999999999</v>
          </cell>
          <cell r="AQ13">
            <v>0.63597689335436602</v>
          </cell>
          <cell r="AR13">
            <v>1.1651403856561781E-2</v>
          </cell>
          <cell r="AS13">
            <v>0.2645609968125181</v>
          </cell>
          <cell r="AT13">
            <v>0.28022547138260323</v>
          </cell>
          <cell r="AU13">
            <v>3.7413577990254653E-2</v>
          </cell>
          <cell r="AV13">
            <v>218843.62165476743</v>
          </cell>
          <cell r="AW13">
            <v>0.76799126539839169</v>
          </cell>
          <cell r="AX13">
            <v>2.0735737651893515</v>
          </cell>
          <cell r="AY13">
            <v>5.3293392809548583E-2</v>
          </cell>
          <cell r="AZ13">
            <v>2.1962846098456561</v>
          </cell>
          <cell r="BA13">
            <v>20.1991287441531</v>
          </cell>
          <cell r="BB13">
            <v>6.2587783960724499</v>
          </cell>
          <cell r="BC13">
            <v>0.25840987736090604</v>
          </cell>
          <cell r="BD13">
            <v>0.42271685302815548</v>
          </cell>
          <cell r="BE13">
            <v>818</v>
          </cell>
          <cell r="BF13">
            <v>0.85205860037898917</v>
          </cell>
          <cell r="BG13">
            <v>0.38881945233496196</v>
          </cell>
          <cell r="BH13">
            <v>113.44254945139278</v>
          </cell>
          <cell r="BI13">
            <v>7.4213041546406018</v>
          </cell>
          <cell r="BJ13">
            <v>874.16740393176576</v>
          </cell>
          <cell r="BK13">
            <v>34940.959270249718</v>
          </cell>
          <cell r="BL13">
            <v>140.48349984324997</v>
          </cell>
          <cell r="BM13">
            <v>8.3729486275862417</v>
          </cell>
          <cell r="BN13">
            <v>212.58127504467541</v>
          </cell>
          <cell r="BO13">
            <v>279.15796654816762</v>
          </cell>
          <cell r="BP13">
            <v>1.2803682058185226E-3</v>
          </cell>
          <cell r="BQ13">
            <v>1.0801322541399748E-2</v>
          </cell>
          <cell r="BR13">
            <v>2.2493710009702519</v>
          </cell>
          <cell r="BS13">
            <v>1.026980020142612</v>
          </cell>
          <cell r="BT13">
            <v>1.1185689688</v>
          </cell>
          <cell r="BU13">
            <v>-1.0037882078341396</v>
          </cell>
          <cell r="BV13">
            <v>0.36631136905943695</v>
          </cell>
          <cell r="BW13">
            <v>3.5898514167824822</v>
          </cell>
        </row>
        <row r="14">
          <cell r="D14">
            <v>71.325219862712558</v>
          </cell>
          <cell r="E14">
            <v>0.54446732719627911</v>
          </cell>
          <cell r="F14">
            <v>4.8447971161313204</v>
          </cell>
          <cell r="G14">
            <v>2205.0818976716973</v>
          </cell>
          <cell r="H14">
            <v>14.805427794784819</v>
          </cell>
          <cell r="I14">
            <v>0.87584228172567269</v>
          </cell>
          <cell r="J14">
            <v>0.26822527459492801</v>
          </cell>
          <cell r="K14">
            <v>3.5390376267758139</v>
          </cell>
          <cell r="L14">
            <v>2.2622617445005395</v>
          </cell>
          <cell r="M14">
            <v>2630.51338560868</v>
          </cell>
          <cell r="N14">
            <v>246.5184717346593</v>
          </cell>
          <cell r="O14">
            <v>1.1409539549574869E-3</v>
          </cell>
          <cell r="P14">
            <v>17009.802023586686</v>
          </cell>
          <cell r="Q14">
            <v>0.41331984543301326</v>
          </cell>
          <cell r="R14">
            <v>0.23191851570816746</v>
          </cell>
          <cell r="S14">
            <v>0.1512432363875118</v>
          </cell>
          <cell r="T14">
            <v>7.5088739999999996</v>
          </cell>
          <cell r="U14">
            <v>0.98</v>
          </cell>
          <cell r="V14">
            <v>0.24807285048708175</v>
          </cell>
          <cell r="W14">
            <v>0.38542846035759182</v>
          </cell>
          <cell r="X14">
            <v>75.12</v>
          </cell>
          <cell r="Y14">
            <v>7.4972084862019459</v>
          </cell>
          <cell r="Z14">
            <v>0.67650065404137683</v>
          </cell>
          <cell r="AA14">
            <v>3.3294177058052465</v>
          </cell>
          <cell r="AB14">
            <v>1.4196985556642978</v>
          </cell>
          <cell r="AC14">
            <v>4.9192623012183816E-3</v>
          </cell>
          <cell r="AD14">
            <v>0.84946183192215208</v>
          </cell>
          <cell r="AE14">
            <v>0.84966366563102802</v>
          </cell>
          <cell r="AF14">
            <v>0.19121593228975381</v>
          </cell>
          <cell r="AG14">
            <v>0.56433000154453783</v>
          </cell>
          <cell r="AH14">
            <v>3.5523359968151924</v>
          </cell>
          <cell r="AI14">
            <v>0.03</v>
          </cell>
          <cell r="AJ14">
            <v>2</v>
          </cell>
          <cell r="AK14">
            <v>0.28337121851311425</v>
          </cell>
          <cell r="AL14">
            <v>92</v>
          </cell>
          <cell r="AM14">
            <v>7.0306224106365556E-2</v>
          </cell>
          <cell r="AN14">
            <v>2.4900000000000002</v>
          </cell>
          <cell r="AO14">
            <v>0.53029542043000688</v>
          </cell>
          <cell r="AP14">
            <v>6822.8495000000003</v>
          </cell>
          <cell r="AQ14">
            <v>0.73107122666560076</v>
          </cell>
          <cell r="AR14">
            <v>1.01471852627457E-2</v>
          </cell>
          <cell r="AS14">
            <v>0.29705771353497173</v>
          </cell>
          <cell r="AT14">
            <v>0.22325048193002567</v>
          </cell>
          <cell r="AU14">
            <v>2.2937588548337533E-2</v>
          </cell>
          <cell r="AV14">
            <v>147405.75883091975</v>
          </cell>
          <cell r="AW14">
            <v>0.60790584657387581</v>
          </cell>
          <cell r="AX14">
            <v>2.5432999106201151</v>
          </cell>
          <cell r="AY14">
            <v>2.7513898045750759E-2</v>
          </cell>
          <cell r="AZ14">
            <v>0.61815986208645646</v>
          </cell>
          <cell r="BA14">
            <v>19.232721155429701</v>
          </cell>
          <cell r="BB14">
            <v>6.4803652193758898</v>
          </cell>
          <cell r="BC14">
            <v>0.29637953196959249</v>
          </cell>
          <cell r="BD14">
            <v>0.46736707252542642</v>
          </cell>
          <cell r="BE14">
            <v>646</v>
          </cell>
          <cell r="BF14">
            <v>0.8692244069325914</v>
          </cell>
          <cell r="BG14">
            <v>0.40732264370841009</v>
          </cell>
          <cell r="BH14">
            <v>118.49613152940468</v>
          </cell>
          <cell r="BI14">
            <v>6.255035665268994</v>
          </cell>
          <cell r="BJ14">
            <v>916.43631361679309</v>
          </cell>
          <cell r="BK14">
            <v>35136.792006933523</v>
          </cell>
          <cell r="BL14">
            <v>307.76015669769674</v>
          </cell>
          <cell r="BM14">
            <v>39.627628126667794</v>
          </cell>
          <cell r="BN14">
            <v>426.53025945229308</v>
          </cell>
          <cell r="BO14">
            <v>252.12104053150901</v>
          </cell>
          <cell r="BP14">
            <v>1.6204404360940002E-3</v>
          </cell>
          <cell r="BQ14">
            <v>3.4067722595378734E-2</v>
          </cell>
          <cell r="BR14">
            <v>1.1424376633876718</v>
          </cell>
          <cell r="BS14">
            <v>4.6144405416373949E-2</v>
          </cell>
          <cell r="BT14">
            <v>-0.52205784870000005</v>
          </cell>
          <cell r="BU14">
            <v>-0.7651488538126997</v>
          </cell>
          <cell r="BV14">
            <v>0.54386694838974592</v>
          </cell>
          <cell r="BW14">
            <v>2.9912682161436028</v>
          </cell>
        </row>
        <row r="15">
          <cell r="D15">
            <v>8.6763970853238384</v>
          </cell>
          <cell r="E15">
            <v>0.2780896501706358</v>
          </cell>
          <cell r="F15">
            <v>3.2905783668152244</v>
          </cell>
          <cell r="G15">
            <v>1368.03270472341</v>
          </cell>
          <cell r="H15">
            <v>4.1136874984241585</v>
          </cell>
          <cell r="I15">
            <v>0.91142120662378678</v>
          </cell>
          <cell r="J15">
            <v>0.39700341841229303</v>
          </cell>
          <cell r="K15">
            <v>1.6499985910124393</v>
          </cell>
          <cell r="L15">
            <v>0.23823013364617798</v>
          </cell>
          <cell r="M15">
            <v>2313.8168503176412</v>
          </cell>
          <cell r="N15">
            <v>105.36038193944913</v>
          </cell>
          <cell r="O15">
            <v>1.6118555702895016E-2</v>
          </cell>
          <cell r="P15">
            <v>10443.282383827751</v>
          </cell>
          <cell r="Q15">
            <v>0.30291791770005816</v>
          </cell>
          <cell r="R15">
            <v>9.9898085673374215E-2</v>
          </cell>
          <cell r="S15">
            <v>8.776309101305968E-2</v>
          </cell>
          <cell r="T15">
            <v>5.0541510000000001</v>
          </cell>
          <cell r="U15">
            <v>0.91500000000000004</v>
          </cell>
          <cell r="V15">
            <v>0.10987460397752989</v>
          </cell>
          <cell r="W15">
            <v>0.14756873536631229</v>
          </cell>
          <cell r="X15">
            <v>73.87</v>
          </cell>
          <cell r="Y15">
            <v>11.378898983073471</v>
          </cell>
          <cell r="Z15">
            <v>0.44067939897040087</v>
          </cell>
          <cell r="AA15">
            <v>2.8591323899543633</v>
          </cell>
          <cell r="AB15">
            <v>0.58380287225822136</v>
          </cell>
          <cell r="AC15">
            <v>-2.955722195113631E-3</v>
          </cell>
          <cell r="AD15">
            <v>0.94049100044696798</v>
          </cell>
          <cell r="AE15">
            <v>0.91816059569886899</v>
          </cell>
          <cell r="AF15">
            <v>0.17137274492248636</v>
          </cell>
          <cell r="AG15">
            <v>0.66354293495754124</v>
          </cell>
          <cell r="AH15">
            <v>49.731278950334321</v>
          </cell>
          <cell r="AI15">
            <v>2.5000000000000001E-3</v>
          </cell>
          <cell r="AJ15">
            <v>8</v>
          </cell>
          <cell r="AK15">
            <v>0.29042949047045097</v>
          </cell>
          <cell r="AL15">
            <v>97</v>
          </cell>
          <cell r="AM15">
            <v>5.0940182726455945E-2</v>
          </cell>
          <cell r="AN15">
            <v>1.64</v>
          </cell>
          <cell r="AO15">
            <v>0.79913987278043097</v>
          </cell>
          <cell r="AP15">
            <v>3849.0057000000002</v>
          </cell>
          <cell r="AQ15">
            <v>2.7857344330759886</v>
          </cell>
          <cell r="AR15">
            <v>0.10979916211396383</v>
          </cell>
          <cell r="AS15">
            <v>0.25501083752208953</v>
          </cell>
          <cell r="AT15">
            <v>0.26381681324329842</v>
          </cell>
          <cell r="AU15">
            <v>3.6639159012111164E-2</v>
          </cell>
          <cell r="AV15">
            <v>57810.168589069523</v>
          </cell>
          <cell r="AW15">
            <v>0.58433732524111959</v>
          </cell>
          <cell r="AX15">
            <v>0.75995140067648037</v>
          </cell>
          <cell r="AY15">
            <v>6.4253164437808E-2</v>
          </cell>
          <cell r="AZ15">
            <v>0.7555765789520974</v>
          </cell>
          <cell r="BA15">
            <v>20.164921436857401</v>
          </cell>
          <cell r="BB15">
            <v>6.0251377982251197</v>
          </cell>
          <cell r="BC15">
            <v>0.28538723922212472</v>
          </cell>
          <cell r="BD15">
            <v>0.36446815386015546</v>
          </cell>
          <cell r="BE15">
            <v>745</v>
          </cell>
          <cell r="BF15">
            <v>0.69095672945449615</v>
          </cell>
          <cell r="BG15">
            <v>0.1094794118403246</v>
          </cell>
          <cell r="BH15">
            <v>32.780018792121879</v>
          </cell>
          <cell r="BI15">
            <v>2.1374097797826184</v>
          </cell>
          <cell r="BJ15">
            <v>772.68872621784635</v>
          </cell>
          <cell r="BK15">
            <v>36405.614957927086</v>
          </cell>
          <cell r="BL15">
            <v>18.131445191125454</v>
          </cell>
          <cell r="BM15">
            <v>0.12301227539496166</v>
          </cell>
          <cell r="BN15">
            <v>296.3914716207658</v>
          </cell>
          <cell r="BO15">
            <v>400.3148716412332</v>
          </cell>
          <cell r="BP15">
            <v>5.9821286711824915E-4</v>
          </cell>
          <cell r="BQ15">
            <v>2.1867231462866562E-2</v>
          </cell>
          <cell r="BR15">
            <v>0.48359516965431998</v>
          </cell>
          <cell r="BS15">
            <v>3.4402784094035202E-2</v>
          </cell>
          <cell r="BT15">
            <v>-1.4183821408999999</v>
          </cell>
          <cell r="BU15">
            <v>-0.20329403305037619</v>
          </cell>
          <cell r="BV15">
            <v>0.73362440289087139</v>
          </cell>
          <cell r="BW15">
            <v>1.1248907510993362</v>
          </cell>
        </row>
        <row r="16">
          <cell r="D16">
            <v>33.7588260697054</v>
          </cell>
          <cell r="E16">
            <v>0.24661480083388684</v>
          </cell>
          <cell r="F16">
            <v>2.4105650325190191</v>
          </cell>
          <cell r="G16">
            <v>2028.8239170764491</v>
          </cell>
          <cell r="H16">
            <v>15.866100219870795</v>
          </cell>
          <cell r="I16">
            <v>0.87126085621373062</v>
          </cell>
          <cell r="J16">
            <v>0.33134827698927599</v>
          </cell>
          <cell r="K16">
            <v>2.0551233402823903</v>
          </cell>
          <cell r="L16">
            <v>1.9268836438487691</v>
          </cell>
          <cell r="M16">
            <v>7121.4150687554356</v>
          </cell>
          <cell r="N16">
            <v>206.07269765902271</v>
          </cell>
          <cell r="O16">
            <v>8.4981643799605347E-4</v>
          </cell>
          <cell r="P16">
            <v>19194.087967920932</v>
          </cell>
          <cell r="Q16">
            <v>0.37587862735243466</v>
          </cell>
          <cell r="R16">
            <v>0.23059839074377242</v>
          </cell>
          <cell r="S16">
            <v>9.5187306007543326E-2</v>
          </cell>
          <cell r="T16">
            <v>7.4116479999999996</v>
          </cell>
          <cell r="U16">
            <v>0.90799999999999992</v>
          </cell>
          <cell r="V16">
            <v>0.20551724137931035</v>
          </cell>
          <cell r="W16">
            <v>0.56504608431065551</v>
          </cell>
          <cell r="X16">
            <v>75.040000000000006</v>
          </cell>
          <cell r="Y16">
            <v>14.152985447400846</v>
          </cell>
          <cell r="Z16">
            <v>0.77738465551748548</v>
          </cell>
          <cell r="AA16">
            <v>3.129541822582024</v>
          </cell>
          <cell r="AB16">
            <v>0.92425747023633364</v>
          </cell>
          <cell r="AC16">
            <v>-1.442422568432867E-3</v>
          </cell>
          <cell r="AD16">
            <v>0.85677073170195395</v>
          </cell>
          <cell r="AE16">
            <v>0.84064016569201305</v>
          </cell>
          <cell r="AF16">
            <v>0.18384480885009941</v>
          </cell>
          <cell r="AG16">
            <v>0.4836775339361809</v>
          </cell>
          <cell r="AH16">
            <v>8.998438175770529</v>
          </cell>
          <cell r="AI16">
            <v>0.03</v>
          </cell>
          <cell r="AJ16">
            <v>2</v>
          </cell>
          <cell r="AK16">
            <v>0.29341348962968294</v>
          </cell>
          <cell r="AL16">
            <v>94</v>
          </cell>
          <cell r="AM16">
            <v>0.14387456964637962</v>
          </cell>
          <cell r="AN16">
            <v>1.48</v>
          </cell>
          <cell r="AO16">
            <v>0.36437623703878763</v>
          </cell>
          <cell r="AP16">
            <v>7563.0613000000003</v>
          </cell>
          <cell r="AQ16">
            <v>0.52017305771373734</v>
          </cell>
          <cell r="AR16">
            <v>8.4887940287337645E-3</v>
          </cell>
          <cell r="AS16">
            <v>0.21873553710870186</v>
          </cell>
          <cell r="AT16">
            <v>0.19495743160231205</v>
          </cell>
          <cell r="AU16">
            <v>3.7762218607010914E-2</v>
          </cell>
          <cell r="AV16">
            <v>174130.8979299702</v>
          </cell>
          <cell r="AW16">
            <v>0.69479871517470171</v>
          </cell>
          <cell r="AX16">
            <v>3.9084836726940817</v>
          </cell>
          <cell r="AY16">
            <v>7.47366151828599E-2</v>
          </cell>
          <cell r="AZ16">
            <v>2.3869180593408377</v>
          </cell>
          <cell r="BA16">
            <v>19.350326868198401</v>
          </cell>
          <cell r="BB16">
            <v>6.7605707341516004</v>
          </cell>
          <cell r="BC16">
            <v>0.26144907092848069</v>
          </cell>
          <cell r="BD16">
            <v>0.42525780885634468</v>
          </cell>
          <cell r="BE16">
            <v>811</v>
          </cell>
          <cell r="BF16">
            <v>0.89520717572455055</v>
          </cell>
          <cell r="BG16">
            <v>0.36168850158995752</v>
          </cell>
          <cell r="BH16">
            <v>117.69779332465083</v>
          </cell>
          <cell r="BI16">
            <v>6.563389780264373</v>
          </cell>
          <cell r="BJ16">
            <v>844.37252350954316</v>
          </cell>
          <cell r="BK16">
            <v>37186.340186192843</v>
          </cell>
          <cell r="BL16">
            <v>269.4951740223641</v>
          </cell>
          <cell r="BM16">
            <v>23.670264628652795</v>
          </cell>
          <cell r="BN16">
            <v>660.05519787275546</v>
          </cell>
          <cell r="BO16">
            <v>2681.5084934137408</v>
          </cell>
          <cell r="BP16">
            <v>2.737904129513647E-3</v>
          </cell>
          <cell r="BQ16">
            <v>1.3943147000149297E-2</v>
          </cell>
          <cell r="BR16">
            <v>3.6752109031378128</v>
          </cell>
          <cell r="BS16">
            <v>1.2319628797824076</v>
          </cell>
          <cell r="BT16">
            <v>1.0873385284999999</v>
          </cell>
          <cell r="BU16">
            <v>-0.41486051687202419</v>
          </cell>
          <cell r="BV16">
            <v>0.89321655618570328</v>
          </cell>
          <cell r="BW16">
            <v>2.501006357319969</v>
          </cell>
        </row>
        <row r="17">
          <cell r="D17">
            <v>10.514701253259613</v>
          </cell>
          <cell r="E17">
            <v>0.50806329585077958</v>
          </cell>
          <cell r="F17">
            <v>2.2330548431603647</v>
          </cell>
          <cell r="G17">
            <v>3668.2535808384623</v>
          </cell>
          <cell r="H17">
            <v>19.849812071804806</v>
          </cell>
          <cell r="I17">
            <v>0.90158241237791936</v>
          </cell>
          <cell r="J17">
            <v>0.15118519515588502</v>
          </cell>
          <cell r="K17">
            <v>2.5513613335115237</v>
          </cell>
          <cell r="L17">
            <v>0.84923884386883575</v>
          </cell>
          <cell r="M17">
            <v>331152.80673616676</v>
          </cell>
          <cell r="N17">
            <v>204.58416675962752</v>
          </cell>
          <cell r="O17">
            <v>1.0495749221565265E-4</v>
          </cell>
          <cell r="P17">
            <v>4559.155072500711</v>
          </cell>
          <cell r="Q17">
            <v>0.43038160089775129</v>
          </cell>
          <cell r="R17">
            <v>0.16511082927030973</v>
          </cell>
          <cell r="S17">
            <v>1.720666726533282E-2</v>
          </cell>
          <cell r="T17">
            <v>9.6306999999999992</v>
          </cell>
          <cell r="U17">
            <v>1.1890000000000001</v>
          </cell>
          <cell r="V17">
            <v>0.23603981238689664</v>
          </cell>
          <cell r="W17">
            <v>0.46165753262701847</v>
          </cell>
          <cell r="X17">
            <v>76.27</v>
          </cell>
          <cell r="Y17">
            <v>16.330667052734444</v>
          </cell>
          <cell r="Z17">
            <v>1.6196174283382243</v>
          </cell>
          <cell r="AA17">
            <v>5.5821797903465766</v>
          </cell>
          <cell r="AB17">
            <v>2.3707779663993445</v>
          </cell>
          <cell r="AC17">
            <v>-5.8176560831191548E-3</v>
          </cell>
          <cell r="AD17">
            <v>0.950814201610097</v>
          </cell>
          <cell r="AE17">
            <v>0.95691627690540515</v>
          </cell>
          <cell r="AF17">
            <v>0.21497493743091547</v>
          </cell>
          <cell r="AG17">
            <v>0.6608034519167616</v>
          </cell>
          <cell r="AH17">
            <v>43.844735691013028</v>
          </cell>
          <cell r="AI17">
            <v>0.02</v>
          </cell>
          <cell r="AJ17">
            <v>67</v>
          </cell>
          <cell r="AK17">
            <v>0.49224059507356671</v>
          </cell>
          <cell r="AL17">
            <v>53.191489361702125</v>
          </cell>
          <cell r="AM17">
            <v>0.39236839618294689</v>
          </cell>
          <cell r="AN17">
            <v>1.76</v>
          </cell>
          <cell r="AO17">
            <v>0.48104567591893399</v>
          </cell>
          <cell r="AP17">
            <v>8622.0889000000006</v>
          </cell>
          <cell r="AQ17">
            <v>0.81652808027723156</v>
          </cell>
          <cell r="AR17">
            <v>6.177394872733652E-3</v>
          </cell>
          <cell r="AS17">
            <v>0.3192733003821423</v>
          </cell>
          <cell r="AT17">
            <v>0.29851426283879445</v>
          </cell>
          <cell r="AU17">
            <v>2.7932480300566484E-2</v>
          </cell>
          <cell r="AV17">
            <v>349405.31555700855</v>
          </cell>
          <cell r="AW17">
            <v>0.72648736520473878</v>
          </cell>
          <cell r="AX17">
            <v>3.4273173627565137</v>
          </cell>
          <cell r="AY17">
            <v>2.3336699653367637E-2</v>
          </cell>
          <cell r="AZ17">
            <v>0.90598121044849667</v>
          </cell>
          <cell r="BA17">
            <v>16.873761359552098</v>
          </cell>
          <cell r="BB17">
            <v>6.2227198230900704</v>
          </cell>
          <cell r="BC17">
            <v>0.14218853687558636</v>
          </cell>
          <cell r="BD17">
            <v>0.46805230123795838</v>
          </cell>
          <cell r="BE17">
            <v>911</v>
          </cell>
          <cell r="BF17">
            <v>0.8595052093515485</v>
          </cell>
          <cell r="BG17">
            <v>0.62252523684033156</v>
          </cell>
          <cell r="BH17">
            <v>228.15116526301614</v>
          </cell>
          <cell r="BI17">
            <v>10.272420504423337</v>
          </cell>
          <cell r="BJ17">
            <v>1640.8920487958314</v>
          </cell>
          <cell r="BK17">
            <v>169395.74576065817</v>
          </cell>
          <cell r="BL17">
            <v>31.201713277792443</v>
          </cell>
          <cell r="BM17">
            <v>16.741207178951438</v>
          </cell>
          <cell r="BN17">
            <v>4573.4005670428178</v>
          </cell>
          <cell r="BO17">
            <v>53394.578522839111</v>
          </cell>
          <cell r="BP17">
            <v>0.32859974955214122</v>
          </cell>
          <cell r="BQ17">
            <v>1.8444040320184395E-2</v>
          </cell>
          <cell r="BR17">
            <v>2.1010667472315756</v>
          </cell>
          <cell r="BS17">
            <v>1.3578469445570607E-2</v>
          </cell>
          <cell r="BT17">
            <v>0.85230239990000001</v>
          </cell>
          <cell r="BU17">
            <v>2.0486407064585484E-2</v>
          </cell>
          <cell r="BV17">
            <v>2.2412088582535006</v>
          </cell>
          <cell r="BW17">
            <v>6.9726497812331134</v>
          </cell>
        </row>
        <row r="18">
          <cell r="D18">
            <v>13.207818362530197</v>
          </cell>
          <cell r="E18">
            <v>0.61044538650349645</v>
          </cell>
          <cell r="F18">
            <v>1.9360303311418545</v>
          </cell>
          <cell r="G18">
            <v>1528.0035997834871</v>
          </cell>
          <cell r="H18">
            <v>17.859967158038206</v>
          </cell>
          <cell r="I18">
            <v>0.86204031658577118</v>
          </cell>
          <cell r="J18">
            <v>0.41045100355410197</v>
          </cell>
          <cell r="K18">
            <v>2.5527716162873491</v>
          </cell>
          <cell r="L18">
            <v>1.946765832594787</v>
          </cell>
          <cell r="M18">
            <v>4388.5987845655527</v>
          </cell>
          <cell r="N18">
            <v>306.09341035304277</v>
          </cell>
          <cell r="O18">
            <v>4.7463318673332582E-4</v>
          </cell>
          <cell r="P18">
            <v>14852.07014152898</v>
          </cell>
          <cell r="Q18">
            <v>0.38003186596202621</v>
          </cell>
          <cell r="R18">
            <v>0.17259374554831775</v>
          </cell>
          <cell r="S18">
            <v>0.16113070481554503</v>
          </cell>
          <cell r="T18">
            <v>7.0833300000000001</v>
          </cell>
          <cell r="U18">
            <v>1.002</v>
          </cell>
          <cell r="V18">
            <v>0.24161897626372925</v>
          </cell>
          <cell r="W18">
            <v>0.41176287347292573</v>
          </cell>
          <cell r="X18">
            <v>74.739999999999995</v>
          </cell>
          <cell r="Y18">
            <v>12.748719170737518</v>
          </cell>
          <cell r="Z18">
            <v>1.2847100634141766</v>
          </cell>
          <cell r="AA18">
            <v>3.4806486037726634</v>
          </cell>
          <cell r="AB18">
            <v>1.2725011556841068</v>
          </cell>
          <cell r="AC18">
            <v>-3.3235976543358548E-3</v>
          </cell>
          <cell r="AD18">
            <v>0.86117225765586092</v>
          </cell>
          <cell r="AE18">
            <v>0.86093394291734904</v>
          </cell>
          <cell r="AF18">
            <v>0.17694555762513092</v>
          </cell>
          <cell r="AG18">
            <v>0.5661983595491431</v>
          </cell>
          <cell r="AH18">
            <v>3.6599451644352188</v>
          </cell>
          <cell r="AI18">
            <v>0.03</v>
          </cell>
          <cell r="AJ18">
            <v>1</v>
          </cell>
          <cell r="AK18">
            <v>0.25576658952794867</v>
          </cell>
          <cell r="AL18">
            <v>71</v>
          </cell>
          <cell r="AM18">
            <v>7.7676130385545286E-2</v>
          </cell>
          <cell r="AN18">
            <v>1.62</v>
          </cell>
          <cell r="AO18">
            <v>0.5265040496248341</v>
          </cell>
          <cell r="AP18">
            <v>5585.6993000000002</v>
          </cell>
          <cell r="AQ18">
            <v>1.1894809645930131</v>
          </cell>
          <cell r="AR18">
            <v>2.8496356692038899E-2</v>
          </cell>
          <cell r="AS18">
            <v>0.27886745943603219</v>
          </cell>
          <cell r="AT18">
            <v>0.32420264833921209</v>
          </cell>
          <cell r="AU18">
            <v>2.2903821210571669E-2</v>
          </cell>
          <cell r="AV18">
            <v>123301.10884629707</v>
          </cell>
          <cell r="AW18">
            <v>0.60071593297753656</v>
          </cell>
          <cell r="AX18">
            <v>2.0197588131997382</v>
          </cell>
          <cell r="AY18">
            <v>2.9501511568936319E-2</v>
          </cell>
          <cell r="AZ18">
            <v>0.75675154402257983</v>
          </cell>
          <cell r="BA18">
            <v>16.889691953964501</v>
          </cell>
          <cell r="BB18">
            <v>5.5264739183624698</v>
          </cell>
          <cell r="BC18">
            <v>0.32720697781509872</v>
          </cell>
          <cell r="BD18">
            <v>0.40425310578560358</v>
          </cell>
          <cell r="BE18">
            <v>725</v>
          </cell>
          <cell r="BF18">
            <v>0.84568316736179694</v>
          </cell>
          <cell r="BG18">
            <v>0.30219610852839968</v>
          </cell>
          <cell r="BH18">
            <v>65.774647681954121</v>
          </cell>
          <cell r="BI18">
            <v>4.0938253219318161</v>
          </cell>
          <cell r="BJ18">
            <v>819.49164025456878</v>
          </cell>
          <cell r="BK18">
            <v>43358.433240451173</v>
          </cell>
          <cell r="BL18">
            <v>199.22717614068657</v>
          </cell>
          <cell r="BM18">
            <v>2.1847564500732735</v>
          </cell>
          <cell r="BN18">
            <v>235.52925337534677</v>
          </cell>
          <cell r="BO18">
            <v>218.70260377155358</v>
          </cell>
          <cell r="BP18">
            <v>1.1382505617306272E-3</v>
          </cell>
          <cell r="BQ18">
            <v>1.2632259622462958E-2</v>
          </cell>
          <cell r="BR18">
            <v>1.0070468552179508</v>
          </cell>
          <cell r="BS18">
            <v>0.13222251764582463</v>
          </cell>
          <cell r="BT18">
            <v>0.1595625296</v>
          </cell>
          <cell r="BU18">
            <v>-0.29925676025972375</v>
          </cell>
          <cell r="BV18">
            <v>1.5456408420136094</v>
          </cell>
          <cell r="BW18">
            <v>1.159230631510207</v>
          </cell>
        </row>
        <row r="19">
          <cell r="D19">
            <v>16.023377791398296</v>
          </cell>
          <cell r="E19">
            <v>0.13338920117709299</v>
          </cell>
          <cell r="F19">
            <v>2.828158818694098</v>
          </cell>
          <cell r="G19">
            <v>2613.6534643431255</v>
          </cell>
          <cell r="H19">
            <v>17.718254328854734</v>
          </cell>
          <cell r="I19">
            <v>0.87758434219955483</v>
          </cell>
          <cell r="J19">
            <v>0.37201738449117699</v>
          </cell>
          <cell r="K19">
            <v>6.502723557383284</v>
          </cell>
          <cell r="L19">
            <v>0.92088569762635586</v>
          </cell>
          <cell r="M19">
            <v>5444.6910790242518</v>
          </cell>
          <cell r="N19">
            <v>177.77262376725452</v>
          </cell>
          <cell r="O19">
            <v>2.3685070238484154E-4</v>
          </cell>
          <cell r="P19">
            <v>15314.267762499328</v>
          </cell>
          <cell r="Q19">
            <v>0.40800082788381148</v>
          </cell>
          <cell r="R19">
            <v>0.15670470456238883</v>
          </cell>
          <cell r="S19">
            <v>8.3407984882904129E-2</v>
          </cell>
          <cell r="T19">
            <v>6.3508459999999998</v>
          </cell>
          <cell r="U19">
            <v>1.0429999999999999</v>
          </cell>
          <cell r="V19">
            <v>0.20046044245951367</v>
          </cell>
          <cell r="W19">
            <v>0.37557577832104239</v>
          </cell>
          <cell r="X19">
            <v>74.84</v>
          </cell>
          <cell r="Y19">
            <v>10.605164944724327</v>
          </cell>
          <cell r="Z19">
            <v>0.55206455637169372</v>
          </cell>
          <cell r="AA19">
            <v>2.5317270383412254</v>
          </cell>
          <cell r="AB19">
            <v>0.76615422426092794</v>
          </cell>
          <cell r="AC19">
            <v>-3.6575318962758902E-3</v>
          </cell>
          <cell r="AD19">
            <v>0.88174153678422407</v>
          </cell>
          <cell r="AE19">
            <v>0.85074914483891195</v>
          </cell>
          <cell r="AF19">
            <v>0.11769366049453803</v>
          </cell>
          <cell r="AG19">
            <v>0.59950389599894738</v>
          </cell>
          <cell r="AH19">
            <v>7.043633606452909</v>
          </cell>
          <cell r="AI19">
            <v>0.03</v>
          </cell>
          <cell r="AJ19">
            <v>13</v>
          </cell>
          <cell r="AK19">
            <v>0.21844729019112438</v>
          </cell>
          <cell r="AL19">
            <v>99</v>
          </cell>
          <cell r="AM19">
            <v>0.15414082671846202</v>
          </cell>
          <cell r="AN19">
            <v>2.06</v>
          </cell>
          <cell r="AO19">
            <v>0.56251825416275925</v>
          </cell>
          <cell r="AP19">
            <v>5817.8149999999996</v>
          </cell>
          <cell r="AQ19">
            <v>1.1633485015508591</v>
          </cell>
          <cell r="AR19">
            <v>1.3445190926896255E-2</v>
          </cell>
          <cell r="AS19">
            <v>0.41429870595455348</v>
          </cell>
          <cell r="AT19">
            <v>0.35380579638643378</v>
          </cell>
          <cell r="AU19">
            <v>5.1281722091698248E-2</v>
          </cell>
          <cell r="AV19">
            <v>130031.17989251165</v>
          </cell>
          <cell r="AW19">
            <v>0.73095047747986064</v>
          </cell>
          <cell r="AX19">
            <v>4.2382010798097811</v>
          </cell>
          <cell r="AY19">
            <v>7.6413031531857986E-3</v>
          </cell>
          <cell r="AZ19">
            <v>0.19976881621661619</v>
          </cell>
          <cell r="BA19">
            <v>7.0386488858292298</v>
          </cell>
          <cell r="BB19">
            <v>5.5594295799318498</v>
          </cell>
          <cell r="BC19">
            <v>0.2493815358004387</v>
          </cell>
          <cell r="BD19">
            <v>0.41478090305618043</v>
          </cell>
          <cell r="BE19">
            <v>851</v>
          </cell>
          <cell r="BF19">
            <v>0.80539748616332429</v>
          </cell>
          <cell r="BG19">
            <v>0.32618867410002478</v>
          </cell>
          <cell r="BH19">
            <v>87.738622169232201</v>
          </cell>
          <cell r="BI19">
            <v>4.5561385692665644</v>
          </cell>
          <cell r="BJ19">
            <v>931.43194748767235</v>
          </cell>
          <cell r="BK19">
            <v>74854.942632155566</v>
          </cell>
          <cell r="BL19">
            <v>114.11446160700307</v>
          </cell>
          <cell r="BM19">
            <v>3.1329585111331539</v>
          </cell>
          <cell r="BN19">
            <v>282.26222082682295</v>
          </cell>
          <cell r="BO19">
            <v>234.57358056799455</v>
          </cell>
          <cell r="BP19">
            <v>1.393503484021761E-2</v>
          </cell>
          <cell r="BQ19">
            <v>1.7760096157493348E-2</v>
          </cell>
          <cell r="BR19">
            <v>2.0522840241833067</v>
          </cell>
          <cell r="BS19">
            <v>0.52632352251113224</v>
          </cell>
          <cell r="BT19">
            <v>0.94212177159999999</v>
          </cell>
          <cell r="BU19">
            <v>-0.66641318017515394</v>
          </cell>
          <cell r="BV19">
            <v>0.66137334564265837</v>
          </cell>
          <cell r="BW19">
            <v>2.7622063259193381</v>
          </cell>
        </row>
        <row r="20">
          <cell r="D20">
            <v>61.518172879687079</v>
          </cell>
          <cell r="E20">
            <v>2.0014950055749976</v>
          </cell>
          <cell r="F20">
            <v>4.044402934794225</v>
          </cell>
          <cell r="G20">
            <v>2410.0190076283434</v>
          </cell>
          <cell r="H20">
            <v>10.163424847059373</v>
          </cell>
          <cell r="I20">
            <v>0.97216951647050898</v>
          </cell>
          <cell r="J20">
            <v>0.129840294208075</v>
          </cell>
          <cell r="K20">
            <v>1.1119416697638875</v>
          </cell>
          <cell r="L20">
            <v>1.0343837382978562</v>
          </cell>
          <cell r="M20">
            <v>4166.562225607614</v>
          </cell>
          <cell r="N20">
            <v>184.55118281405194</v>
          </cell>
          <cell r="O20">
            <v>3.7510679806826851E-3</v>
          </cell>
          <cell r="P20">
            <v>11863.614101282394</v>
          </cell>
          <cell r="Q20">
            <v>0.38465843172962533</v>
          </cell>
          <cell r="R20">
            <v>0.1933146159312652</v>
          </cell>
          <cell r="S20">
            <v>6.1837974423398889E-2</v>
          </cell>
          <cell r="T20">
            <v>5.8462779999999999</v>
          </cell>
          <cell r="U20">
            <v>0.95400000000000007</v>
          </cell>
          <cell r="V20">
            <v>0.18044149221685454</v>
          </cell>
          <cell r="W20">
            <v>0.18142563493201669</v>
          </cell>
          <cell r="X20">
            <v>72.849999999999994</v>
          </cell>
          <cell r="Y20">
            <v>9.5329165134240537</v>
          </cell>
          <cell r="Z20">
            <v>0.62463323298986384</v>
          </cell>
          <cell r="AA20">
            <v>3.262992829922128</v>
          </cell>
          <cell r="AB20">
            <v>0.79976404597767603</v>
          </cell>
          <cell r="AC20">
            <v>-8.4365794339160555E-3</v>
          </cell>
          <cell r="AD20">
            <v>0.929990715469037</v>
          </cell>
          <cell r="AE20">
            <v>0.88588569243975912</v>
          </cell>
          <cell r="AF20">
            <v>0.1360806955976199</v>
          </cell>
          <cell r="AG20">
            <v>0.5669374827699335</v>
          </cell>
          <cell r="AH20">
            <v>6.2229272922231571</v>
          </cell>
          <cell r="AI20">
            <v>0.03</v>
          </cell>
          <cell r="AJ20">
            <v>56</v>
          </cell>
          <cell r="AK20">
            <v>0.2032430040429021</v>
          </cell>
          <cell r="AL20">
            <v>68</v>
          </cell>
          <cell r="AM20">
            <v>2.5848057076164395E-2</v>
          </cell>
          <cell r="AN20">
            <v>1.81</v>
          </cell>
          <cell r="AO20">
            <v>0.78877302247444225</v>
          </cell>
          <cell r="AP20">
            <v>4741.1085999999996</v>
          </cell>
          <cell r="AQ20">
            <v>1.791487624856861</v>
          </cell>
          <cell r="AR20">
            <v>3.4948406438439425E-2</v>
          </cell>
          <cell r="AS20">
            <v>0.25461473848108007</v>
          </cell>
          <cell r="AT20">
            <v>0.31152498677948176</v>
          </cell>
          <cell r="AU20">
            <v>2.7373370900284973E-2</v>
          </cell>
          <cell r="AV20">
            <v>71007.286553761965</v>
          </cell>
          <cell r="AW20">
            <v>0.55905819428338355</v>
          </cell>
          <cell r="AX20">
            <v>2.297715180767542</v>
          </cell>
          <cell r="AY20">
            <v>7.9982292037508156E-3</v>
          </cell>
          <cell r="AZ20">
            <v>0.13308278106709137</v>
          </cell>
          <cell r="BA20">
            <v>12.0093866327945</v>
          </cell>
          <cell r="BB20">
            <v>6.45915359407857</v>
          </cell>
          <cell r="BC20">
            <v>0.25537208142973239</v>
          </cell>
          <cell r="BD20">
            <v>0.3995221002705443</v>
          </cell>
          <cell r="BE20">
            <v>721</v>
          </cell>
          <cell r="BF20">
            <v>0.66160785978407077</v>
          </cell>
          <cell r="BG20">
            <v>0.19224966372930594</v>
          </cell>
          <cell r="BH20">
            <v>49.043755116436309</v>
          </cell>
          <cell r="BI20">
            <v>2.9944272979425643</v>
          </cell>
          <cell r="BJ20">
            <v>738.71480596529875</v>
          </cell>
          <cell r="BK20">
            <v>45418.864373608703</v>
          </cell>
          <cell r="BL20">
            <v>36.805269269184677</v>
          </cell>
          <cell r="BM20">
            <v>3.4384859509969283</v>
          </cell>
          <cell r="BN20">
            <v>354.67659037542205</v>
          </cell>
          <cell r="BO20">
            <v>148.5509593137763</v>
          </cell>
          <cell r="BP20">
            <v>6.5221897480989312E-3</v>
          </cell>
          <cell r="BQ20">
            <v>5.2113207308435938E-2</v>
          </cell>
          <cell r="BR20">
            <v>1.129675847352867</v>
          </cell>
          <cell r="BS20">
            <v>4.5559102336352589E-2</v>
          </cell>
          <cell r="BT20">
            <v>-1.7843228275</v>
          </cell>
          <cell r="BU20">
            <v>-0.3823346612064879</v>
          </cell>
          <cell r="BV20">
            <v>0.53679854688633355</v>
          </cell>
          <cell r="BW20">
            <v>0.13419963672158339</v>
          </cell>
        </row>
        <row r="21">
          <cell r="D21">
            <v>5.1382285565729173</v>
          </cell>
          <cell r="E21">
            <v>0.47639205160278703</v>
          </cell>
          <cell r="F21">
            <v>3.5872157861159564</v>
          </cell>
          <cell r="G21">
            <v>1996.0737625012434</v>
          </cell>
          <cell r="H21">
            <v>11.485812364143197</v>
          </cell>
          <cell r="I21">
            <v>0.87055173817224552</v>
          </cell>
          <cell r="J21">
            <v>0.40614464692482899</v>
          </cell>
          <cell r="K21">
            <v>2.4840442690716751</v>
          </cell>
          <cell r="L21">
            <v>0.22356398421645077</v>
          </cell>
          <cell r="M21">
            <v>2304.6201896987282</v>
          </cell>
          <cell r="N21">
            <v>267.15521805825324</v>
          </cell>
          <cell r="O21">
            <v>4.5561998353889094E-3</v>
          </cell>
          <cell r="P21">
            <v>13409.306777569536</v>
          </cell>
          <cell r="Q21">
            <v>0.38967827372116842</v>
          </cell>
          <cell r="R21">
            <v>0.10005916627880285</v>
          </cell>
          <cell r="S21">
            <v>1.5456252568949336E-2</v>
          </cell>
          <cell r="T21">
            <v>6.619319</v>
          </cell>
          <cell r="U21">
            <v>1.0549999999999999</v>
          </cell>
          <cell r="V21">
            <v>0.21918926854332588</v>
          </cell>
          <cell r="W21">
            <v>0.2265846057987802</v>
          </cell>
          <cell r="X21">
            <v>74.709999999999994</v>
          </cell>
          <cell r="Y21">
            <v>9.9015990159901595</v>
          </cell>
          <cell r="Z21">
            <v>0.44916964865405634</v>
          </cell>
          <cell r="AA21">
            <v>2.706927693214408</v>
          </cell>
          <cell r="AB21">
            <v>0.68702539441859078</v>
          </cell>
          <cell r="AC21">
            <v>1.0912780782072415E-3</v>
          </cell>
          <cell r="AD21">
            <v>0.77575255597256398</v>
          </cell>
          <cell r="AE21">
            <v>0.82809110909796801</v>
          </cell>
          <cell r="AF21">
            <v>0.24617833570596609</v>
          </cell>
          <cell r="AG21">
            <v>0.56481055740629227</v>
          </cell>
          <cell r="AH21">
            <v>15.463026831326443</v>
          </cell>
          <cell r="AI21">
            <v>0.03</v>
          </cell>
          <cell r="AJ21">
            <v>2</v>
          </cell>
          <cell r="AK21">
            <v>0.3709615633492947</v>
          </cell>
          <cell r="AL21">
            <v>86</v>
          </cell>
          <cell r="AM21">
            <v>4.916461730867356E-2</v>
          </cell>
          <cell r="AN21">
            <v>2.35</v>
          </cell>
          <cell r="AO21">
            <v>0.73310332427714098</v>
          </cell>
          <cell r="AP21">
            <v>5572.0442000000003</v>
          </cell>
          <cell r="AQ21">
            <v>1.5307935842819564</v>
          </cell>
          <cell r="AR21">
            <v>3.0642741084870525E-2</v>
          </cell>
          <cell r="AS21">
            <v>0.33564750946425953</v>
          </cell>
          <cell r="AT21">
            <v>0.24043987496704705</v>
          </cell>
          <cell r="AU21">
            <v>7.4795386141529308E-2</v>
          </cell>
          <cell r="AV21">
            <v>101073.58623853086</v>
          </cell>
          <cell r="AW21">
            <v>0.67391067624718459</v>
          </cell>
          <cell r="AX21">
            <v>5.1934384906844029</v>
          </cell>
          <cell r="AY21">
            <v>2.0151873982443801E-2</v>
          </cell>
          <cell r="AZ21">
            <v>0.4393182395363075</v>
          </cell>
          <cell r="BA21">
            <v>13.632036342898401</v>
          </cell>
          <cell r="BB21">
            <v>5.3879019390248404</v>
          </cell>
          <cell r="BC21">
            <v>0.3250369331904891</v>
          </cell>
          <cell r="BD21">
            <v>0.40568587931901484</v>
          </cell>
          <cell r="BE21">
            <v>767</v>
          </cell>
          <cell r="BF21">
            <v>0.79196339965577867</v>
          </cell>
          <cell r="BG21">
            <v>0.18482484859164727</v>
          </cell>
          <cell r="BH21">
            <v>53.739475236530872</v>
          </cell>
          <cell r="BI21">
            <v>3.5705550387795286</v>
          </cell>
          <cell r="BJ21">
            <v>800.62903632574501</v>
          </cell>
          <cell r="BK21">
            <v>37270.968539376925</v>
          </cell>
          <cell r="BL21">
            <v>26.031422819723719</v>
          </cell>
          <cell r="BM21">
            <v>0.39441624916063295</v>
          </cell>
          <cell r="BN21">
            <v>0</v>
          </cell>
          <cell r="BO21">
            <v>0</v>
          </cell>
          <cell r="BP21">
            <v>0</v>
          </cell>
          <cell r="BQ21">
            <v>1.5882643784086818E-2</v>
          </cell>
          <cell r="BR21">
            <v>1.0111831664762578</v>
          </cell>
          <cell r="BS21">
            <v>0.10428651352629661</v>
          </cell>
          <cell r="BT21">
            <v>-0.38870569799999999</v>
          </cell>
          <cell r="BU21">
            <v>-0.69066045979119883</v>
          </cell>
          <cell r="BV21">
            <v>0.4022684723693854</v>
          </cell>
          <cell r="BW21">
            <v>1.1263517226342792</v>
          </cell>
        </row>
        <row r="22">
          <cell r="D22">
            <v>14.312393750958142</v>
          </cell>
          <cell r="E22">
            <v>0.18619766371584748</v>
          </cell>
          <cell r="F22">
            <v>4.0651959110712514</v>
          </cell>
          <cell r="G22">
            <v>3107.9968155145334</v>
          </cell>
          <cell r="H22">
            <v>16.983709566401501</v>
          </cell>
          <cell r="I22">
            <v>0.88686173547465108</v>
          </cell>
          <cell r="J22">
            <v>0.29690413781533198</v>
          </cell>
          <cell r="K22">
            <v>3.6743005639927233</v>
          </cell>
          <cell r="L22">
            <v>1.5765976845699858</v>
          </cell>
          <cell r="M22">
            <v>4726.0097313067618</v>
          </cell>
          <cell r="N22">
            <v>177.6572734083048</v>
          </cell>
          <cell r="O22">
            <v>1.6675361347479752E-3</v>
          </cell>
          <cell r="P22">
            <v>9996.94251157906</v>
          </cell>
          <cell r="Q22">
            <v>0.38832482274245128</v>
          </cell>
          <cell r="R22">
            <v>0.18603366903770047</v>
          </cell>
          <cell r="S22">
            <v>0.11021508998473473</v>
          </cell>
          <cell r="T22">
            <v>7.487044</v>
          </cell>
          <cell r="U22">
            <v>0.98299999999999998</v>
          </cell>
          <cell r="V22">
            <v>0.20161226524057402</v>
          </cell>
          <cell r="W22">
            <v>0.4218827581642467</v>
          </cell>
          <cell r="X22">
            <v>75.13</v>
          </cell>
          <cell r="Y22">
            <v>11.516220028208744</v>
          </cell>
          <cell r="Z22">
            <v>0.80586348856218781</v>
          </cell>
          <cell r="AA22">
            <v>2.6870805509713001</v>
          </cell>
          <cell r="AB22">
            <v>0.94613239522812631</v>
          </cell>
          <cell r="AC22">
            <v>-1.0439482345668515E-3</v>
          </cell>
          <cell r="AD22">
            <v>0.923194364762706</v>
          </cell>
          <cell r="AE22">
            <v>0.87863134376080598</v>
          </cell>
          <cell r="AF22">
            <v>0.18322824026470039</v>
          </cell>
          <cell r="AG22">
            <v>0.61770860332767918</v>
          </cell>
          <cell r="AH22">
            <v>4.3626096930291904</v>
          </cell>
          <cell r="AI22">
            <v>0.01</v>
          </cell>
          <cell r="AJ22">
            <v>6</v>
          </cell>
          <cell r="AK22">
            <v>0.35381047301323304</v>
          </cell>
          <cell r="AL22">
            <v>100</v>
          </cell>
          <cell r="AM22">
            <v>8.2766935934896299E-2</v>
          </cell>
          <cell r="AN22">
            <v>2.52</v>
          </cell>
          <cell r="AO22">
            <v>0.5046626083062612</v>
          </cell>
          <cell r="AP22">
            <v>6634.2595000000001</v>
          </cell>
          <cell r="AQ22">
            <v>0.64897444405445981</v>
          </cell>
          <cell r="AR22">
            <v>6.1035938034666457E-3</v>
          </cell>
          <cell r="AS22">
            <v>0.18982086605580034</v>
          </cell>
          <cell r="AT22">
            <v>0.30032311060006467</v>
          </cell>
          <cell r="AU22">
            <v>2.4106048240360937E-2</v>
          </cell>
          <cell r="AV22">
            <v>166015.46036441365</v>
          </cell>
          <cell r="AW22">
            <v>0.70963254005544041</v>
          </cell>
          <cell r="AX22">
            <v>4.1030576562278709</v>
          </cell>
          <cell r="AY22">
            <v>1.3274671500960728E-2</v>
          </cell>
          <cell r="AZ22">
            <v>0.39441328853888724</v>
          </cell>
          <cell r="BA22">
            <v>15.2001974709789</v>
          </cell>
          <cell r="BB22">
            <v>7.4865107084468496</v>
          </cell>
          <cell r="BC22">
            <v>0.2439742078663473</v>
          </cell>
          <cell r="BD22">
            <v>0.43399856160693245</v>
          </cell>
          <cell r="BE22">
            <v>903</v>
          </cell>
          <cell r="BF22">
            <v>0.90588941211347263</v>
          </cell>
          <cell r="BG22">
            <v>0.45261618626288425</v>
          </cell>
          <cell r="BH22">
            <v>123.93281689458588</v>
          </cell>
          <cell r="BI22">
            <v>5.8183290310320865</v>
          </cell>
          <cell r="BJ22">
            <v>1388.0310335603738</v>
          </cell>
          <cell r="BK22">
            <v>64961.421180300436</v>
          </cell>
          <cell r="BL22">
            <v>50.347848268765155</v>
          </cell>
          <cell r="BM22">
            <v>2.3324655589593353</v>
          </cell>
          <cell r="BN22">
            <v>1905.7994986317576</v>
          </cell>
          <cell r="BO22">
            <v>19020.346191109558</v>
          </cell>
          <cell r="BP22">
            <v>0.14946202579372109</v>
          </cell>
          <cell r="BQ22">
            <v>2.9368058732038644E-2</v>
          </cell>
          <cell r="BR22">
            <v>1.7627347512056364</v>
          </cell>
          <cell r="BS22">
            <v>0.248768888753399</v>
          </cell>
          <cell r="BT22">
            <v>1.0573058509</v>
          </cell>
          <cell r="BU22">
            <v>-0.30633037701825949</v>
          </cell>
          <cell r="BV22">
            <v>1.2773360097599342</v>
          </cell>
          <cell r="BW22">
            <v>4.1309590102874472</v>
          </cell>
        </row>
        <row r="23">
          <cell r="D23">
            <v>12.324036559587618</v>
          </cell>
          <cell r="E23">
            <v>1.5247468515028033</v>
          </cell>
          <cell r="F23">
            <v>6.4261991382774699</v>
          </cell>
          <cell r="G23">
            <v>3876.0800752891059</v>
          </cell>
          <cell r="H23">
            <v>13.312120542884315</v>
          </cell>
          <cell r="I23">
            <v>0.92141751427676788</v>
          </cell>
          <cell r="J23">
            <v>7.9285056248363503E-2</v>
          </cell>
          <cell r="K23">
            <v>0.81039694863337963</v>
          </cell>
          <cell r="L23">
            <v>0.60467618248770616</v>
          </cell>
          <cell r="M23">
            <v>8225.6002867172392</v>
          </cell>
          <cell r="N23">
            <v>185.39511023289427</v>
          </cell>
          <cell r="O23">
            <v>6.603631997598679E-4</v>
          </cell>
          <cell r="P23">
            <v>10902.23015455498</v>
          </cell>
          <cell r="Q23">
            <v>0.38835533823369189</v>
          </cell>
          <cell r="R23">
            <v>0.17094832194127552</v>
          </cell>
          <cell r="S23">
            <v>6.3187207797505973E-2</v>
          </cell>
          <cell r="T23">
            <v>7.5457590000000003</v>
          </cell>
          <cell r="U23">
            <v>0.98099999999999998</v>
          </cell>
          <cell r="V23">
            <v>0.1974804208758463</v>
          </cell>
          <cell r="W23">
            <v>0.3818285635610883</v>
          </cell>
          <cell r="X23">
            <v>75.11</v>
          </cell>
          <cell r="Y23">
            <v>12.054621652359513</v>
          </cell>
          <cell r="Z23">
            <v>0.51667307680648134</v>
          </cell>
          <cell r="AA23">
            <v>2.2067409058304936</v>
          </cell>
          <cell r="AB23">
            <v>0.77215821853860456</v>
          </cell>
          <cell r="AC23">
            <v>5.9501144850770808E-4</v>
          </cell>
          <cell r="AD23">
            <v>0.89824846471724706</v>
          </cell>
          <cell r="AE23">
            <v>0.916126913832495</v>
          </cell>
          <cell r="AF23">
            <v>0.14162312546000982</v>
          </cell>
          <cell r="AG23">
            <v>0.44038800382997989</v>
          </cell>
          <cell r="AH23">
            <v>42.974988114675625</v>
          </cell>
          <cell r="AI23">
            <v>0.03</v>
          </cell>
          <cell r="AJ23">
            <v>14</v>
          </cell>
          <cell r="AK23">
            <v>0.25145430185843964</v>
          </cell>
          <cell r="AL23">
            <v>59</v>
          </cell>
          <cell r="AM23">
            <v>0.11223390401819573</v>
          </cell>
          <cell r="AN23">
            <v>1.97</v>
          </cell>
          <cell r="AO23">
            <v>0.57033631459056322</v>
          </cell>
          <cell r="AP23">
            <v>6098.7259000000004</v>
          </cell>
          <cell r="AQ23">
            <v>0.99228224227755157</v>
          </cell>
          <cell r="AR23">
            <v>6.5936225562510465E-3</v>
          </cell>
          <cell r="AS23">
            <v>0.34499834515376415</v>
          </cell>
          <cell r="AT23">
            <v>0.27693691971039019</v>
          </cell>
          <cell r="AU23">
            <v>2.2408331273048809E-2</v>
          </cell>
          <cell r="AV23">
            <v>101452.23043150996</v>
          </cell>
          <cell r="AW23">
            <v>0.75737893502927467</v>
          </cell>
          <cell r="AX23">
            <v>2.8555138999420522</v>
          </cell>
          <cell r="AY23">
            <v>2.1718287259168578E-2</v>
          </cell>
          <cell r="AZ23">
            <v>0.40966237630569863</v>
          </cell>
          <cell r="BA23">
            <v>16.354758586534899</v>
          </cell>
          <cell r="BB23">
            <v>5.8415152867622</v>
          </cell>
          <cell r="BC23">
            <v>0.19936357049229669</v>
          </cell>
          <cell r="BD23">
            <v>0.40756625926176893</v>
          </cell>
          <cell r="BE23">
            <v>891</v>
          </cell>
          <cell r="BF23">
            <v>0.8453424281894838</v>
          </cell>
          <cell r="BG23">
            <v>0.38356230433491006</v>
          </cell>
          <cell r="BH23">
            <v>60.228792865700612</v>
          </cell>
          <cell r="BI23">
            <v>3.5608941746617266</v>
          </cell>
          <cell r="BJ23">
            <v>827.01467198584317</v>
          </cell>
          <cell r="BK23">
            <v>48832.57042885173</v>
          </cell>
          <cell r="BL23">
            <v>16.165918390145862</v>
          </cell>
          <cell r="BM23">
            <v>4.5614701435813955E-2</v>
          </cell>
          <cell r="BN23">
            <v>46.291794646853923</v>
          </cell>
          <cell r="BO23">
            <v>1310.2575303435131</v>
          </cell>
          <cell r="BP23">
            <v>1.1508536236199617E-3</v>
          </cell>
          <cell r="BQ23">
            <v>1.3452018902374125E-2</v>
          </cell>
          <cell r="BR23">
            <v>1.9223773209688868</v>
          </cell>
          <cell r="BS23">
            <v>0.19062152872289681</v>
          </cell>
          <cell r="BT23">
            <v>1.1875235247</v>
          </cell>
          <cell r="BU23">
            <v>-0.44161664450228766</v>
          </cell>
          <cell r="BV23">
            <v>0.27868582910427592</v>
          </cell>
          <cell r="BW23">
            <v>1.2474508540858065</v>
          </cell>
        </row>
        <row r="24">
          <cell r="D24">
            <v>27.492999210857004</v>
          </cell>
          <cell r="E24">
            <v>0.53363740704303186</v>
          </cell>
          <cell r="F24">
            <v>2.824100272160694</v>
          </cell>
          <cell r="G24">
            <v>2917.5519916607063</v>
          </cell>
          <cell r="H24">
            <v>6.9496666794028128</v>
          </cell>
          <cell r="I24">
            <v>0.90394113484239391</v>
          </cell>
          <cell r="J24">
            <v>0.25128046435088902</v>
          </cell>
          <cell r="K24">
            <v>3.5646978790474533</v>
          </cell>
          <cell r="L24">
            <v>0.6717427679857686</v>
          </cell>
          <cell r="M24">
            <v>8867.7243992444801</v>
          </cell>
          <cell r="N24">
            <v>165.55630952591866</v>
          </cell>
          <cell r="O24">
            <v>3.6883205136466687E-3</v>
          </cell>
          <cell r="P24">
            <v>14983.776520976518</v>
          </cell>
          <cell r="Q24">
            <v>0.36592424715028565</v>
          </cell>
          <cell r="R24">
            <v>0.15534418958360785</v>
          </cell>
          <cell r="S24">
            <v>1.8025124920821534E-2</v>
          </cell>
          <cell r="T24">
            <v>5.9171750000000003</v>
          </cell>
          <cell r="U24">
            <v>0.91500000000000004</v>
          </cell>
          <cell r="V24">
            <v>6.0785328699253127E-2</v>
          </cell>
          <cell r="W24">
            <v>0.2091798248808541</v>
          </cell>
          <cell r="X24">
            <v>74.48</v>
          </cell>
          <cell r="Y24">
            <v>6.7161746903808544</v>
          </cell>
          <cell r="Z24">
            <v>0.48753113507451395</v>
          </cell>
          <cell r="AA24">
            <v>2.2978426747272955</v>
          </cell>
          <cell r="AB24">
            <v>0.73129670261177093</v>
          </cell>
          <cell r="AC24">
            <v>-5.5395831950323052E-3</v>
          </cell>
          <cell r="AD24">
            <v>0.90692152266443204</v>
          </cell>
          <cell r="AE24">
            <v>0.86038714982744502</v>
          </cell>
          <cell r="AF24">
            <v>0.15367753409426818</v>
          </cell>
          <cell r="AG24">
            <v>0.54506340474659598</v>
          </cell>
          <cell r="AH24">
            <v>8.3433857648491365</v>
          </cell>
          <cell r="AI24">
            <v>0.02</v>
          </cell>
          <cell r="AJ24">
            <v>6</v>
          </cell>
          <cell r="AK24">
            <v>0.27778541442889138</v>
          </cell>
          <cell r="AL24">
            <v>50</v>
          </cell>
          <cell r="AM24">
            <v>4.9836830259107089E-2</v>
          </cell>
          <cell r="AN24">
            <v>0.74</v>
          </cell>
          <cell r="AO24">
            <v>0.71862567480361361</v>
          </cell>
          <cell r="AP24">
            <v>5589.2709000000004</v>
          </cell>
          <cell r="AQ24">
            <v>1.3827236761553876</v>
          </cell>
          <cell r="AR24">
            <v>1.6722956540075148E-2</v>
          </cell>
          <cell r="AS24">
            <v>0.23448658389313362</v>
          </cell>
          <cell r="AT24">
            <v>0.19544762012245012</v>
          </cell>
          <cell r="AU24">
            <v>3.4352531478140019E-2</v>
          </cell>
          <cell r="AV24">
            <v>96901.534079472258</v>
          </cell>
          <cell r="AW24">
            <v>0.6197925000399328</v>
          </cell>
          <cell r="AX24">
            <v>3.8204965751349982</v>
          </cell>
          <cell r="AY24">
            <v>4.5700828576780116E-2</v>
          </cell>
          <cell r="AZ24">
            <v>0.95862092849897251</v>
          </cell>
          <cell r="BA24">
            <v>14.5408445684334</v>
          </cell>
          <cell r="BB24">
            <v>6.0650086004524502</v>
          </cell>
          <cell r="BC24">
            <v>0.33794653930605306</v>
          </cell>
          <cell r="BD24">
            <v>0.41689436419940784</v>
          </cell>
          <cell r="BE24">
            <v>799</v>
          </cell>
          <cell r="BF24">
            <v>0.81914906917720021</v>
          </cell>
          <cell r="BG24">
            <v>0.2764062363252191</v>
          </cell>
          <cell r="BH24">
            <v>67.592102044534442</v>
          </cell>
          <cell r="BI24">
            <v>3.3952849260414788</v>
          </cell>
          <cell r="BJ24">
            <v>676.12907964596332</v>
          </cell>
          <cell r="BK24">
            <v>68880.120933957427</v>
          </cell>
          <cell r="BL24">
            <v>91.508142559739113</v>
          </cell>
          <cell r="BM24">
            <v>18.814503431842418</v>
          </cell>
          <cell r="BN24">
            <v>139.49751421023052</v>
          </cell>
          <cell r="BO24">
            <v>24.628860519775643</v>
          </cell>
          <cell r="BP24">
            <v>6.6166074919006617E-3</v>
          </cell>
          <cell r="BQ24">
            <v>1.6520172573236673E-2</v>
          </cell>
          <cell r="BR24">
            <v>0.6633469244747513</v>
          </cell>
          <cell r="BS24">
            <v>4.0017784930771835E-2</v>
          </cell>
          <cell r="BT24">
            <v>-0.87273467140000005</v>
          </cell>
          <cell r="BU24">
            <v>-5.5106306307942499E-2</v>
          </cell>
          <cell r="BV24">
            <v>1.135147727138125</v>
          </cell>
          <cell r="BW24">
            <v>0.59225098807206511</v>
          </cell>
        </row>
        <row r="25">
          <cell r="D25">
            <v>31.51351320932902</v>
          </cell>
          <cell r="E25">
            <v>2.0974903272443015</v>
          </cell>
          <cell r="F25">
            <v>6.1607635744436715</v>
          </cell>
          <cell r="G25">
            <v>2579.9572593805774</v>
          </cell>
          <cell r="H25">
            <v>23.250424485999762</v>
          </cell>
          <cell r="I25">
            <v>0.90690253418181144</v>
          </cell>
          <cell r="J25">
            <v>0.146899156763447</v>
          </cell>
          <cell r="K25">
            <v>1.278957516612379</v>
          </cell>
          <cell r="L25">
            <v>1.0124227701503594</v>
          </cell>
          <cell r="M25">
            <v>4158.0163190009935</v>
          </cell>
          <cell r="N25">
            <v>237.99506527031789</v>
          </cell>
          <cell r="O25">
            <v>4.2987440191387562E-4</v>
          </cell>
          <cell r="P25">
            <v>12484.182847077307</v>
          </cell>
          <cell r="Q25">
            <v>0.40172159223370613</v>
          </cell>
          <cell r="R25">
            <v>0.19405464203312461</v>
          </cell>
          <cell r="S25">
            <v>2.1636599307344184E-3</v>
          </cell>
          <cell r="T25">
            <v>7.4135970000000002</v>
          </cell>
          <cell r="U25">
            <v>1</v>
          </cell>
          <cell r="V25">
            <v>0.16381771165664774</v>
          </cell>
          <cell r="W25">
            <v>0.27993485510303745</v>
          </cell>
          <cell r="X25">
            <v>74.88</v>
          </cell>
          <cell r="Y25">
            <v>10.993843447669306</v>
          </cell>
          <cell r="Z25">
            <v>0.66454632563179217</v>
          </cell>
          <cell r="AA25">
            <v>2.9216505509493187</v>
          </cell>
          <cell r="AB25">
            <v>1.0420945845357665</v>
          </cell>
          <cell r="AC25">
            <v>1.0032142760307502E-3</v>
          </cell>
          <cell r="AD25">
            <v>0.90698087341437694</v>
          </cell>
          <cell r="AE25">
            <v>0.89955101523960601</v>
          </cell>
          <cell r="AF25">
            <v>0.23419331395348839</v>
          </cell>
          <cell r="AG25">
            <v>0.64275087408921239</v>
          </cell>
          <cell r="AH25">
            <v>8.6462976386939552</v>
          </cell>
          <cell r="AI25">
            <v>0.02</v>
          </cell>
          <cell r="AJ25">
            <v>4</v>
          </cell>
          <cell r="AK25">
            <v>0.31966421115221988</v>
          </cell>
          <cell r="AL25">
            <v>66</v>
          </cell>
          <cell r="AM25">
            <v>5.7047444540945694E-2</v>
          </cell>
          <cell r="AN25">
            <v>3.01</v>
          </cell>
          <cell r="AO25">
            <v>0.66316299632083864</v>
          </cell>
          <cell r="AP25">
            <v>5141.6328999999996</v>
          </cell>
          <cell r="AQ25">
            <v>1.6518982794165602</v>
          </cell>
          <cell r="AR25">
            <v>7.4542687989647667E-3</v>
          </cell>
          <cell r="AS25">
            <v>0.27954246042533615</v>
          </cell>
          <cell r="AT25">
            <v>0.23242093923200136</v>
          </cell>
          <cell r="AU25">
            <v>3.2909909317520192E-2</v>
          </cell>
          <cell r="AV25">
            <v>111644.545476404</v>
          </cell>
          <cell r="AW25">
            <v>0.66111193976333105</v>
          </cell>
          <cell r="AX25">
            <v>2.2060823810216159</v>
          </cell>
          <cell r="AY25">
            <v>1.732145570370227E-2</v>
          </cell>
          <cell r="AZ25">
            <v>0.409388041647401</v>
          </cell>
          <cell r="BA25">
            <v>7.8360968952586498</v>
          </cell>
          <cell r="BB25">
            <v>5.56025561059979</v>
          </cell>
          <cell r="BC25">
            <v>0.19018595079444547</v>
          </cell>
          <cell r="BD25">
            <v>0.40852069495407545</v>
          </cell>
          <cell r="BE25">
            <v>732</v>
          </cell>
          <cell r="BF25">
            <v>0.81569862216717315</v>
          </cell>
          <cell r="BG25">
            <v>0.40252624029653317</v>
          </cell>
          <cell r="BH25">
            <v>95.789685938361515</v>
          </cell>
          <cell r="BI25">
            <v>5.0124545152281552</v>
          </cell>
          <cell r="BJ25">
            <v>850.31810444575046</v>
          </cell>
          <cell r="BK25">
            <v>58428.103842228316</v>
          </cell>
          <cell r="BL25">
            <v>113.57142747517926</v>
          </cell>
          <cell r="BM25">
            <v>30.186740849331471</v>
          </cell>
          <cell r="BN25">
            <v>13.056621495592456</v>
          </cell>
          <cell r="BO25">
            <v>0</v>
          </cell>
          <cell r="BP25">
            <v>5.4714591504717909E-6</v>
          </cell>
          <cell r="BQ25">
            <v>2.6319471721447187E-2</v>
          </cell>
          <cell r="BR25">
            <v>1.7966516682482172</v>
          </cell>
          <cell r="BS25">
            <v>0.32186633042503648</v>
          </cell>
          <cell r="BT25">
            <v>-0.47996005829999999</v>
          </cell>
          <cell r="BU25">
            <v>-0.48454318348800585</v>
          </cell>
          <cell r="BV25">
            <v>1.5542152109847149</v>
          </cell>
          <cell r="BW25">
            <v>4.3039805842653642</v>
          </cell>
        </row>
        <row r="26">
          <cell r="D26">
            <v>3.2108622647117184</v>
          </cell>
          <cell r="E26">
            <v>0.24698940497782448</v>
          </cell>
          <cell r="F26">
            <v>0.5574839061207193</v>
          </cell>
          <cell r="G26">
            <v>1506.7030112154928</v>
          </cell>
          <cell r="H26">
            <v>3.0198571248622006</v>
          </cell>
          <cell r="I26">
            <v>0.87286295187452523</v>
          </cell>
          <cell r="J26">
            <v>0.47915114564625599</v>
          </cell>
          <cell r="K26">
            <v>3.293192066370993</v>
          </cell>
          <cell r="L26">
            <v>2.0664780216477983</v>
          </cell>
          <cell r="M26">
            <v>3134.7795859186344</v>
          </cell>
          <cell r="N26">
            <v>244.09962893958394</v>
          </cell>
          <cell r="O26">
            <v>1.4430312124719591E-3</v>
          </cell>
          <cell r="P26">
            <v>11756.862099836851</v>
          </cell>
          <cell r="Q26">
            <v>0.40835007967764503</v>
          </cell>
          <cell r="R26">
            <v>0.17151229325750394</v>
          </cell>
          <cell r="S26">
            <v>5.0807743206350731E-2</v>
          </cell>
          <cell r="T26">
            <v>7.151713</v>
          </cell>
          <cell r="U26">
            <v>0.90599999999999992</v>
          </cell>
          <cell r="V26">
            <v>0.19063862528853553</v>
          </cell>
          <cell r="W26">
            <v>0.30743433189449992</v>
          </cell>
          <cell r="X26">
            <v>74.95</v>
          </cell>
          <cell r="Y26">
            <v>10.753303208831436</v>
          </cell>
          <cell r="Z26">
            <v>0.7376750228671024</v>
          </cell>
          <cell r="AA26">
            <v>3.5904026503609749</v>
          </cell>
          <cell r="AB26">
            <v>1.0126565604090803</v>
          </cell>
          <cell r="AC26">
            <v>2.7786308060005253E-3</v>
          </cell>
          <cell r="AD26">
            <v>0.85027783100210796</v>
          </cell>
          <cell r="AE26">
            <v>0.89189151526764099</v>
          </cell>
          <cell r="AF26">
            <v>0.23125293943458342</v>
          </cell>
          <cell r="AG26">
            <v>0.61696368234595456</v>
          </cell>
          <cell r="AH26">
            <v>7.3197649211390488</v>
          </cell>
          <cell r="AI26">
            <v>0.02</v>
          </cell>
          <cell r="AJ26">
            <v>5</v>
          </cell>
          <cell r="AK26">
            <v>0.34212754097789544</v>
          </cell>
          <cell r="AL26">
            <v>71</v>
          </cell>
          <cell r="AM26">
            <v>5.1526846030486177E-2</v>
          </cell>
          <cell r="AN26">
            <v>0.24</v>
          </cell>
          <cell r="AO26">
            <v>0.62009768259801945</v>
          </cell>
          <cell r="AP26">
            <v>6338.2525999999998</v>
          </cell>
          <cell r="AQ26">
            <v>0.98618208970802534</v>
          </cell>
          <cell r="AR26">
            <v>1.8535982511258289E-2</v>
          </cell>
          <cell r="AS26">
            <v>0.24223595790199767</v>
          </cell>
          <cell r="AT26">
            <v>0.20672904876141499</v>
          </cell>
          <cell r="AU26">
            <v>1.255245230085316E-2</v>
          </cell>
          <cell r="AV26">
            <v>110774.38423483093</v>
          </cell>
          <cell r="AW26">
            <v>0.49251368358687636</v>
          </cell>
          <cell r="AX26">
            <v>4.857524067985608</v>
          </cell>
          <cell r="AY26">
            <v>4.0353800632261051E-2</v>
          </cell>
          <cell r="AZ26">
            <v>0.79455744898692737</v>
          </cell>
          <cell r="BA26">
            <v>19.462575387162602</v>
          </cell>
          <cell r="BB26">
            <v>6.7102441139705098</v>
          </cell>
          <cell r="BC26">
            <v>0.32459614766274897</v>
          </cell>
          <cell r="BD26">
            <v>0.43627681859396394</v>
          </cell>
          <cell r="BE26">
            <v>657</v>
          </cell>
          <cell r="BF26">
            <v>0.8259331008652977</v>
          </cell>
          <cell r="BG26">
            <v>0.3140844059867694</v>
          </cell>
          <cell r="BH26">
            <v>86.140305902786977</v>
          </cell>
          <cell r="BI26">
            <v>5.4096156814517835</v>
          </cell>
          <cell r="BJ26">
            <v>831.24780467134724</v>
          </cell>
          <cell r="BK26">
            <v>38153.620051282523</v>
          </cell>
          <cell r="BL26">
            <v>87.351919560490586</v>
          </cell>
          <cell r="BM26">
            <v>11.603737412467458</v>
          </cell>
          <cell r="BN26">
            <v>122.15025682781628</v>
          </cell>
          <cell r="BO26">
            <v>98.336361697871041</v>
          </cell>
          <cell r="BP26">
            <v>0</v>
          </cell>
          <cell r="BQ26">
            <v>0.12511637885189777</v>
          </cell>
          <cell r="BR26">
            <v>0.84845057615034392</v>
          </cell>
          <cell r="BS26">
            <v>2.2767997438416194E-2</v>
          </cell>
          <cell r="BT26">
            <v>-1.2052940130000001</v>
          </cell>
          <cell r="BU26">
            <v>-7.6359319548322979E-2</v>
          </cell>
          <cell r="BV26">
            <v>0.68761721724750269</v>
          </cell>
          <cell r="BW26">
            <v>0.17190430431187567</v>
          </cell>
        </row>
        <row r="27">
          <cell r="D27">
            <v>12.164248329729705</v>
          </cell>
          <cell r="E27">
            <v>0.50999177779922678</v>
          </cell>
          <cell r="F27">
            <v>2.081506133384595</v>
          </cell>
          <cell r="G27">
            <v>2441.2641141845224</v>
          </cell>
          <cell r="H27">
            <v>16.007319704212325</v>
          </cell>
          <cell r="I27">
            <v>0.90766907207656966</v>
          </cell>
          <cell r="J27">
            <v>0.25011776052175599</v>
          </cell>
          <cell r="K27">
            <v>2.4932931359073311</v>
          </cell>
          <cell r="L27">
            <v>2.2233752653609993</v>
          </cell>
          <cell r="M27">
            <v>1999.0820135873043</v>
          </cell>
          <cell r="N27">
            <v>197.55589273777375</v>
          </cell>
          <cell r="O27">
            <v>7.6035818301549906E-4</v>
          </cell>
          <cell r="P27">
            <v>13042.950994544499</v>
          </cell>
          <cell r="Q27">
            <v>0.37309585950814678</v>
          </cell>
          <cell r="R27">
            <v>0.19275677133068003</v>
          </cell>
          <cell r="S27">
            <v>0.19686325323474629</v>
          </cell>
          <cell r="T27">
            <v>8.4561080000000004</v>
          </cell>
          <cell r="U27">
            <v>1.0509999999999999</v>
          </cell>
          <cell r="V27">
            <v>0.22770932439106814</v>
          </cell>
          <cell r="W27">
            <v>0.60617156993670329</v>
          </cell>
          <cell r="X27">
            <v>75.569999999999993</v>
          </cell>
          <cell r="Y27">
            <v>10.914228400720425</v>
          </cell>
          <cell r="Z27">
            <v>0.78463179443629183</v>
          </cell>
          <cell r="AA27">
            <v>2.6377908062837783</v>
          </cell>
          <cell r="AB27">
            <v>0.99259510827219877</v>
          </cell>
          <cell r="AC27">
            <v>3.5459539424536612E-3</v>
          </cell>
          <cell r="AD27">
            <v>0.89348688532132092</v>
          </cell>
          <cell r="AE27">
            <v>0.88010326120983606</v>
          </cell>
          <cell r="AF27">
            <v>0.20270356747901447</v>
          </cell>
          <cell r="AG27">
            <v>0.58708193920050156</v>
          </cell>
          <cell r="AH27">
            <v>24.968329601775839</v>
          </cell>
          <cell r="AI27">
            <v>0.03</v>
          </cell>
          <cell r="AJ27">
            <v>3</v>
          </cell>
          <cell r="AK27">
            <v>0.29145521444550027</v>
          </cell>
          <cell r="AL27">
            <v>57.999999999999993</v>
          </cell>
          <cell r="AM27">
            <v>0.17180219054461229</v>
          </cell>
          <cell r="AN27">
            <v>2.99</v>
          </cell>
          <cell r="AO27">
            <v>0.35302555050770273</v>
          </cell>
          <cell r="AP27">
            <v>7700.2083000000002</v>
          </cell>
          <cell r="AQ27">
            <v>0.44179914860956143</v>
          </cell>
          <cell r="AR27">
            <v>3.8600805735370079E-3</v>
          </cell>
          <cell r="AS27">
            <v>0.21020213919429043</v>
          </cell>
          <cell r="AT27">
            <v>0.28224636828102562</v>
          </cell>
          <cell r="AU27">
            <v>3.9978922928724916E-2</v>
          </cell>
          <cell r="AV27">
            <v>269452.00306826166</v>
          </cell>
          <cell r="AW27">
            <v>0.77218762555898768</v>
          </cell>
          <cell r="AX27">
            <v>3.7950390715790689</v>
          </cell>
          <cell r="AY27">
            <v>4.2335068425034927E-2</v>
          </cell>
          <cell r="AZ27">
            <v>1.8104605445806115</v>
          </cell>
          <cell r="BA27">
            <v>20.297890773771702</v>
          </cell>
          <cell r="BB27">
            <v>6.5725314884737003</v>
          </cell>
          <cell r="BC27">
            <v>0.19749892584387382</v>
          </cell>
          <cell r="BD27">
            <v>0.43872068598807024</v>
          </cell>
          <cell r="BE27">
            <v>876</v>
          </cell>
          <cell r="BF27">
            <v>0.87235186710984525</v>
          </cell>
          <cell r="BG27">
            <v>0.54146437811181969</v>
          </cell>
          <cell r="BH27">
            <v>159.29558321153976</v>
          </cell>
          <cell r="BI27">
            <v>9.9634765686192903</v>
          </cell>
          <cell r="BJ27">
            <v>1063.6337437779271</v>
          </cell>
          <cell r="BK27">
            <v>83341.449446389233</v>
          </cell>
          <cell r="BL27">
            <v>170.84724556274097</v>
          </cell>
          <cell r="BM27">
            <v>347.71865325852326</v>
          </cell>
          <cell r="BN27">
            <v>1733.6949489847668</v>
          </cell>
          <cell r="BO27">
            <v>9047.2501715555663</v>
          </cell>
          <cell r="BP27">
            <v>2.9482864103100997E-2</v>
          </cell>
          <cell r="BQ27">
            <v>1.5035277249430993E-2</v>
          </cell>
          <cell r="BR27">
            <v>2.0443051380059187</v>
          </cell>
          <cell r="BS27">
            <v>0.41696604074418475</v>
          </cell>
          <cell r="BT27">
            <v>1.7287860522</v>
          </cell>
          <cell r="BU27">
            <v>-0.77105959578747274</v>
          </cell>
          <cell r="BV27">
            <v>0.94682156118525596</v>
          </cell>
          <cell r="BW27">
            <v>3.5814554705703161</v>
          </cell>
        </row>
        <row r="28">
          <cell r="D28">
            <v>21.500093661327561</v>
          </cell>
          <cell r="E28">
            <v>0.79080804271549643</v>
          </cell>
          <cell r="F28">
            <v>3.2817281113853785</v>
          </cell>
          <cell r="G28">
            <v>1761.5098782587115</v>
          </cell>
          <cell r="H28">
            <v>8.2004322754463495</v>
          </cell>
          <cell r="I28">
            <v>0.92683410433974123</v>
          </cell>
          <cell r="J28">
            <v>0.220899888310399</v>
          </cell>
          <cell r="K28">
            <v>2.0511583607933188</v>
          </cell>
          <cell r="L28">
            <v>0.26467356679634269</v>
          </cell>
          <cell r="M28">
            <v>4396.340680784665</v>
          </cell>
          <cell r="N28">
            <v>137.55315094993344</v>
          </cell>
          <cell r="O28">
            <v>6.1024737619089879E-3</v>
          </cell>
          <cell r="P28">
            <v>9635.4842346899968</v>
          </cell>
          <cell r="Q28">
            <v>0.3926227076341115</v>
          </cell>
          <cell r="R28">
            <v>0.16774094606686552</v>
          </cell>
          <cell r="S28">
            <v>1.9944570481463919E-2</v>
          </cell>
          <cell r="T28">
            <v>5.5093160000000001</v>
          </cell>
          <cell r="U28">
            <v>0.96799999999999997</v>
          </cell>
          <cell r="V28">
            <v>3.1889613336199281E-2</v>
          </cell>
          <cell r="W28">
            <v>0.1436184242429977</v>
          </cell>
          <cell r="X28">
            <v>73.739999999999995</v>
          </cell>
          <cell r="Y28">
            <v>9.2910468094381784</v>
          </cell>
          <cell r="Z28">
            <v>0.56666338810832284</v>
          </cell>
          <cell r="AA28">
            <v>2.8543227791762447</v>
          </cell>
          <cell r="AB28">
            <v>0.64376717227308378</v>
          </cell>
          <cell r="AC28">
            <v>-5.4041844619070233E-3</v>
          </cell>
          <cell r="AD28">
            <v>0.92191296277650603</v>
          </cell>
          <cell r="AE28">
            <v>0.92754923806313494</v>
          </cell>
          <cell r="AF28">
            <v>0.26277957019844067</v>
          </cell>
          <cell r="AG28">
            <v>0.58842925896222109</v>
          </cell>
          <cell r="AH28">
            <v>7.2150620620651136</v>
          </cell>
          <cell r="AI28">
            <v>0.02</v>
          </cell>
          <cell r="AJ28">
            <v>35</v>
          </cell>
          <cell r="AK28">
            <v>0.37904662677132261</v>
          </cell>
          <cell r="AL28">
            <v>76</v>
          </cell>
          <cell r="AM28">
            <v>5.0487102773509651E-2</v>
          </cell>
          <cell r="AN28">
            <v>0.99</v>
          </cell>
          <cell r="AO28">
            <v>0.82356858232019237</v>
          </cell>
          <cell r="AP28">
            <v>4518.7350999999999</v>
          </cell>
          <cell r="AQ28">
            <v>2.2771135781383434</v>
          </cell>
          <cell r="AR28">
            <v>4.8051209204788323E-2</v>
          </cell>
          <cell r="AS28">
            <v>0.31777951513531477</v>
          </cell>
          <cell r="AT28">
            <v>0.29160995321139943</v>
          </cell>
          <cell r="AU28">
            <v>5.3795267852176011E-2</v>
          </cell>
          <cell r="AV28">
            <v>69219.611841757331</v>
          </cell>
          <cell r="AW28">
            <v>0.58612819121733251</v>
          </cell>
          <cell r="AX28">
            <v>1.5073240272891884</v>
          </cell>
          <cell r="AY28">
            <v>4.1124113482112042E-2</v>
          </cell>
          <cell r="AZ28">
            <v>0.66677015401549444</v>
          </cell>
          <cell r="BA28">
            <v>15.514664055361401</v>
          </cell>
          <cell r="BB28">
            <v>6.1324436257760402</v>
          </cell>
          <cell r="BC28">
            <v>0.24035125899940032</v>
          </cell>
          <cell r="BD28">
            <v>0.40900893317581993</v>
          </cell>
          <cell r="BE28">
            <v>754</v>
          </cell>
          <cell r="BF28">
            <v>0.66333127375850043</v>
          </cell>
          <cell r="BG28">
            <v>0.13528517655961536</v>
          </cell>
          <cell r="BH28">
            <v>37.807927518572214</v>
          </cell>
          <cell r="BI28">
            <v>2.8845476536352668</v>
          </cell>
          <cell r="BJ28">
            <v>473.75361488001892</v>
          </cell>
          <cell r="BK28">
            <v>42953.135942201458</v>
          </cell>
          <cell r="BL28">
            <v>45.446749704806187</v>
          </cell>
          <cell r="BM28">
            <v>1.5166854356489328</v>
          </cell>
          <cell r="BN28">
            <v>404.20349072555155</v>
          </cell>
          <cell r="BO28">
            <v>802.93977947329222</v>
          </cell>
          <cell r="BP28">
            <v>4.2208098531158729E-3</v>
          </cell>
          <cell r="BQ28">
            <v>2.864230123025923E-2</v>
          </cell>
          <cell r="BR28">
            <v>1.1763767244041665</v>
          </cell>
          <cell r="BS28">
            <v>4.1162216632960914E-2</v>
          </cell>
          <cell r="BT28">
            <v>-1.6397497099</v>
          </cell>
          <cell r="BU28">
            <v>-0.32323056111836068</v>
          </cell>
          <cell r="BV28">
            <v>0.40562591555563793</v>
          </cell>
          <cell r="BW28">
            <v>0.86919839047636704</v>
          </cell>
        </row>
        <row r="29">
          <cell r="D29">
            <v>9.2972654063566829</v>
          </cell>
          <cell r="E29">
            <v>0.50425846271765062</v>
          </cell>
          <cell r="F29">
            <v>3.192439581742514</v>
          </cell>
          <cell r="G29">
            <v>2325.6751440012163</v>
          </cell>
          <cell r="H29">
            <v>8.0462316765081106</v>
          </cell>
          <cell r="I29">
            <v>0.88538449945251663</v>
          </cell>
          <cell r="J29">
            <v>0.281868040308836</v>
          </cell>
          <cell r="K29">
            <v>1.7806626964717036</v>
          </cell>
          <cell r="L29">
            <v>0.56618770517016204</v>
          </cell>
          <cell r="M29">
            <v>4806.0084646415144</v>
          </cell>
          <cell r="N29">
            <v>178.77459520651905</v>
          </cell>
          <cell r="O29">
            <v>6.9325454248227508E-3</v>
          </cell>
          <cell r="P29">
            <v>12257.080001607046</v>
          </cell>
          <cell r="Q29">
            <v>0.39547647748938369</v>
          </cell>
          <cell r="R29">
            <v>0.2235037401486798</v>
          </cell>
          <cell r="S29">
            <v>5.4129734722575762E-2</v>
          </cell>
          <cell r="T29">
            <v>6.4885120000000001</v>
          </cell>
          <cell r="U29">
            <v>1.056</v>
          </cell>
          <cell r="V29">
            <v>0.26135758946388188</v>
          </cell>
          <cell r="W29">
            <v>0.20313645414677811</v>
          </cell>
          <cell r="X29">
            <v>74.44</v>
          </cell>
          <cell r="Y29">
            <v>14.605703729361505</v>
          </cell>
          <cell r="Z29">
            <v>0.63032307839706314</v>
          </cell>
          <cell r="AA29">
            <v>2.341807817014689</v>
          </cell>
          <cell r="AB29">
            <v>0.7113195939710858</v>
          </cell>
          <cell r="AC29">
            <v>-2.7743670295646739E-3</v>
          </cell>
          <cell r="AD29">
            <v>0.83670840132371493</v>
          </cell>
          <cell r="AE29">
            <v>0.89391609351409906</v>
          </cell>
          <cell r="AF29">
            <v>0.20584752870846232</v>
          </cell>
          <cell r="AG29">
            <v>0.44860388716814109</v>
          </cell>
          <cell r="AH29">
            <v>11.772357520853232</v>
          </cell>
          <cell r="AI29">
            <v>0.03</v>
          </cell>
          <cell r="AJ29">
            <v>38</v>
          </cell>
          <cell r="AK29">
            <v>0.32601589068671555</v>
          </cell>
          <cell r="AL29">
            <v>100</v>
          </cell>
          <cell r="AM29">
            <v>8.0805360011800872E-2</v>
          </cell>
          <cell r="AN29">
            <v>2.16</v>
          </cell>
          <cell r="AO29">
            <v>0.73491082394551999</v>
          </cell>
          <cell r="AP29">
            <v>5195.4049999999997</v>
          </cell>
          <cell r="AQ29">
            <v>1.8277875102852486</v>
          </cell>
          <cell r="AR29">
            <v>1.9618472951885228E-2</v>
          </cell>
          <cell r="AS29">
            <v>0.29388743357173069</v>
          </cell>
          <cell r="AT29">
            <v>0.31841012901674814</v>
          </cell>
          <cell r="AU29">
            <v>1.8815212610719629E-2</v>
          </cell>
          <cell r="AV29">
            <v>98040.522840387042</v>
          </cell>
          <cell r="AW29">
            <v>0.71109859811982756</v>
          </cell>
          <cell r="AX29">
            <v>2.2648919839562223</v>
          </cell>
          <cell r="AY29">
            <v>8.9856202465878453E-3</v>
          </cell>
          <cell r="AZ29">
            <v>0.19154281815700475</v>
          </cell>
          <cell r="BA29">
            <v>15.6226228817994</v>
          </cell>
          <cell r="BB29">
            <v>5.3479868013316798</v>
          </cell>
          <cell r="BC29">
            <v>0.21728783566605522</v>
          </cell>
          <cell r="BD29">
            <v>0.42374684367638416</v>
          </cell>
          <cell r="BE29">
            <v>854</v>
          </cell>
          <cell r="BF29">
            <v>0.81421045988447205</v>
          </cell>
          <cell r="BG29">
            <v>0.27423971311049405</v>
          </cell>
          <cell r="BH29">
            <v>73.599841920952088</v>
          </cell>
          <cell r="BI29">
            <v>3.4126175819203564</v>
          </cell>
          <cell r="BJ29">
            <v>703.19610365916583</v>
          </cell>
          <cell r="BK29">
            <v>44118.271691431786</v>
          </cell>
          <cell r="BL29">
            <v>34.730801619678182</v>
          </cell>
          <cell r="BM29">
            <v>0.42265307790059764</v>
          </cell>
          <cell r="BN29">
            <v>60.959805557936775</v>
          </cell>
          <cell r="BO29">
            <v>133.3040338155725</v>
          </cell>
          <cell r="BP29">
            <v>1.3451839526779578E-3</v>
          </cell>
          <cell r="BQ29">
            <v>1.8084156470841446E-2</v>
          </cell>
          <cell r="BR29">
            <v>1.7234200249182112</v>
          </cell>
          <cell r="BS29">
            <v>0.27834112481963358</v>
          </cell>
          <cell r="BT29">
            <v>-0.3848072951</v>
          </cell>
          <cell r="BU29">
            <v>-0.42752025234411095</v>
          </cell>
          <cell r="BV29">
            <v>0.68104825513644796</v>
          </cell>
          <cell r="BW29">
            <v>3.0109501806032437</v>
          </cell>
        </row>
        <row r="30">
          <cell r="D30">
            <v>5.6298554546439448</v>
          </cell>
          <cell r="E30">
            <v>0.56771651643468357</v>
          </cell>
          <cell r="F30">
            <v>9.8385261675097873</v>
          </cell>
          <cell r="G30">
            <v>2656.0187901743479</v>
          </cell>
          <cell r="H30">
            <v>20.295865462539933</v>
          </cell>
          <cell r="I30">
            <v>0.87202871185033415</v>
          </cell>
          <cell r="J30">
            <v>0.35498548712586497</v>
          </cell>
          <cell r="K30">
            <v>2.3654854851445148</v>
          </cell>
          <cell r="L30">
            <v>0.89509970757868418</v>
          </cell>
          <cell r="M30">
            <v>5217.0909914553949</v>
          </cell>
          <cell r="N30">
            <v>255.15876902027739</v>
          </cell>
          <cell r="O30">
            <v>6.8797391681497987E-4</v>
          </cell>
          <cell r="P30">
            <v>12014.031486309108</v>
          </cell>
          <cell r="Q30">
            <v>0.37514293297218732</v>
          </cell>
          <cell r="R30">
            <v>0.1790859141061254</v>
          </cell>
          <cell r="S30">
            <v>7.399627542918541E-2</v>
          </cell>
          <cell r="T30">
            <v>7.4850029999999999</v>
          </cell>
          <cell r="U30">
            <v>1.0369999999999999</v>
          </cell>
          <cell r="V30">
            <v>0.20881406147622711</v>
          </cell>
          <cell r="W30">
            <v>0.46932912718011044</v>
          </cell>
          <cell r="X30">
            <v>75.290000000000006</v>
          </cell>
          <cell r="Y30">
            <v>11.34685438613764</v>
          </cell>
          <cell r="Z30">
            <v>0.45133463056557332</v>
          </cell>
          <cell r="AA30">
            <v>2.2580924441189536</v>
          </cell>
          <cell r="AB30">
            <v>0.85819813401042977</v>
          </cell>
          <cell r="AC30">
            <v>6.562802929984941E-3</v>
          </cell>
          <cell r="AD30">
            <v>0.73260892332760696</v>
          </cell>
          <cell r="AE30">
            <v>0.88006566750859194</v>
          </cell>
          <cell r="AF30">
            <v>0.29035294245660137</v>
          </cell>
          <cell r="AG30">
            <v>0.70629922152883262</v>
          </cell>
          <cell r="AH30">
            <v>7.2581292653552785</v>
          </cell>
          <cell r="AI30">
            <v>2.5000000000000001E-2</v>
          </cell>
          <cell r="AJ30">
            <v>2</v>
          </cell>
          <cell r="AK30">
            <v>0.46219425776537332</v>
          </cell>
          <cell r="AL30">
            <v>56.000000000000007</v>
          </cell>
          <cell r="AM30">
            <v>0.14580054362304345</v>
          </cell>
          <cell r="AN30">
            <v>2.1</v>
          </cell>
          <cell r="AO30">
            <v>0.44299197124646078</v>
          </cell>
          <cell r="AP30">
            <v>6787.7003999999997</v>
          </cell>
          <cell r="AQ30">
            <v>0.52229194330894546</v>
          </cell>
          <cell r="AR30">
            <v>4.1734003904482396E-3</v>
          </cell>
          <cell r="AS30">
            <v>0.31405742950599247</v>
          </cell>
          <cell r="AT30">
            <v>0.45789074464495327</v>
          </cell>
          <cell r="AU30">
            <v>5.2637779943992602E-2</v>
          </cell>
          <cell r="AV30">
            <v>203282.95558895622</v>
          </cell>
          <cell r="AW30">
            <v>0.7313269192070363</v>
          </cell>
          <cell r="AX30">
            <v>5.7119504081294927</v>
          </cell>
          <cell r="AY30">
            <v>2.4282476993151788E-3</v>
          </cell>
          <cell r="AZ30">
            <v>8.7774340073526441E-2</v>
          </cell>
          <cell r="BA30">
            <v>10.167123287671201</v>
          </cell>
          <cell r="BB30">
            <v>5.1182999999999996</v>
          </cell>
          <cell r="BC30">
            <v>0.20419279351493916</v>
          </cell>
          <cell r="BD30">
            <v>0.37346161404443956</v>
          </cell>
          <cell r="BE30">
            <v>794</v>
          </cell>
          <cell r="BF30">
            <v>0.87705705225966923</v>
          </cell>
          <cell r="BG30">
            <v>0.41406495260350973</v>
          </cell>
          <cell r="BH30">
            <v>159.38415239932598</v>
          </cell>
          <cell r="BI30">
            <v>7.4260381904537347</v>
          </cell>
          <cell r="BJ30">
            <v>780.50996632551721</v>
          </cell>
          <cell r="BK30">
            <v>42208.202208645707</v>
          </cell>
          <cell r="BL30">
            <v>68.741008198299596</v>
          </cell>
          <cell r="BM30">
            <v>24.079607181341515</v>
          </cell>
          <cell r="BN30">
            <v>301.71861982437684</v>
          </cell>
          <cell r="BO30">
            <v>11703.90461227091</v>
          </cell>
          <cell r="BP30">
            <v>4.6022687615808171E-3</v>
          </cell>
          <cell r="BQ30">
            <v>1.9462476012174851E-2</v>
          </cell>
          <cell r="BR30">
            <v>3.1110255202222068</v>
          </cell>
          <cell r="BS30">
            <v>0.44527879040058882</v>
          </cell>
          <cell r="BT30">
            <v>1.6987291470000001</v>
          </cell>
          <cell r="BU30">
            <v>-0.55990710295677382</v>
          </cell>
          <cell r="BV30">
            <v>1.116179392351939</v>
          </cell>
          <cell r="BW30">
            <v>7.0691361515622795</v>
          </cell>
        </row>
        <row r="31">
          <cell r="D31">
            <v>10.543669963959818</v>
          </cell>
          <cell r="E31">
            <v>0.51120824067683968</v>
          </cell>
          <cell r="F31">
            <v>0.65693186657306835</v>
          </cell>
          <cell r="G31">
            <v>3082.9078628478596</v>
          </cell>
          <cell r="H31">
            <v>12.114357283439409</v>
          </cell>
          <cell r="I31">
            <v>0.87441517067550834</v>
          </cell>
          <cell r="J31">
            <v>0.37599790280563705</v>
          </cell>
          <cell r="K31">
            <v>3.0672494440610381</v>
          </cell>
          <cell r="L31">
            <v>1.133604273700892</v>
          </cell>
          <cell r="M31">
            <v>1395.8903797684516</v>
          </cell>
          <cell r="N31">
            <v>169.2578534365974</v>
          </cell>
          <cell r="O31">
            <v>4.9199799380530802E-3</v>
          </cell>
          <cell r="P31">
            <v>15844.265648393219</v>
          </cell>
          <cell r="Q31">
            <v>0.3803291410777192</v>
          </cell>
          <cell r="R31">
            <v>0.12906989754945064</v>
          </cell>
          <cell r="S31">
            <v>5.3920110895129048E-2</v>
          </cell>
          <cell r="T31">
            <v>7.6802989999999998</v>
          </cell>
          <cell r="U31">
            <v>1.01</v>
          </cell>
          <cell r="V31">
            <v>0.16275098882572892</v>
          </cell>
          <cell r="W31">
            <v>0.45823688635215526</v>
          </cell>
          <cell r="X31">
            <v>75.13</v>
          </cell>
          <cell r="Y31">
            <v>11.077833507740049</v>
          </cell>
          <cell r="Z31">
            <v>0.6888531043120415</v>
          </cell>
          <cell r="AA31">
            <v>2.8046162104133119</v>
          </cell>
          <cell r="AB31">
            <v>0.9744907087902257</v>
          </cell>
          <cell r="AC31">
            <v>1.0987782123047823E-2</v>
          </cell>
          <cell r="AD31">
            <v>0.83300120484231899</v>
          </cell>
          <cell r="AE31">
            <v>0.83889791989392293</v>
          </cell>
          <cell r="AF31">
            <v>0.21993918414962993</v>
          </cell>
          <cell r="AG31">
            <v>0.54018796322707441</v>
          </cell>
          <cell r="AH31">
            <v>8.9535940832285217</v>
          </cell>
          <cell r="AI31">
            <v>0.03</v>
          </cell>
          <cell r="AJ31">
            <v>18</v>
          </cell>
          <cell r="AK31">
            <v>0.32169034914927935</v>
          </cell>
          <cell r="AL31">
            <v>48</v>
          </cell>
          <cell r="AM31">
            <v>0.16320189782844954</v>
          </cell>
          <cell r="AN31">
            <v>0.76</v>
          </cell>
          <cell r="AO31">
            <v>0.48498443025281046</v>
          </cell>
          <cell r="AP31">
            <v>7439.7353000000003</v>
          </cell>
          <cell r="AQ31">
            <v>0.63677537713691446</v>
          </cell>
          <cell r="AR31">
            <v>7.0509968910771152E-3</v>
          </cell>
          <cell r="AS31">
            <v>0.31773468346540601</v>
          </cell>
          <cell r="AT31">
            <v>0.24626944771497405</v>
          </cell>
          <cell r="AU31">
            <v>6.0397033898822124E-2</v>
          </cell>
          <cell r="AV31">
            <v>192162.01147662499</v>
          </cell>
          <cell r="AW31">
            <v>0.52081662715693477</v>
          </cell>
          <cell r="AX31">
            <v>5.1067568139772312</v>
          </cell>
          <cell r="AY31">
            <v>6.4180212159596434E-2</v>
          </cell>
          <cell r="AZ31">
            <v>2.1372314793424789</v>
          </cell>
          <cell r="BA31">
            <v>14.7368293767293</v>
          </cell>
          <cell r="BB31">
            <v>8.3299591577432093</v>
          </cell>
          <cell r="BC31">
            <v>0.26480131293558223</v>
          </cell>
          <cell r="BD31">
            <v>0.47541223554405054</v>
          </cell>
          <cell r="BE31">
            <v>694</v>
          </cell>
          <cell r="BF31">
            <v>0.93647079525149202</v>
          </cell>
          <cell r="BG31">
            <v>0.44657509568029896</v>
          </cell>
          <cell r="BH31">
            <v>383.74740053329509</v>
          </cell>
          <cell r="BI31">
            <v>12.666573410272235</v>
          </cell>
          <cell r="BJ31">
            <v>1141.8109250565999</v>
          </cell>
          <cell r="BK31">
            <v>20699.896173551864</v>
          </cell>
          <cell r="BL31">
            <v>215.53817447537253</v>
          </cell>
          <cell r="BM31">
            <v>98.539779985960266</v>
          </cell>
          <cell r="BN31">
            <v>14162.934207499424</v>
          </cell>
          <cell r="BO31">
            <v>16188.752779694811</v>
          </cell>
          <cell r="BP31">
            <v>0.35000783891743675</v>
          </cell>
          <cell r="BQ31">
            <v>0.24887603528132801</v>
          </cell>
          <cell r="BR31">
            <v>1.0413614906478157</v>
          </cell>
          <cell r="BS31">
            <v>1.4289456672248791E-3</v>
          </cell>
          <cell r="BT31">
            <v>-0.53619485889999996</v>
          </cell>
          <cell r="BU31">
            <v>-0.204176228182229</v>
          </cell>
          <cell r="BV31">
            <v>0.73212963087244221</v>
          </cell>
          <cell r="BW31">
            <v>0.61010802572703515</v>
          </cell>
        </row>
        <row r="32">
          <cell r="D32">
            <v>11.001428388071432</v>
          </cell>
          <cell r="E32">
            <v>0.93476188918254</v>
          </cell>
          <cell r="F32">
            <v>1.2360088084242191</v>
          </cell>
          <cell r="G32">
            <v>2352.8748206294681</v>
          </cell>
          <cell r="H32">
            <v>10.287054590453852</v>
          </cell>
          <cell r="I32">
            <v>0.88675696090324752</v>
          </cell>
          <cell r="J32">
            <v>0.24323753019460898</v>
          </cell>
          <cell r="K32">
            <v>2.4807142443690484</v>
          </cell>
          <cell r="L32">
            <v>0.77045951096853205</v>
          </cell>
          <cell r="M32">
            <v>7103.2816715171257</v>
          </cell>
          <cell r="N32">
            <v>212.66911550313381</v>
          </cell>
          <cell r="O32">
            <v>3.7027510350064918E-3</v>
          </cell>
          <cell r="P32">
            <v>16083.186231700385</v>
          </cell>
          <cell r="Q32">
            <v>0.37591511498286612</v>
          </cell>
          <cell r="R32">
            <v>0.12528265589484411</v>
          </cell>
          <cell r="S32">
            <v>5.8184728134936692E-2</v>
          </cell>
          <cell r="T32">
            <v>6.8382820000000004</v>
          </cell>
          <cell r="U32">
            <v>1.0609999999999999</v>
          </cell>
          <cell r="V32">
            <v>0.18080615260365998</v>
          </cell>
          <cell r="W32">
            <v>0.34698523746600091</v>
          </cell>
          <cell r="X32">
            <v>74.489999999999995</v>
          </cell>
          <cell r="Y32">
            <v>10.333796354758597</v>
          </cell>
          <cell r="Z32">
            <v>0.60759522796865095</v>
          </cell>
          <cell r="AA32">
            <v>2.5608880525566278</v>
          </cell>
          <cell r="AB32">
            <v>0.74277617809658758</v>
          </cell>
          <cell r="AC32">
            <v>-3.6991404145381361E-3</v>
          </cell>
          <cell r="AD32">
            <v>0.90096589632800894</v>
          </cell>
          <cell r="AE32">
            <v>0.87866535494077391</v>
          </cell>
          <cell r="AF32">
            <v>0.17343130436244955</v>
          </cell>
          <cell r="AG32">
            <v>0.56878173942730337</v>
          </cell>
          <cell r="AH32">
            <v>2.6987763783914098</v>
          </cell>
          <cell r="AI32">
            <v>0.02</v>
          </cell>
          <cell r="AJ32">
            <v>1</v>
          </cell>
          <cell r="AK32">
            <v>0.30589519886701477</v>
          </cell>
          <cell r="AL32">
            <v>63</v>
          </cell>
          <cell r="AM32">
            <v>7.0600324821167751E-2</v>
          </cell>
          <cell r="AN32">
            <v>1.41</v>
          </cell>
          <cell r="AO32">
            <v>0.58778228038219682</v>
          </cell>
          <cell r="AP32">
            <v>5862.1436000000003</v>
          </cell>
          <cell r="AQ32">
            <v>1.4561828977802327</v>
          </cell>
          <cell r="AR32">
            <v>1.5303298579179208E-2</v>
          </cell>
          <cell r="AS32">
            <v>0.23462232510122383</v>
          </cell>
          <cell r="AT32">
            <v>0.35572791047882563</v>
          </cell>
          <cell r="AU32">
            <v>5.6070352173733538E-2</v>
          </cell>
          <cell r="AV32">
            <v>140772.21075141552</v>
          </cell>
          <cell r="AW32">
            <v>0.6840868419284809</v>
          </cell>
          <cell r="AX32">
            <v>3.5713865060934986</v>
          </cell>
          <cell r="AY32">
            <v>9.7936116335357298E-3</v>
          </cell>
          <cell r="AZ32">
            <v>0.27919611239693265</v>
          </cell>
          <cell r="BA32">
            <v>19.180821917808199</v>
          </cell>
          <cell r="BB32">
            <v>5.1182999999999996</v>
          </cell>
          <cell r="BC32">
            <v>0.2033029019054747</v>
          </cell>
          <cell r="BD32">
            <v>0.41711675943108889</v>
          </cell>
          <cell r="BE32">
            <v>809</v>
          </cell>
          <cell r="BF32">
            <v>0.81037105988726399</v>
          </cell>
          <cell r="BG32">
            <v>0.32019803650991951</v>
          </cell>
          <cell r="BH32">
            <v>76.365850887865832</v>
          </cell>
          <cell r="BI32">
            <v>4.2576632356985105</v>
          </cell>
          <cell r="BJ32">
            <v>752.07464168472825</v>
          </cell>
          <cell r="BK32">
            <v>40468.17600665614</v>
          </cell>
          <cell r="BL32">
            <v>45.947142091357158</v>
          </cell>
          <cell r="BM32">
            <v>2.6060426683643172</v>
          </cell>
          <cell r="BN32">
            <v>182.01755410923124</v>
          </cell>
          <cell r="BO32">
            <v>9276.1958930157853</v>
          </cell>
          <cell r="BP32">
            <v>3.42195343484293E-3</v>
          </cell>
          <cell r="BQ32">
            <v>1.5689059054137637E-2</v>
          </cell>
          <cell r="BR32">
            <v>3.4891476263852836</v>
          </cell>
          <cell r="BS32">
            <v>0.44283040223174835</v>
          </cell>
          <cell r="BT32">
            <v>0.68239756539999996</v>
          </cell>
          <cell r="BU32">
            <v>-0.68251581440650888</v>
          </cell>
          <cell r="BV32">
            <v>1.2385946079848065</v>
          </cell>
          <cell r="BW32">
            <v>1.7340324511787293</v>
          </cell>
        </row>
        <row r="33">
          <cell r="D33">
            <v>31.514571964230143</v>
          </cell>
          <cell r="E33">
            <v>0.45910926898982518</v>
          </cell>
          <cell r="F33">
            <v>4.150597993241397</v>
          </cell>
          <cell r="G33">
            <v>3193.8106013307238</v>
          </cell>
          <cell r="H33">
            <v>7.2608130890740856</v>
          </cell>
          <cell r="I33">
            <v>0.90024029320292953</v>
          </cell>
          <cell r="J33">
            <v>0.263082904361428</v>
          </cell>
          <cell r="K33">
            <v>3.9024287864135139</v>
          </cell>
          <cell r="L33">
            <v>1.8816921324740121</v>
          </cell>
          <cell r="M33">
            <v>4979.8860934159247</v>
          </cell>
          <cell r="N33">
            <v>255.0473325259569</v>
          </cell>
          <cell r="O33">
            <v>6.7109522235705803E-4</v>
          </cell>
          <cell r="P33">
            <v>16330.141334718362</v>
          </cell>
          <cell r="Q33">
            <v>0.3964297393563897</v>
          </cell>
          <cell r="R33">
            <v>0.16691204428324358</v>
          </cell>
          <cell r="S33">
            <v>7.0242826900062338E-2</v>
          </cell>
          <cell r="T33">
            <v>7.6182080000000001</v>
          </cell>
          <cell r="U33">
            <v>0.99900000000000011</v>
          </cell>
          <cell r="V33">
            <v>0.25671955023297011</v>
          </cell>
          <cell r="W33">
            <v>0.43347716897079996</v>
          </cell>
          <cell r="X33">
            <v>74.739999999999995</v>
          </cell>
          <cell r="Y33">
            <v>8.6919865103581166</v>
          </cell>
          <cell r="Z33">
            <v>0.72834406173314414</v>
          </cell>
          <cell r="AA33">
            <v>2.8536920419638991</v>
          </cell>
          <cell r="AB33">
            <v>1.0890727730822924</v>
          </cell>
          <cell r="AC33">
            <v>-1.6445949885599809E-3</v>
          </cell>
          <cell r="AD33">
            <v>0.8926879470880229</v>
          </cell>
          <cell r="AE33">
            <v>0.83890774676079993</v>
          </cell>
          <cell r="AF33">
            <v>0.19869110805808954</v>
          </cell>
          <cell r="AG33">
            <v>0.49666554937060065</v>
          </cell>
          <cell r="AH33">
            <v>15.687800501282462</v>
          </cell>
          <cell r="AI33">
            <v>0.02</v>
          </cell>
          <cell r="AJ33">
            <v>5</v>
          </cell>
          <cell r="AK33">
            <v>0.34166589678866499</v>
          </cell>
          <cell r="AL33">
            <v>71</v>
          </cell>
          <cell r="AM33">
            <v>8.7615497783939275E-2</v>
          </cell>
          <cell r="AN33">
            <v>2.09</v>
          </cell>
          <cell r="AO33">
            <v>0.5056674618305963</v>
          </cell>
          <cell r="AP33">
            <v>6498.9286000000002</v>
          </cell>
          <cell r="AQ33">
            <v>0.85140307977679408</v>
          </cell>
          <cell r="AR33">
            <v>8.4182992088272408E-3</v>
          </cell>
          <cell r="AS33">
            <v>0.20358652703710867</v>
          </cell>
          <cell r="AT33">
            <v>0.2409682041999332</v>
          </cell>
          <cell r="AU33">
            <v>0.11700311405330717</v>
          </cell>
          <cell r="AV33">
            <v>137285.07996535691</v>
          </cell>
          <cell r="AW33">
            <v>0.59191415696121408</v>
          </cell>
          <cell r="AX33">
            <v>4.0704456794657426</v>
          </cell>
          <cell r="AY33">
            <v>1.3078254954164563E-2</v>
          </cell>
          <cell r="AZ33">
            <v>0.33901229941733041</v>
          </cell>
          <cell r="BA33">
            <v>16.118318282092101</v>
          </cell>
          <cell r="BB33">
            <v>5.5059531106800401</v>
          </cell>
          <cell r="BC33">
            <v>0.3041363874996546</v>
          </cell>
          <cell r="BD33">
            <v>0.42372348874375332</v>
          </cell>
          <cell r="BE33">
            <v>776</v>
          </cell>
          <cell r="BF33">
            <v>0.91538881242017289</v>
          </cell>
          <cell r="BG33">
            <v>0.36255843656609998</v>
          </cell>
          <cell r="BH33">
            <v>112.0373083726717</v>
          </cell>
          <cell r="BI33">
            <v>5.3984078368430195</v>
          </cell>
          <cell r="BJ33">
            <v>1221.1659697457635</v>
          </cell>
          <cell r="BK33">
            <v>41525.019042313754</v>
          </cell>
          <cell r="BL33">
            <v>186.52953728672324</v>
          </cell>
          <cell r="BM33">
            <v>6.7672793368066255</v>
          </cell>
          <cell r="BN33">
            <v>978.9209817199087</v>
          </cell>
          <cell r="BO33">
            <v>2138.6303393178232</v>
          </cell>
          <cell r="BP33">
            <v>7.2540558652346874E-3</v>
          </cell>
          <cell r="BQ33">
            <v>2.8819715175992997E-2</v>
          </cell>
          <cell r="BR33">
            <v>1.1059511056509701</v>
          </cell>
          <cell r="BS33">
            <v>5.6592731634828454E-2</v>
          </cell>
          <cell r="BT33">
            <v>-0.2287101903</v>
          </cell>
          <cell r="BU33">
            <v>-0.11858183098423271</v>
          </cell>
          <cell r="BV33">
            <v>0.73653105656853135</v>
          </cell>
          <cell r="BW33">
            <v>1.9886338527350345</v>
          </cell>
        </row>
        <row r="34">
          <cell r="D34">
            <v>19.502741674895457</v>
          </cell>
          <cell r="E34">
            <v>0.17107668135873208</v>
          </cell>
          <cell r="F34">
            <v>4.0653094967448586</v>
          </cell>
          <cell r="G34">
            <v>3282.3653432283827</v>
          </cell>
          <cell r="H34">
            <v>13.488712018410588</v>
          </cell>
          <cell r="I34">
            <v>0.9067886470127392</v>
          </cell>
          <cell r="J34">
            <v>0.47612604301207495</v>
          </cell>
          <cell r="K34">
            <v>3.1820262732724163</v>
          </cell>
          <cell r="L34">
            <v>1.6166746388400179</v>
          </cell>
          <cell r="M34">
            <v>5554.8809975998929</v>
          </cell>
          <cell r="N34">
            <v>217.28757237399003</v>
          </cell>
          <cell r="O34">
            <v>9.3364143500688555E-5</v>
          </cell>
          <cell r="P34">
            <v>17272.976538510153</v>
          </cell>
          <cell r="Q34">
            <v>0.3978799172194577</v>
          </cell>
          <cell r="R34">
            <v>0.22640414945860665</v>
          </cell>
          <cell r="S34">
            <v>8.4223198779048269E-2</v>
          </cell>
          <cell r="T34">
            <v>8.0013070000000006</v>
          </cell>
          <cell r="U34">
            <v>0.93799999999999994</v>
          </cell>
          <cell r="V34">
            <v>0.21001566761446064</v>
          </cell>
          <cell r="W34">
            <v>0.49498323490503282</v>
          </cell>
          <cell r="X34">
            <v>75.02</v>
          </cell>
          <cell r="Y34">
            <v>12.116876439158524</v>
          </cell>
          <cell r="Z34">
            <v>1.0428834495628305</v>
          </cell>
          <cell r="AA34">
            <v>3.3702106227670212</v>
          </cell>
          <cell r="AB34">
            <v>1.220803198175912</v>
          </cell>
          <cell r="AC34">
            <v>1.7559310574660259E-3</v>
          </cell>
          <cell r="AD34">
            <v>0.89615682028436994</v>
          </cell>
          <cell r="AE34">
            <v>0.85996726996338291</v>
          </cell>
          <cell r="AF34">
            <v>0.14030589297459584</v>
          </cell>
          <cell r="AG34">
            <v>0.52006647658834826</v>
          </cell>
          <cell r="AH34">
            <v>6.9578652344208072</v>
          </cell>
          <cell r="AI34">
            <v>0.03</v>
          </cell>
          <cell r="AJ34">
            <v>1</v>
          </cell>
          <cell r="AK34">
            <v>0.27960496182733624</v>
          </cell>
          <cell r="AL34">
            <v>61</v>
          </cell>
          <cell r="AM34">
            <v>6.9718598850397176E-2</v>
          </cell>
          <cell r="AN34">
            <v>1.82</v>
          </cell>
          <cell r="AO34">
            <v>0.43858929946979353</v>
          </cell>
          <cell r="AP34">
            <v>6870.1637000000001</v>
          </cell>
          <cell r="AQ34">
            <v>0.75324690461759791</v>
          </cell>
          <cell r="AR34">
            <v>5.5070296275941599E-3</v>
          </cell>
          <cell r="AS34">
            <v>0.22378736483939896</v>
          </cell>
          <cell r="AT34">
            <v>0.19118588305667714</v>
          </cell>
          <cell r="AU34">
            <v>3.9923480409029932E-2</v>
          </cell>
          <cell r="AV34">
            <v>203109.7412430979</v>
          </cell>
          <cell r="AW34">
            <v>0.61744642235066538</v>
          </cell>
          <cell r="AX34">
            <v>4.3038488563604664</v>
          </cell>
          <cell r="AY34">
            <v>3.6882202203152886E-2</v>
          </cell>
          <cell r="AZ34">
            <v>1.3046861383862955</v>
          </cell>
          <cell r="BA34">
            <v>15.8566241255098</v>
          </cell>
          <cell r="BB34">
            <v>5.8982654643994303</v>
          </cell>
          <cell r="BC34">
            <v>0.26337040724240091</v>
          </cell>
          <cell r="BD34">
            <v>0.43396314323480817</v>
          </cell>
          <cell r="BE34">
            <v>816</v>
          </cell>
          <cell r="BF34">
            <v>0.92175337447085826</v>
          </cell>
          <cell r="BG34">
            <v>0.47354497043851973</v>
          </cell>
          <cell r="BH34">
            <v>123.61797761357492</v>
          </cell>
          <cell r="BI34">
            <v>6.4181100070188526</v>
          </cell>
          <cell r="BJ34">
            <v>1427.6826766693846</v>
          </cell>
          <cell r="BK34">
            <v>24798.595737537897</v>
          </cell>
          <cell r="BL34">
            <v>171.21354270381906</v>
          </cell>
          <cell r="BM34">
            <v>15.190658261858015</v>
          </cell>
          <cell r="BN34">
            <v>615.06104358144239</v>
          </cell>
          <cell r="BO34">
            <v>3147.8348877360595</v>
          </cell>
          <cell r="BP34">
            <v>2.0060380123778903E-3</v>
          </cell>
          <cell r="BQ34">
            <v>1.3719317917237593E-2</v>
          </cell>
          <cell r="BR34">
            <v>1.2137407172390697</v>
          </cell>
          <cell r="BS34">
            <v>0.49338802134293192</v>
          </cell>
          <cell r="BT34">
            <v>0.5044101607</v>
          </cell>
          <cell r="BU34">
            <v>-0.53401692222222974</v>
          </cell>
          <cell r="BV34">
            <v>1.5581553140886986</v>
          </cell>
          <cell r="BW34">
            <v>1.9831067633856165</v>
          </cell>
        </row>
        <row r="35">
          <cell r="D35">
            <v>11.231506165323701</v>
          </cell>
          <cell r="E35">
            <v>3.4589783480163572</v>
          </cell>
          <cell r="F35">
            <v>6.2987471123411458</v>
          </cell>
          <cell r="G35">
            <v>3409.4511563650494</v>
          </cell>
          <cell r="H35">
            <v>24.185990486588725</v>
          </cell>
          <cell r="I35">
            <v>0.90004873776944128</v>
          </cell>
          <cell r="J35">
            <v>0.107040511195757</v>
          </cell>
          <cell r="K35">
            <v>3.1741213075914807</v>
          </cell>
          <cell r="L35">
            <v>1.043797583842583</v>
          </cell>
          <cell r="M35">
            <v>4499.8710034649976</v>
          </cell>
          <cell r="N35">
            <v>194.07472939598506</v>
          </cell>
          <cell r="O35">
            <v>1.3804150898521933E-2</v>
          </cell>
          <cell r="P35">
            <v>13196.522656444529</v>
          </cell>
          <cell r="Q35">
            <v>0.34275619088203724</v>
          </cell>
          <cell r="R35">
            <v>0.10108528491036051</v>
          </cell>
          <cell r="S35">
            <v>4.8215661854553948E-2</v>
          </cell>
          <cell r="T35">
            <v>6.9160680000000001</v>
          </cell>
          <cell r="U35">
            <v>1.0070000000000001</v>
          </cell>
          <cell r="V35">
            <v>0.16180722081531118</v>
          </cell>
          <cell r="W35">
            <v>0.32222599625275289</v>
          </cell>
          <cell r="X35">
            <v>74.67</v>
          </cell>
          <cell r="Y35">
            <v>17.271082780601258</v>
          </cell>
          <cell r="Z35">
            <v>0.64499772724775606</v>
          </cell>
          <cell r="AA35">
            <v>3.1879572209835461</v>
          </cell>
          <cell r="AB35">
            <v>0.92456456549331334</v>
          </cell>
          <cell r="AC35">
            <v>-1.7815773185430133E-3</v>
          </cell>
          <cell r="AD35">
            <v>0.94132590210218603</v>
          </cell>
          <cell r="AE35">
            <v>0.94300725144329711</v>
          </cell>
          <cell r="AF35">
            <v>0.20610013517382822</v>
          </cell>
          <cell r="AG35">
            <v>0.71611367496036615</v>
          </cell>
          <cell r="AH35">
            <v>7.0135842150951362</v>
          </cell>
          <cell r="AI35">
            <v>0.02</v>
          </cell>
          <cell r="AJ35">
            <v>2</v>
          </cell>
          <cell r="AK35">
            <v>0.372763472435859</v>
          </cell>
          <cell r="AL35">
            <v>79</v>
          </cell>
          <cell r="AM35">
            <v>6.2319080324467452E-2</v>
          </cell>
          <cell r="AN35">
            <v>1.1200000000000001</v>
          </cell>
          <cell r="AO35">
            <v>0.6402325046292745</v>
          </cell>
          <cell r="AP35">
            <v>5874.8485000000001</v>
          </cell>
          <cell r="AQ35">
            <v>1.0581830743024097</v>
          </cell>
          <cell r="AR35">
            <v>1.2074462839799708E-2</v>
          </cell>
          <cell r="AS35">
            <v>0.37143217154064451</v>
          </cell>
          <cell r="AT35">
            <v>0.25072930966856244</v>
          </cell>
          <cell r="AU35">
            <v>2.1730064112726915E-2</v>
          </cell>
          <cell r="AV35">
            <v>114178.45968031716</v>
          </cell>
          <cell r="AW35">
            <v>0.3072432570851768</v>
          </cell>
          <cell r="AX35">
            <v>-1.1121406975182564</v>
          </cell>
          <cell r="AY35">
            <v>9.3480903948826265E-3</v>
          </cell>
          <cell r="AZ35">
            <v>0.1911042895363885</v>
          </cell>
          <cell r="BA35">
            <v>14.457453616539301</v>
          </cell>
          <cell r="BB35">
            <v>5.67575401654139</v>
          </cell>
          <cell r="BC35">
            <v>0.30140028706980615</v>
          </cell>
          <cell r="BD35">
            <v>0.37038720472448933</v>
          </cell>
          <cell r="BE35">
            <v>690</v>
          </cell>
          <cell r="BF35">
            <v>0.8462561527565764</v>
          </cell>
          <cell r="BG35">
            <v>0.16884217344210081</v>
          </cell>
          <cell r="BH35">
            <v>74.416531151370819</v>
          </cell>
          <cell r="BI35">
            <v>4.0192516824917481</v>
          </cell>
          <cell r="BJ35">
            <v>1029.1584308141676</v>
          </cell>
          <cell r="BK35">
            <v>32492.346396165893</v>
          </cell>
          <cell r="BL35">
            <v>44.559779895034247</v>
          </cell>
          <cell r="BM35">
            <v>0</v>
          </cell>
          <cell r="BN35">
            <v>504.92741639140661</v>
          </cell>
          <cell r="BO35">
            <v>1662.8098379855235</v>
          </cell>
          <cell r="BP35">
            <v>1.0142308209866E-3</v>
          </cell>
          <cell r="BQ35">
            <v>1.2107403802488349E-2</v>
          </cell>
          <cell r="BR35">
            <v>0.74838830776160581</v>
          </cell>
          <cell r="BS35">
            <v>0.2205554510652484</v>
          </cell>
          <cell r="BT35">
            <v>-0.74837608290000002</v>
          </cell>
          <cell r="BU35">
            <v>-0.63097168606479448</v>
          </cell>
          <cell r="BV35">
            <v>0.90882744093378987</v>
          </cell>
          <cell r="BW35">
            <v>1.6156932283267376</v>
          </cell>
        </row>
        <row r="36">
          <cell r="D36">
            <v>16.869363647910582</v>
          </cell>
          <cell r="E36">
            <v>4.3945401099598991</v>
          </cell>
          <cell r="F36">
            <v>3.8917989780128952</v>
          </cell>
          <cell r="G36">
            <v>2383.3216952367743</v>
          </cell>
          <cell r="H36">
            <v>13.758596287492516</v>
          </cell>
          <cell r="I36">
            <v>0.90975110950347116</v>
          </cell>
          <cell r="J36">
            <v>0.123816253723761</v>
          </cell>
          <cell r="K36">
            <v>8.080283427990782</v>
          </cell>
          <cell r="L36">
            <v>1.5230625464970697</v>
          </cell>
          <cell r="M36">
            <v>2950.6470815624834</v>
          </cell>
          <cell r="N36">
            <v>201.37342136778503</v>
          </cell>
          <cell r="O36">
            <v>1.9433747529888274E-3</v>
          </cell>
          <cell r="P36">
            <v>15881.756027911437</v>
          </cell>
          <cell r="Q36">
            <v>0.40687531880340527</v>
          </cell>
          <cell r="R36">
            <v>0.22719114938216378</v>
          </cell>
          <cell r="S36">
            <v>1.6816766753007917E-2</v>
          </cell>
          <cell r="T36">
            <v>7.5574919999999999</v>
          </cell>
          <cell r="U36">
            <v>0.92200000000000004</v>
          </cell>
          <cell r="V36">
            <v>0.20101032161271637</v>
          </cell>
          <cell r="W36">
            <v>0.46574303677988066</v>
          </cell>
          <cell r="X36">
            <v>74.86</v>
          </cell>
          <cell r="Y36">
            <v>11.590624624933559</v>
          </cell>
          <cell r="Z36">
            <v>0.83326150859175119</v>
          </cell>
          <cell r="AA36">
            <v>3.2681202482263072</v>
          </cell>
          <cell r="AB36">
            <v>1.0328586851989621</v>
          </cell>
          <cell r="AC36">
            <v>-3.1949724192992324E-3</v>
          </cell>
          <cell r="AD36">
            <v>0.82163629972166208</v>
          </cell>
          <cell r="AE36">
            <v>0.80681143397984501</v>
          </cell>
          <cell r="AF36">
            <v>0.11736205810278627</v>
          </cell>
          <cell r="AG36">
            <v>0.56233312008158831</v>
          </cell>
          <cell r="AH36">
            <v>14.146593844009859</v>
          </cell>
          <cell r="AI36">
            <v>0.03</v>
          </cell>
          <cell r="AJ36">
            <v>8</v>
          </cell>
          <cell r="AK36">
            <v>0.18813806954650256</v>
          </cell>
          <cell r="AL36">
            <v>61</v>
          </cell>
          <cell r="AM36">
            <v>9.5147422954971431E-2</v>
          </cell>
          <cell r="AN36">
            <v>1.96</v>
          </cell>
          <cell r="AO36">
            <v>0.48229798262594592</v>
          </cell>
          <cell r="AP36">
            <v>6556.0852999999997</v>
          </cell>
          <cell r="AQ36">
            <v>1.1439886479606849</v>
          </cell>
          <cell r="AR36">
            <v>1.0289407586350328E-2</v>
          </cell>
          <cell r="AS36">
            <v>0.24576895387716577</v>
          </cell>
          <cell r="AT36">
            <v>0.17189424958657396</v>
          </cell>
          <cell r="AU36">
            <v>2.3372626550495417E-2</v>
          </cell>
          <cell r="AV36">
            <v>160708.37037977899</v>
          </cell>
          <cell r="AW36">
            <v>0.69214055680447362</v>
          </cell>
          <cell r="AX36">
            <v>1.8851924242354379</v>
          </cell>
          <cell r="AY36">
            <v>2.0389128565028627E-2</v>
          </cell>
          <cell r="AZ36">
            <v>0.59907784288248356</v>
          </cell>
          <cell r="BA36">
            <v>13.147505687088101</v>
          </cell>
          <cell r="BB36">
            <v>5.7717096336121196</v>
          </cell>
          <cell r="BC36">
            <v>0.24596861151551025</v>
          </cell>
          <cell r="BD36">
            <v>0.42535136893363762</v>
          </cell>
          <cell r="BE36">
            <v>789</v>
          </cell>
          <cell r="BF36">
            <v>0.89674414305822181</v>
          </cell>
          <cell r="BG36">
            <v>0.38448630090826647</v>
          </cell>
          <cell r="BH36">
            <v>89.508099825564841</v>
          </cell>
          <cell r="BI36">
            <v>6.9053213637832194</v>
          </cell>
          <cell r="BJ36">
            <v>1058.3227952954837</v>
          </cell>
          <cell r="BK36">
            <v>44679.350734531741</v>
          </cell>
          <cell r="BL36">
            <v>107.36853804140735</v>
          </cell>
          <cell r="BM36">
            <v>5.6314989664033437</v>
          </cell>
          <cell r="BN36">
            <v>438.27343905935294</v>
          </cell>
          <cell r="BO36">
            <v>522.49380795122579</v>
          </cell>
          <cell r="BP36">
            <v>1.1486323047340864E-3</v>
          </cell>
          <cell r="BQ36">
            <v>1.3737051023848845E-2</v>
          </cell>
          <cell r="BR36">
            <v>1.818750617548164</v>
          </cell>
          <cell r="BS36">
            <v>0.80355012542276982</v>
          </cell>
          <cell r="BT36">
            <v>1.0521806146999999</v>
          </cell>
          <cell r="BU36">
            <v>-0.76929688496374704</v>
          </cell>
          <cell r="BV36">
            <v>0.66956323781303606</v>
          </cell>
          <cell r="BW36">
            <v>1.3999958608818028</v>
          </cell>
        </row>
        <row r="37">
          <cell r="D37">
            <v>5.8581193915163778</v>
          </cell>
          <cell r="E37">
            <v>0.38039736308547911</v>
          </cell>
          <cell r="F37">
            <v>2.9445469815590175</v>
          </cell>
          <cell r="G37">
            <v>2345.8323401690591</v>
          </cell>
          <cell r="H37">
            <v>5.1543842698082418</v>
          </cell>
          <cell r="I37">
            <v>0.89217447108192238</v>
          </cell>
          <cell r="J37">
            <v>0.427175500235557</v>
          </cell>
          <cell r="K37">
            <v>0.68471525355386242</v>
          </cell>
          <cell r="L37">
            <v>0.72884134767177799</v>
          </cell>
          <cell r="M37">
            <v>4291.9208922476837</v>
          </cell>
          <cell r="N37">
            <v>269.4156716105644</v>
          </cell>
          <cell r="O37">
            <v>2.9992801727585379E-4</v>
          </cell>
          <cell r="P37">
            <v>17459.517821022731</v>
          </cell>
          <cell r="Q37">
            <v>0.40301854801864356</v>
          </cell>
          <cell r="R37">
            <v>0.14668845316319667</v>
          </cell>
          <cell r="S37">
            <v>1.5603616800399012E-2</v>
          </cell>
          <cell r="T37">
            <v>7.1726580000000002</v>
          </cell>
          <cell r="U37">
            <v>1.016</v>
          </cell>
          <cell r="V37">
            <v>0.1706968032493634</v>
          </cell>
          <cell r="W37">
            <v>0.24544653455972851</v>
          </cell>
          <cell r="X37">
            <v>74.89</v>
          </cell>
          <cell r="Y37">
            <v>13.311435733425533</v>
          </cell>
          <cell r="Z37">
            <v>0.50668928762985821</v>
          </cell>
          <cell r="AA37">
            <v>2.8560234020457771</v>
          </cell>
          <cell r="AB37">
            <v>0.85741565639466988</v>
          </cell>
          <cell r="AC37">
            <v>-2.0008901298296201E-4</v>
          </cell>
          <cell r="AD37">
            <v>0.84011235860348299</v>
          </cell>
          <cell r="AE37">
            <v>0.87650457694836392</v>
          </cell>
          <cell r="AF37">
            <v>0.15543712807026416</v>
          </cell>
          <cell r="AG37">
            <v>0.66284360404995402</v>
          </cell>
          <cell r="AH37">
            <v>2.3582698021117454</v>
          </cell>
          <cell r="AI37">
            <v>0.03</v>
          </cell>
          <cell r="AJ37">
            <v>0</v>
          </cell>
          <cell r="AK37">
            <v>0.21662957905561456</v>
          </cell>
          <cell r="AL37">
            <v>98</v>
          </cell>
          <cell r="AM37">
            <v>3.9043237055336175E-2</v>
          </cell>
          <cell r="AN37">
            <v>2.04</v>
          </cell>
          <cell r="AO37">
            <v>0.72189268313997945</v>
          </cell>
          <cell r="AP37">
            <v>4990.1578</v>
          </cell>
          <cell r="AQ37">
            <v>1.9616052904564316</v>
          </cell>
          <cell r="AR37">
            <v>1.7270760962181293E-2</v>
          </cell>
          <cell r="AS37">
            <v>0.3370838886339968</v>
          </cell>
          <cell r="AT37">
            <v>0.2422632296977095</v>
          </cell>
          <cell r="AU37">
            <v>3.4465925811399817E-2</v>
          </cell>
          <cell r="AV37">
            <v>83272.187246797999</v>
          </cell>
          <cell r="AW37">
            <v>0.6692274401480236</v>
          </cell>
          <cell r="AX37">
            <v>3.415923016557961</v>
          </cell>
          <cell r="AY37">
            <v>0</v>
          </cell>
          <cell r="AZ37">
            <v>0</v>
          </cell>
          <cell r="BA37">
            <v>0</v>
          </cell>
          <cell r="BB37">
            <v>0</v>
          </cell>
          <cell r="BC37">
            <v>0.26368042355785687</v>
          </cell>
          <cell r="BD37">
            <v>0.41478181083601734</v>
          </cell>
          <cell r="BE37">
            <v>671</v>
          </cell>
          <cell r="BF37">
            <v>0.84466695717725493</v>
          </cell>
          <cell r="BG37">
            <v>0.23041518628196278</v>
          </cell>
          <cell r="BH37">
            <v>43.343364670256214</v>
          </cell>
          <cell r="BI37">
            <v>3.2664879233217627</v>
          </cell>
          <cell r="BJ37">
            <v>675.8374365472074</v>
          </cell>
          <cell r="BK37">
            <v>24816.539659524478</v>
          </cell>
          <cell r="BL37">
            <v>63.602439107892103</v>
          </cell>
          <cell r="BM37">
            <v>2.4668710431949119</v>
          </cell>
          <cell r="BN37">
            <v>0</v>
          </cell>
          <cell r="BO37">
            <v>0</v>
          </cell>
          <cell r="BP37">
            <v>0</v>
          </cell>
          <cell r="BQ37">
            <v>1.5600364777972326E-2</v>
          </cell>
          <cell r="BR37">
            <v>1.6503538935285469</v>
          </cell>
          <cell r="BS37">
            <v>0.22262419111218473</v>
          </cell>
          <cell r="BT37">
            <v>-0.48871134179999998</v>
          </cell>
          <cell r="BU37">
            <v>-0.5959563021761668</v>
          </cell>
          <cell r="BV37">
            <v>0.5211581523901182</v>
          </cell>
          <cell r="BW37">
            <v>0.5211581523901182</v>
          </cell>
        </row>
        <row r="38">
          <cell r="D38">
            <v>15.126375577324337</v>
          </cell>
          <cell r="E38">
            <v>1.5871872624855425</v>
          </cell>
          <cell r="F38">
            <v>3.938825250579101</v>
          </cell>
          <cell r="G38">
            <v>1528.3083257700828</v>
          </cell>
          <cell r="H38">
            <v>5.0876566250218387</v>
          </cell>
          <cell r="I38">
            <v>0.89632152600770498</v>
          </cell>
          <cell r="J38">
            <v>0.121239018584268</v>
          </cell>
          <cell r="K38">
            <v>3.1863986708990057</v>
          </cell>
          <cell r="L38">
            <v>0.6274199345189061</v>
          </cell>
          <cell r="M38">
            <v>1754.0861868594307</v>
          </cell>
          <cell r="N38">
            <v>120.4159296366219</v>
          </cell>
          <cell r="O38">
            <v>9.9825050820924431E-3</v>
          </cell>
          <cell r="P38">
            <v>13333.095184486636</v>
          </cell>
          <cell r="Q38">
            <v>0.32963743334985884</v>
          </cell>
          <cell r="R38">
            <v>0.1913887371193449</v>
          </cell>
          <cell r="S38">
            <v>6.5148601406425088E-3</v>
          </cell>
          <cell r="T38">
            <v>6.3079359999999998</v>
          </cell>
          <cell r="U38">
            <v>0.98</v>
          </cell>
          <cell r="V38">
            <v>0.20070930532839804</v>
          </cell>
          <cell r="W38">
            <v>0.24005295960258025</v>
          </cell>
          <cell r="X38">
            <v>74.150000000000006</v>
          </cell>
          <cell r="Y38">
            <v>12.495661228740021</v>
          </cell>
          <cell r="Z38">
            <v>0.63884287315043087</v>
          </cell>
          <cell r="AA38">
            <v>2.6473562089503173</v>
          </cell>
          <cell r="AB38">
            <v>0.79299242394637515</v>
          </cell>
          <cell r="AC38">
            <v>-3.1787032175051365E-3</v>
          </cell>
          <cell r="AD38">
            <v>0.86515044059456103</v>
          </cell>
          <cell r="AE38">
            <v>0.81669421201690195</v>
          </cell>
          <cell r="AF38">
            <v>0.20012705980774342</v>
          </cell>
          <cell r="AG38">
            <v>0.54075179087041814</v>
          </cell>
          <cell r="AH38">
            <v>4.1244724328106939</v>
          </cell>
          <cell r="AI38">
            <v>0.03</v>
          </cell>
          <cell r="AJ38">
            <v>67</v>
          </cell>
          <cell r="AK38">
            <v>0.31673483551153891</v>
          </cell>
          <cell r="AL38">
            <v>65</v>
          </cell>
          <cell r="AM38">
            <v>6.8215843293226483E-2</v>
          </cell>
          <cell r="AN38">
            <v>1.2</v>
          </cell>
          <cell r="AO38">
            <v>0.69832680018592197</v>
          </cell>
          <cell r="AP38">
            <v>5419.7163</v>
          </cell>
          <cell r="AQ38">
            <v>1.6893284823908787</v>
          </cell>
          <cell r="AR38">
            <v>2.5578033688046061E-2</v>
          </cell>
          <cell r="AS38">
            <v>0.27107730274202207</v>
          </cell>
          <cell r="AT38">
            <v>0.24180934076153868</v>
          </cell>
          <cell r="AU38">
            <v>3.7319020204983962E-2</v>
          </cell>
          <cell r="AV38">
            <v>100454.82474266224</v>
          </cell>
          <cell r="AW38">
            <v>0.64192758165928321</v>
          </cell>
          <cell r="AX38">
            <v>0.15276930469639849</v>
          </cell>
          <cell r="AY38">
            <v>5.3096084834980149E-2</v>
          </cell>
          <cell r="AZ38">
            <v>1.248669542049311</v>
          </cell>
          <cell r="BA38">
            <v>16.477189924542301</v>
          </cell>
          <cell r="BB38">
            <v>7.7024665391761697</v>
          </cell>
          <cell r="BC38">
            <v>0.2350396820327473</v>
          </cell>
          <cell r="BD38">
            <v>0.3682882008653689</v>
          </cell>
          <cell r="BE38">
            <v>836</v>
          </cell>
          <cell r="BF38">
            <v>0.80037364670832711</v>
          </cell>
          <cell r="BG38">
            <v>0.27681497288750512</v>
          </cell>
          <cell r="BH38">
            <v>58.047789531513793</v>
          </cell>
          <cell r="BI38">
            <v>4.0312357146014728</v>
          </cell>
          <cell r="BJ38">
            <v>1292.7753608022256</v>
          </cell>
          <cell r="BK38">
            <v>34872.077354647852</v>
          </cell>
          <cell r="BL38">
            <v>44.345050182171825</v>
          </cell>
          <cell r="BM38">
            <v>0.52100863102898165</v>
          </cell>
          <cell r="BN38">
            <v>190.78976875042309</v>
          </cell>
          <cell r="BO38">
            <v>144.93027738862966</v>
          </cell>
          <cell r="BP38">
            <v>1.9753838117528111E-3</v>
          </cell>
          <cell r="BQ38">
            <v>1.4557223807389155E-2</v>
          </cell>
          <cell r="BR38">
            <v>1.562349175229057</v>
          </cell>
          <cell r="BS38">
            <v>9.3849158704571986E-2</v>
          </cell>
          <cell r="BT38">
            <v>-1.0460701435999999</v>
          </cell>
          <cell r="BU38">
            <v>-0.55209826845818633</v>
          </cell>
          <cell r="BV38">
            <v>0.88529599239151335</v>
          </cell>
          <cell r="BW38">
            <v>1.075002276475409</v>
          </cell>
        </row>
        <row r="39">
          <cell r="D39">
            <v>2.3192353202840783</v>
          </cell>
          <cell r="E39">
            <v>4.6384706405681569E-2</v>
          </cell>
          <cell r="F39">
            <v>0.14528468187497492</v>
          </cell>
          <cell r="G39">
            <v>1795.3516474924163</v>
          </cell>
          <cell r="H39">
            <v>15.904388132380099</v>
          </cell>
          <cell r="I39">
            <v>0.8677716174491773</v>
          </cell>
          <cell r="J39">
            <v>0.67061971643117602</v>
          </cell>
          <cell r="K39">
            <v>5.2878565302476987</v>
          </cell>
          <cell r="L39">
            <v>9.2305565747306334E-2</v>
          </cell>
          <cell r="M39">
            <v>946.69547382190842</v>
          </cell>
          <cell r="N39">
            <v>240.9402551066083</v>
          </cell>
          <cell r="O39">
            <v>1.0016101388623855E-2</v>
          </cell>
          <cell r="P39">
            <v>13450.212690373937</v>
          </cell>
          <cell r="Q39">
            <v>0.39293462288083159</v>
          </cell>
          <cell r="R39">
            <v>0.14338933582416824</v>
          </cell>
          <cell r="S39">
            <v>7.3518939345281309E-2</v>
          </cell>
          <cell r="T39">
            <v>6.9437150000000001</v>
          </cell>
          <cell r="U39">
            <v>1.0429999999999999</v>
          </cell>
          <cell r="V39">
            <v>0.18631412904679637</v>
          </cell>
          <cell r="W39">
            <v>0.32593695074535889</v>
          </cell>
          <cell r="X39">
            <v>74.28</v>
          </cell>
          <cell r="Y39">
            <v>10.7959177935843</v>
          </cell>
          <cell r="Z39">
            <v>0.77787152642327995</v>
          </cell>
          <cell r="AA39">
            <v>3.4524136977748796</v>
          </cell>
          <cell r="AB39">
            <v>1.1702861426153461</v>
          </cell>
          <cell r="AC39">
            <v>1.9514045984870237E-3</v>
          </cell>
          <cell r="AD39">
            <v>0.75317832311050492</v>
          </cell>
          <cell r="AE39">
            <v>0.87653018369981694</v>
          </cell>
          <cell r="AF39">
            <v>0.20692542606639741</v>
          </cell>
          <cell r="AG39">
            <v>0.78238875267710462</v>
          </cell>
          <cell r="AH39">
            <v>9.7402902047518509</v>
          </cell>
          <cell r="AI39">
            <v>0.02</v>
          </cell>
          <cell r="AJ39">
            <v>4</v>
          </cell>
          <cell r="AK39">
            <v>0.35113600423085101</v>
          </cell>
          <cell r="AL39">
            <v>90</v>
          </cell>
          <cell r="AM39">
            <v>9.043542265085841E-2</v>
          </cell>
          <cell r="AN39">
            <v>2.4</v>
          </cell>
          <cell r="AO39">
            <v>0.63004870427686277</v>
          </cell>
          <cell r="AP39">
            <v>5772.7555000000002</v>
          </cell>
          <cell r="AQ39">
            <v>1.3390565943576369</v>
          </cell>
          <cell r="AR39">
            <v>2.4416248961902563E-2</v>
          </cell>
          <cell r="AS39">
            <v>0.30741689795773441</v>
          </cell>
          <cell r="AT39">
            <v>0.44202630971613199</v>
          </cell>
          <cell r="AU39">
            <v>1.2814588231654498E-2</v>
          </cell>
          <cell r="AV39">
            <v>127291.98105834128</v>
          </cell>
          <cell r="AW39">
            <v>0.66743060459056514</v>
          </cell>
          <cell r="AX39">
            <v>3.9721189968643671</v>
          </cell>
          <cell r="AY39">
            <v>9.235435852595739E-3</v>
          </cell>
          <cell r="AZ39">
            <v>0.22352219913670199</v>
          </cell>
          <cell r="BA39">
            <v>14.4984593724649</v>
          </cell>
          <cell r="BB39">
            <v>5.4534585931092101</v>
          </cell>
          <cell r="BC39">
            <v>0.30787849377733328</v>
          </cell>
          <cell r="BD39">
            <v>0.46370932148699967</v>
          </cell>
          <cell r="BE39">
            <v>788</v>
          </cell>
          <cell r="BF39">
            <v>0.88029831997642072</v>
          </cell>
          <cell r="BG39">
            <v>0.32617475332987128</v>
          </cell>
          <cell r="BH39">
            <v>104.25392045780808</v>
          </cell>
          <cell r="BI39">
            <v>5.0653518310508474</v>
          </cell>
          <cell r="BJ39">
            <v>985.56190121008058</v>
          </cell>
          <cell r="BK39">
            <v>46117.501626609708</v>
          </cell>
          <cell r="BL39">
            <v>168.70117719746386</v>
          </cell>
          <cell r="BM39">
            <v>11.207675458926637</v>
          </cell>
          <cell r="BN39">
            <v>902.08142093054221</v>
          </cell>
          <cell r="BO39">
            <v>8871.8905432252104</v>
          </cell>
          <cell r="BP39">
            <v>3.8283612617418623E-3</v>
          </cell>
          <cell r="BQ39">
            <v>2.5445124490759478E-2</v>
          </cell>
          <cell r="BR39">
            <v>0.5618343707885044</v>
          </cell>
          <cell r="BS39">
            <v>8.5483540525410462E-2</v>
          </cell>
          <cell r="BT39">
            <v>-0.47322213130000002</v>
          </cell>
          <cell r="BU39">
            <v>-0.44600791406163781</v>
          </cell>
          <cell r="BV39">
            <v>1.4501608711793095</v>
          </cell>
          <cell r="BW39">
            <v>2.6102895681227567</v>
          </cell>
        </row>
        <row r="40">
          <cell r="D40">
            <v>28.453461580094949</v>
          </cell>
          <cell r="E40">
            <v>2.2886479966598108</v>
          </cell>
          <cell r="F40">
            <v>4.7754262131123042</v>
          </cell>
          <cell r="G40">
            <v>2538.7398887218333</v>
          </cell>
          <cell r="H40">
            <v>10.599532992097979</v>
          </cell>
          <cell r="I40">
            <v>0.8957880801002045</v>
          </cell>
          <cell r="J40">
            <v>0.149716220075199</v>
          </cell>
          <cell r="K40">
            <v>2.226792645398735</v>
          </cell>
          <cell r="L40">
            <v>1.0212318493203643</v>
          </cell>
          <cell r="M40">
            <v>6811.2144924241147</v>
          </cell>
          <cell r="N40">
            <v>346.12708181916588</v>
          </cell>
          <cell r="O40">
            <v>0</v>
          </cell>
          <cell r="P40">
            <v>14463.65034736177</v>
          </cell>
          <cell r="Q40">
            <v>0.3441037775737979</v>
          </cell>
          <cell r="R40">
            <v>0.12883745174019035</v>
          </cell>
          <cell r="S40">
            <v>5.6698591275572752E-2</v>
          </cell>
          <cell r="T40">
            <v>6.5679879999999997</v>
          </cell>
          <cell r="U40">
            <v>0.97900000000000009</v>
          </cell>
          <cell r="V40">
            <v>0.22733100335446707</v>
          </cell>
          <cell r="W40">
            <v>0.28896830073434837</v>
          </cell>
          <cell r="X40">
            <v>74.64</v>
          </cell>
          <cell r="Y40">
            <v>8.7080379398530319</v>
          </cell>
          <cell r="Z40">
            <v>0.6420585460899686</v>
          </cell>
          <cell r="AA40">
            <v>3.2523543693073749</v>
          </cell>
          <cell r="AB40">
            <v>0.87587177385683579</v>
          </cell>
          <cell r="AC40">
            <v>-5.5199715465384198E-3</v>
          </cell>
          <cell r="AD40">
            <v>0.89121636546748495</v>
          </cell>
          <cell r="AE40">
            <v>0.87072583573880802</v>
          </cell>
          <cell r="AF40">
            <v>0.19106024358009577</v>
          </cell>
          <cell r="AG40">
            <v>0.61397010408684716</v>
          </cell>
          <cell r="AH40">
            <v>10.118010830854985</v>
          </cell>
          <cell r="AI40">
            <v>0.01</v>
          </cell>
          <cell r="AJ40">
            <v>4</v>
          </cell>
          <cell r="AK40">
            <v>0.30678512461671514</v>
          </cell>
          <cell r="AL40">
            <v>56.000000000000007</v>
          </cell>
          <cell r="AM40">
            <v>4.4740076887831937E-2</v>
          </cell>
          <cell r="AN40">
            <v>1.37</v>
          </cell>
          <cell r="AO40">
            <v>0.63885298459705886</v>
          </cell>
          <cell r="AP40">
            <v>5559.0826999999999</v>
          </cell>
          <cell r="AQ40">
            <v>1.6103150801584658</v>
          </cell>
          <cell r="AR40">
            <v>1.0064817806839134E-2</v>
          </cell>
          <cell r="AS40">
            <v>0.31598839235365306</v>
          </cell>
          <cell r="AT40">
            <v>0.30968459046958852</v>
          </cell>
          <cell r="AU40">
            <v>2.2082101382091695E-2</v>
          </cell>
          <cell r="AV40">
            <v>96593.380240308034</v>
          </cell>
          <cell r="AW40">
            <v>0.48544416268007745</v>
          </cell>
          <cell r="AX40">
            <v>2.5190597232853915</v>
          </cell>
          <cell r="AY40">
            <v>4.3813678025225046E-2</v>
          </cell>
          <cell r="AZ40">
            <v>0.87289286602303429</v>
          </cell>
          <cell r="BA40">
            <v>12.124446051479101</v>
          </cell>
          <cell r="BB40">
            <v>6.1543732516602203</v>
          </cell>
          <cell r="BC40">
            <v>0.22070526589240116</v>
          </cell>
          <cell r="BD40">
            <v>0.38971578208540059</v>
          </cell>
          <cell r="BE40">
            <v>684</v>
          </cell>
          <cell r="BF40">
            <v>0.76406345900789774</v>
          </cell>
          <cell r="BG40">
            <v>0.29439228900930681</v>
          </cell>
          <cell r="BH40">
            <v>53.461915677078892</v>
          </cell>
          <cell r="BI40">
            <v>3.5123543148691647</v>
          </cell>
          <cell r="BJ40">
            <v>612.45575239175889</v>
          </cell>
          <cell r="BK40">
            <v>65133.414205035457</v>
          </cell>
          <cell r="BL40">
            <v>46.515224148329132</v>
          </cell>
          <cell r="BM40">
            <v>1.6094358927196017</v>
          </cell>
          <cell r="BN40">
            <v>212.24797810320567</v>
          </cell>
          <cell r="BO40">
            <v>8.3009881392363951</v>
          </cell>
          <cell r="BP40">
            <v>2.8051750182995759E-3</v>
          </cell>
          <cell r="BQ40">
            <v>1.7966197779998392E-2</v>
          </cell>
          <cell r="BR40">
            <v>2.7730094241084728</v>
          </cell>
          <cell r="BS40">
            <v>0.27825217370614297</v>
          </cell>
          <cell r="BT40">
            <v>-0.65183841279999999</v>
          </cell>
          <cell r="BU40">
            <v>-0.13121078274753314</v>
          </cell>
          <cell r="BV40">
            <v>0.46126099530897563</v>
          </cell>
          <cell r="BW40">
            <v>0.46126099530897563</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93.931666498738736</v>
          </cell>
          <cell r="E9">
            <v>76.184141208399012</v>
          </cell>
          <cell r="F9">
            <v>29.669332931445169</v>
          </cell>
          <cell r="G9">
            <v>0</v>
          </cell>
          <cell r="H9">
            <v>2.2520476326336341</v>
          </cell>
          <cell r="I9">
            <v>25.207180634018901</v>
          </cell>
          <cell r="J9">
            <v>32.443029889550843</v>
          </cell>
          <cell r="K9">
            <v>12.947270928132969</v>
          </cell>
          <cell r="L9">
            <v>23.404460996517724</v>
          </cell>
          <cell r="M9">
            <v>1.5890798106086463</v>
          </cell>
          <cell r="N9">
            <v>4.4872445492842665</v>
          </cell>
          <cell r="O9">
            <v>50</v>
          </cell>
          <cell r="P9">
            <v>54.941970371187601</v>
          </cell>
          <cell r="Q9">
            <v>25.549741522353703</v>
          </cell>
          <cell r="R9">
            <v>31.868339264356639</v>
          </cell>
          <cell r="S9">
            <v>97.999119412927044</v>
          </cell>
          <cell r="T9">
            <v>59.839919973683728</v>
          </cell>
          <cell r="U9">
            <v>8.9442815249266783</v>
          </cell>
          <cell r="V9">
            <v>60.895081030552745</v>
          </cell>
          <cell r="W9">
            <v>41.503913148945394</v>
          </cell>
          <cell r="X9">
            <v>78.978978978979313</v>
          </cell>
          <cell r="Y9">
            <v>84.325328151305953</v>
          </cell>
          <cell r="Z9">
            <v>9.7441194701695668</v>
          </cell>
          <cell r="AA9">
            <v>20.57708444840922</v>
          </cell>
          <cell r="AB9">
            <v>21.849193761683281</v>
          </cell>
          <cell r="AC9">
            <v>53.694667697420819</v>
          </cell>
          <cell r="AD9">
            <v>23.685091810740321</v>
          </cell>
          <cell r="AE9">
            <v>13.346575457896634</v>
          </cell>
          <cell r="AF9">
            <v>24.607091191053421</v>
          </cell>
          <cell r="AG9">
            <v>25.251999313478279</v>
          </cell>
          <cell r="AH9">
            <v>9.8571027026918632</v>
          </cell>
          <cell r="AI9">
            <v>18.181818181818173</v>
          </cell>
          <cell r="AJ9">
            <v>96.428571428571431</v>
          </cell>
          <cell r="AK9">
            <v>60.016890427695571</v>
          </cell>
          <cell r="AL9">
            <v>90.476190476190482</v>
          </cell>
          <cell r="AM9">
            <v>17.925639653244232</v>
          </cell>
          <cell r="AN9">
            <v>44.84679665738161</v>
          </cell>
          <cell r="AO9">
            <v>89.217532176322408</v>
          </cell>
          <cell r="AP9">
            <v>25.009631718123394</v>
          </cell>
          <cell r="AQ9">
            <v>42.065792748527528</v>
          </cell>
          <cell r="AR9">
            <v>48.945933461665611</v>
          </cell>
          <cell r="AS9">
            <v>18.457441019049231</v>
          </cell>
          <cell r="AT9">
            <v>52.068262638772268</v>
          </cell>
          <cell r="AU9">
            <v>16.007003175445746</v>
          </cell>
          <cell r="AV9">
            <v>44.937339334901779</v>
          </cell>
          <cell r="AW9">
            <v>43.430852462810485</v>
          </cell>
          <cell r="AX9">
            <v>62.837446199212778</v>
          </cell>
          <cell r="AY9">
            <v>8.6603953634983135</v>
          </cell>
          <cell r="AZ9">
            <v>42.608088055811258</v>
          </cell>
          <cell r="BA9">
            <v>23.979623159250792</v>
          </cell>
          <cell r="BB9">
            <v>3.8775735023682567</v>
          </cell>
          <cell r="BC9">
            <v>11.909112684470568</v>
          </cell>
          <cell r="BD9">
            <v>14.37940259201177</v>
          </cell>
          <cell r="BE9">
            <v>42.517006802721085</v>
          </cell>
          <cell r="BF9">
            <v>43.042680502960131</v>
          </cell>
          <cell r="BG9">
            <v>69.827603936292022</v>
          </cell>
          <cell r="BH9">
            <v>20.752145032232519</v>
          </cell>
          <cell r="BI9">
            <v>21.873068477573746</v>
          </cell>
          <cell r="BJ9">
            <v>7.5885091919202896</v>
          </cell>
          <cell r="BK9">
            <v>42.602060742534405</v>
          </cell>
          <cell r="BL9">
            <v>60.349940600595922</v>
          </cell>
          <cell r="BM9">
            <v>48.764324940053626</v>
          </cell>
          <cell r="BN9">
            <v>1.9116071370231671</v>
          </cell>
          <cell r="BO9">
            <v>0.44132024842344336</v>
          </cell>
          <cell r="BP9">
            <v>0.62976680754939152</v>
          </cell>
          <cell r="BQ9">
            <v>0.51367056234556263</v>
          </cell>
          <cell r="BR9">
            <v>50</v>
          </cell>
          <cell r="BS9">
            <v>53.658025263056444</v>
          </cell>
          <cell r="BT9">
            <v>69.481331717491202</v>
          </cell>
          <cell r="BU9">
            <v>80.976981362923922</v>
          </cell>
          <cell r="BV9">
            <v>28.979809248581574</v>
          </cell>
          <cell r="BW9">
            <v>17.038742401466038</v>
          </cell>
          <cell r="BY9">
            <v>28.058521112727824</v>
          </cell>
          <cell r="BZ9">
            <v>26.034131319386134</v>
          </cell>
        </row>
        <row r="10">
          <cell r="D10">
            <v>15.740962982536736</v>
          </cell>
          <cell r="E10">
            <v>92.150134586996785</v>
          </cell>
          <cell r="F10">
            <v>5.1023680825103321</v>
          </cell>
          <cell r="G10">
            <v>59.624612989266026</v>
          </cell>
          <cell r="H10">
            <v>1.6536712780830922</v>
          </cell>
          <cell r="I10">
            <v>27.701114446094277</v>
          </cell>
          <cell r="J10">
            <v>20.425278001484077</v>
          </cell>
          <cell r="K10">
            <v>2.0377266933652693</v>
          </cell>
          <cell r="L10">
            <v>17.191526331941962</v>
          </cell>
          <cell r="M10">
            <v>1.7327356321557856</v>
          </cell>
          <cell r="N10">
            <v>7.9777125664169777</v>
          </cell>
          <cell r="O10">
            <v>46.72058343602955</v>
          </cell>
          <cell r="P10">
            <v>29.286865043489975</v>
          </cell>
          <cell r="Q10">
            <v>33.291062781210478</v>
          </cell>
          <cell r="R10">
            <v>24.084171280762252</v>
          </cell>
          <cell r="S10">
            <v>84.911150316406292</v>
          </cell>
          <cell r="T10">
            <v>65.674631936243742</v>
          </cell>
          <cell r="U10">
            <v>21.407624633431073</v>
          </cell>
          <cell r="V10">
            <v>47.035154130703447</v>
          </cell>
          <cell r="W10">
            <v>44.945859161245757</v>
          </cell>
          <cell r="X10">
            <v>80.780780780780759</v>
          </cell>
          <cell r="Y10">
            <v>74.459434359823319</v>
          </cell>
          <cell r="Z10">
            <v>5.675564351627628</v>
          </cell>
          <cell r="AA10">
            <v>2.5427373677961489</v>
          </cell>
          <cell r="AB10">
            <v>10.461859470017352</v>
          </cell>
          <cell r="AC10">
            <v>71.940540283206616</v>
          </cell>
          <cell r="AD10">
            <v>8.3783934141146066</v>
          </cell>
          <cell r="AE10">
            <v>16.370002722436119</v>
          </cell>
          <cell r="AF10">
            <v>5.7350985777667827</v>
          </cell>
          <cell r="AG10">
            <v>0</v>
          </cell>
          <cell r="AH10">
            <v>3.5640860248068758</v>
          </cell>
          <cell r="AI10">
            <v>36.36363636363636</v>
          </cell>
          <cell r="AJ10">
            <v>61.904761904761905</v>
          </cell>
          <cell r="AK10">
            <v>29.534436543312019</v>
          </cell>
          <cell r="AL10">
            <v>100</v>
          </cell>
          <cell r="AM10">
            <v>20.022556645487935</v>
          </cell>
          <cell r="AN10">
            <v>0</v>
          </cell>
          <cell r="AO10">
            <v>95.449709990092529</v>
          </cell>
          <cell r="AP10">
            <v>39.671996217361603</v>
          </cell>
          <cell r="AQ10">
            <v>8.5089091649739412</v>
          </cell>
          <cell r="AR10">
            <v>48.809963525872064</v>
          </cell>
          <cell r="AS10">
            <v>44.710762605753111</v>
          </cell>
          <cell r="AT10">
            <v>45.723040606864039</v>
          </cell>
          <cell r="AU10">
            <v>3.1043409560835573</v>
          </cell>
          <cell r="AV10">
            <v>47.623278908563279</v>
          </cell>
          <cell r="AW10">
            <v>44.559416387406095</v>
          </cell>
          <cell r="AX10">
            <v>68.742014085861598</v>
          </cell>
          <cell r="AY10">
            <v>7.0229350934683996</v>
          </cell>
          <cell r="AZ10">
            <v>33.621126321221936</v>
          </cell>
          <cell r="BA10">
            <v>26.968858399057567</v>
          </cell>
          <cell r="BB10">
            <v>0</v>
          </cell>
          <cell r="BC10">
            <v>22.201575544743658</v>
          </cell>
          <cell r="BD10">
            <v>34.678028920598429</v>
          </cell>
          <cell r="BE10">
            <v>68.367346938775512</v>
          </cell>
          <cell r="BF10">
            <v>50</v>
          </cell>
          <cell r="BG10">
            <v>91.507001455644215</v>
          </cell>
          <cell r="BH10">
            <v>17.772144104443072</v>
          </cell>
          <cell r="BI10">
            <v>28.593136566400862</v>
          </cell>
          <cell r="BJ10">
            <v>12.250014666325569</v>
          </cell>
          <cell r="BK10">
            <v>2.3751520801240953</v>
          </cell>
          <cell r="BL10">
            <v>79.759746105201316</v>
          </cell>
          <cell r="BM10">
            <v>48.526177556598931</v>
          </cell>
          <cell r="BN10">
            <v>9.0137277872867987</v>
          </cell>
          <cell r="BO10">
            <v>15.232207434961229</v>
          </cell>
          <cell r="BP10">
            <v>0.14730142730971127</v>
          </cell>
          <cell r="BQ10">
            <v>0.59449676393494166</v>
          </cell>
          <cell r="BR10">
            <v>23.37254550584381</v>
          </cell>
          <cell r="BS10">
            <v>72.633017713081387</v>
          </cell>
          <cell r="BT10">
            <v>84.682660527478092</v>
          </cell>
          <cell r="BU10">
            <v>80.644226810201204</v>
          </cell>
          <cell r="BV10">
            <v>9.8062455834220099</v>
          </cell>
          <cell r="BW10">
            <v>19.404174355075188</v>
          </cell>
          <cell r="BY10">
            <v>22.75524299045318</v>
          </cell>
          <cell r="BZ10">
            <v>22.712278277584513</v>
          </cell>
        </row>
        <row r="11">
          <cell r="D11">
            <v>89.532026918191605</v>
          </cell>
          <cell r="E11">
            <v>82.178311763691639</v>
          </cell>
          <cell r="F11">
            <v>42.531280529970822</v>
          </cell>
          <cell r="G11">
            <v>87.758382775182469</v>
          </cell>
          <cell r="H11">
            <v>1.7579818376423266</v>
          </cell>
          <cell r="I11">
            <v>36.100817627410727</v>
          </cell>
          <cell r="J11">
            <v>40.009684407113298</v>
          </cell>
          <cell r="K11">
            <v>15.975052866193593</v>
          </cell>
          <cell r="L11">
            <v>22.268728012586173</v>
          </cell>
          <cell r="M11">
            <v>4.2070592288720574</v>
          </cell>
          <cell r="N11">
            <v>3.7566278309887466</v>
          </cell>
          <cell r="O11">
            <v>50</v>
          </cell>
          <cell r="P11">
            <v>33.730014967051062</v>
          </cell>
          <cell r="Q11">
            <v>36.298332329428035</v>
          </cell>
          <cell r="R11">
            <v>26.958362034360118</v>
          </cell>
          <cell r="S11">
            <v>60.586210495039758</v>
          </cell>
          <cell r="T11">
            <v>65.220534639528864</v>
          </cell>
          <cell r="U11">
            <v>19.501466275659809</v>
          </cell>
          <cell r="V11">
            <v>38.82101555976655</v>
          </cell>
          <cell r="W11">
            <v>41.515583889706164</v>
          </cell>
          <cell r="X11">
            <v>77.777777777777928</v>
          </cell>
          <cell r="Y11">
            <v>82.55725173171794</v>
          </cell>
          <cell r="Z11">
            <v>14.799413010571524</v>
          </cell>
          <cell r="AA11">
            <v>19.31235144133149</v>
          </cell>
          <cell r="AB11">
            <v>22.777267368316611</v>
          </cell>
          <cell r="AC11">
            <v>93.166217613411007</v>
          </cell>
          <cell r="AD11">
            <v>37.388423832951325</v>
          </cell>
          <cell r="AE11">
            <v>37.36223413244241</v>
          </cell>
          <cell r="AF11">
            <v>18.447031241662337</v>
          </cell>
          <cell r="AG11">
            <v>26.465491198815528</v>
          </cell>
          <cell r="AH11">
            <v>8.1747065331768507</v>
          </cell>
          <cell r="AI11">
            <v>17.818181818181809</v>
          </cell>
          <cell r="AJ11">
            <v>88.095238095238088</v>
          </cell>
          <cell r="AK11">
            <v>11.055735315702492</v>
          </cell>
          <cell r="AL11">
            <v>63.492063492063487</v>
          </cell>
          <cell r="AM11">
            <v>19.962371345596559</v>
          </cell>
          <cell r="AN11">
            <v>57.660167130919213</v>
          </cell>
          <cell r="AO11">
            <v>90.245776706849739</v>
          </cell>
          <cell r="AP11">
            <v>50</v>
          </cell>
          <cell r="AQ11">
            <v>49.095493000460351</v>
          </cell>
          <cell r="AR11">
            <v>48.104033070698897</v>
          </cell>
          <cell r="AS11">
            <v>72.608956124897134</v>
          </cell>
          <cell r="AT11">
            <v>49.206445065344703</v>
          </cell>
          <cell r="AU11">
            <v>7.1480452131817795</v>
          </cell>
          <cell r="AV11">
            <v>58.906304289508306</v>
          </cell>
          <cell r="AW11">
            <v>25.022556178969534</v>
          </cell>
          <cell r="AX11">
            <v>100</v>
          </cell>
          <cell r="AY11">
            <v>8.6596029874836464</v>
          </cell>
          <cell r="AZ11">
            <v>42.7424327722374</v>
          </cell>
          <cell r="BA11">
            <v>30.098410712393807</v>
          </cell>
          <cell r="BB11">
            <v>2.4906170406789734</v>
          </cell>
          <cell r="BC11">
            <v>45.124507815992054</v>
          </cell>
          <cell r="BD11">
            <v>50</v>
          </cell>
          <cell r="BE11">
            <v>8.1632653061224492</v>
          </cell>
          <cell r="BF11">
            <v>48.049278732403941</v>
          </cell>
          <cell r="BG11">
            <v>76.609227426734577</v>
          </cell>
          <cell r="BH11">
            <v>36.813079589026074</v>
          </cell>
          <cell r="BI11">
            <v>37.730525892152684</v>
          </cell>
          <cell r="BJ11">
            <v>12.815542789828733</v>
          </cell>
          <cell r="BK11">
            <v>0</v>
          </cell>
          <cell r="BL11">
            <v>52.419630813054198</v>
          </cell>
          <cell r="BM11">
            <v>49.495509668595027</v>
          </cell>
          <cell r="BN11">
            <v>26.130614946379989</v>
          </cell>
          <cell r="BO11">
            <v>11.202147802349986</v>
          </cell>
          <cell r="BP11">
            <v>9.9637956845122453</v>
          </cell>
          <cell r="BQ11">
            <v>7.0332358846809218</v>
          </cell>
          <cell r="BR11">
            <v>34.915721095066566</v>
          </cell>
          <cell r="BS11">
            <v>1.2723962176298094</v>
          </cell>
          <cell r="BT11">
            <v>36.553053305310449</v>
          </cell>
          <cell r="BU11">
            <v>61.369228860486672</v>
          </cell>
          <cell r="BV11">
            <v>23.991916084052949</v>
          </cell>
          <cell r="BW11">
            <v>19.43179218526922</v>
          </cell>
          <cell r="BY11">
            <v>22.768990549368915</v>
          </cell>
          <cell r="BZ11">
            <v>24.663696125615608</v>
          </cell>
        </row>
        <row r="12">
          <cell r="D12">
            <v>92.46982721400579</v>
          </cell>
          <cell r="E12">
            <v>91.436003330467614</v>
          </cell>
          <cell r="F12">
            <v>39.766189394548483</v>
          </cell>
          <cell r="G12">
            <v>91.651706169247049</v>
          </cell>
          <cell r="H12">
            <v>10</v>
          </cell>
          <cell r="I12">
            <v>25.872760565303238</v>
          </cell>
          <cell r="J12">
            <v>25.198699969605347</v>
          </cell>
          <cell r="K12">
            <v>32.328910439989698</v>
          </cell>
          <cell r="L12">
            <v>0</v>
          </cell>
          <cell r="M12">
            <v>0</v>
          </cell>
          <cell r="N12">
            <v>6.092253419929861</v>
          </cell>
          <cell r="O12">
            <v>28.703600173718712</v>
          </cell>
          <cell r="P12">
            <v>55.930379848338504</v>
          </cell>
          <cell r="Q12">
            <v>28.160177031590344</v>
          </cell>
          <cell r="R12">
            <v>44.69856121543814</v>
          </cell>
          <cell r="S12">
            <v>86.689271502593328</v>
          </cell>
          <cell r="T12">
            <v>48.167459906372684</v>
          </cell>
          <cell r="U12">
            <v>2.7859237536656756</v>
          </cell>
          <cell r="V12">
            <v>57.847520548397469</v>
          </cell>
          <cell r="W12">
            <v>18.747902920582121</v>
          </cell>
          <cell r="X12">
            <v>45.045045045045065</v>
          </cell>
          <cell r="Y12">
            <v>31.67933859825488</v>
          </cell>
          <cell r="Z12">
            <v>20.768978392834157</v>
          </cell>
          <cell r="AA12">
            <v>27.479006940118435</v>
          </cell>
          <cell r="AB12">
            <v>21.002139186697395</v>
          </cell>
          <cell r="AC12">
            <v>71.539157395451909</v>
          </cell>
          <cell r="AD12">
            <v>17.939774380121921</v>
          </cell>
          <cell r="AE12">
            <v>21.1464228147806</v>
          </cell>
          <cell r="AF12">
            <v>16.748192419385934</v>
          </cell>
          <cell r="AG12">
            <v>35.465926303388109</v>
          </cell>
          <cell r="AH12">
            <v>8.2378848199251387</v>
          </cell>
          <cell r="AI12">
            <v>36.36363636363636</v>
          </cell>
          <cell r="AJ12">
            <v>86.904761904761912</v>
          </cell>
          <cell r="AK12">
            <v>49.679818893441052</v>
          </cell>
          <cell r="AL12">
            <v>77.777777777777786</v>
          </cell>
          <cell r="AM12">
            <v>19.093493550625517</v>
          </cell>
          <cell r="AN12">
            <v>46.796657381615589</v>
          </cell>
          <cell r="AO12">
            <v>42.579753783100422</v>
          </cell>
          <cell r="AP12">
            <v>24.746773374428667</v>
          </cell>
          <cell r="AQ12">
            <v>33.502004738232735</v>
          </cell>
          <cell r="AR12">
            <v>32.161593375202315</v>
          </cell>
          <cell r="AS12">
            <v>39.404627806779779</v>
          </cell>
          <cell r="AT12">
            <v>43.468151405627331</v>
          </cell>
          <cell r="AU12">
            <v>50</v>
          </cell>
          <cell r="AV12">
            <v>26.280380636573874</v>
          </cell>
          <cell r="AW12">
            <v>0</v>
          </cell>
          <cell r="AX12">
            <v>7.9071928141892043</v>
          </cell>
          <cell r="AY12">
            <v>9.3878288948314434</v>
          </cell>
          <cell r="AZ12">
            <v>43.344240954525326</v>
          </cell>
          <cell r="BA12">
            <v>31.367707245226299</v>
          </cell>
          <cell r="BB12">
            <v>3.29057065244342</v>
          </cell>
          <cell r="BC12">
            <v>40.123007965692132</v>
          </cell>
          <cell r="BD12">
            <v>28.001661418579005</v>
          </cell>
          <cell r="BE12">
            <v>0</v>
          </cell>
          <cell r="BF12">
            <v>24.938334019643911</v>
          </cell>
          <cell r="BG12">
            <v>39.460649450335772</v>
          </cell>
          <cell r="BH12">
            <v>7.7828480077508893</v>
          </cell>
          <cell r="BI12">
            <v>15.913016738959204</v>
          </cell>
          <cell r="BJ12">
            <v>8.7500867527137736</v>
          </cell>
          <cell r="BK12">
            <v>6.5650616136841551</v>
          </cell>
          <cell r="BL12">
            <v>54.207745630659232</v>
          </cell>
          <cell r="BM12">
            <v>48.608888346770684</v>
          </cell>
          <cell r="BN12">
            <v>1.8360416953083412</v>
          </cell>
          <cell r="BO12">
            <v>1.1763722866498829</v>
          </cell>
          <cell r="BP12">
            <v>2.4861490636374245E-2</v>
          </cell>
          <cell r="BQ12">
            <v>0</v>
          </cell>
          <cell r="BR12">
            <v>0.35367494061508586</v>
          </cell>
          <cell r="BS12">
            <v>36.931432579630389</v>
          </cell>
          <cell r="BT12">
            <v>30.29291753873688</v>
          </cell>
          <cell r="BU12">
            <v>0</v>
          </cell>
          <cell r="BV12">
            <v>34.247561773452482</v>
          </cell>
          <cell r="BW12">
            <v>27.551414429909084</v>
          </cell>
          <cell r="BY12">
            <v>13.630354454774949</v>
          </cell>
          <cell r="BZ12">
            <v>21.734075702813666</v>
          </cell>
        </row>
        <row r="13">
          <cell r="D13">
            <v>92.800321876524222</v>
          </cell>
          <cell r="E13">
            <v>91.154162409873464</v>
          </cell>
          <cell r="F13">
            <v>47.412846741801459</v>
          </cell>
          <cell r="G13">
            <v>77.801582820656606</v>
          </cell>
          <cell r="H13">
            <v>5.5263486251093532</v>
          </cell>
          <cell r="I13">
            <v>21.704479440963524</v>
          </cell>
          <cell r="J13">
            <v>30.55311237268679</v>
          </cell>
          <cell r="K13">
            <v>32.436423586820503</v>
          </cell>
          <cell r="L13">
            <v>14.921666208649127</v>
          </cell>
          <cell r="M13">
            <v>0.97389862710433683</v>
          </cell>
          <cell r="N13">
            <v>6.4740264115957871</v>
          </cell>
          <cell r="O13">
            <v>48.761481159614625</v>
          </cell>
          <cell r="P13">
            <v>27.892521602305877</v>
          </cell>
          <cell r="Q13">
            <v>25.671426136948927</v>
          </cell>
          <cell r="R13">
            <v>22.545464190441777</v>
          </cell>
          <cell r="S13">
            <v>13.656118636767239</v>
          </cell>
          <cell r="T13">
            <v>62.595184769797626</v>
          </cell>
          <cell r="U13">
            <v>9.8240469208210914</v>
          </cell>
          <cell r="V13">
            <v>53.553133759450191</v>
          </cell>
          <cell r="W13">
            <v>50</v>
          </cell>
          <cell r="X13">
            <v>72.072072072072274</v>
          </cell>
          <cell r="Y13">
            <v>70.348047019113807</v>
          </cell>
          <cell r="Z13">
            <v>17.330007388664352</v>
          </cell>
          <cell r="AA13">
            <v>13.995743113829276</v>
          </cell>
          <cell r="AB13">
            <v>17.059788449099074</v>
          </cell>
          <cell r="AC13">
            <v>46.0803081555025</v>
          </cell>
          <cell r="AD13">
            <v>26.436648187748972</v>
          </cell>
          <cell r="AE13">
            <v>23.565885278058417</v>
          </cell>
          <cell r="AF13">
            <v>23.725241603108529</v>
          </cell>
          <cell r="AG13">
            <v>35.861048742451651</v>
          </cell>
          <cell r="AH13">
            <v>9.9791652883920765</v>
          </cell>
          <cell r="AI13">
            <v>54.54545454545454</v>
          </cell>
          <cell r="AJ13">
            <v>67.857142857142861</v>
          </cell>
          <cell r="AK13">
            <v>58.13781179034806</v>
          </cell>
          <cell r="AL13">
            <v>95.238095238095227</v>
          </cell>
          <cell r="AM13">
            <v>30.601372918506552</v>
          </cell>
          <cell r="AN13">
            <v>32.869080779944291</v>
          </cell>
          <cell r="AO13">
            <v>100</v>
          </cell>
          <cell r="AP13">
            <v>36.909094093129966</v>
          </cell>
          <cell r="AQ13">
            <v>44.980289292242112</v>
          </cell>
          <cell r="AR13">
            <v>45.6443071614435</v>
          </cell>
          <cell r="AS13">
            <v>59.909586489260256</v>
          </cell>
          <cell r="AT13">
            <v>57.215411237652781</v>
          </cell>
          <cell r="AU13">
            <v>8.8057609310255121</v>
          </cell>
          <cell r="AV13">
            <v>57.859095891789813</v>
          </cell>
          <cell r="AW13">
            <v>49.775721711498583</v>
          </cell>
          <cell r="AX13">
            <v>64.251107694581449</v>
          </cell>
          <cell r="AY13">
            <v>3.2341266802186719</v>
          </cell>
          <cell r="AZ13">
            <v>3.7372545839429083</v>
          </cell>
          <cell r="BA13">
            <v>50</v>
          </cell>
          <cell r="BB13">
            <v>2.3533422582729351</v>
          </cell>
          <cell r="BC13">
            <v>41.00982801557025</v>
          </cell>
          <cell r="BD13">
            <v>21.426648963091861</v>
          </cell>
          <cell r="BE13">
            <v>66.666666666666657</v>
          </cell>
          <cell r="BF13">
            <v>39.260796337236251</v>
          </cell>
          <cell r="BG13">
            <v>62.609232304352723</v>
          </cell>
          <cell r="BH13">
            <v>14.800243656183032</v>
          </cell>
          <cell r="BI13">
            <v>29.225033200156826</v>
          </cell>
          <cell r="BJ13">
            <v>9.439917745891325</v>
          </cell>
          <cell r="BK13">
            <v>14.246485961651661</v>
          </cell>
          <cell r="BL13">
            <v>37.351821421011628</v>
          </cell>
          <cell r="BM13">
            <v>47.965872149376665</v>
          </cell>
          <cell r="BN13">
            <v>0.71194759292216547</v>
          </cell>
          <cell r="BO13">
            <v>0.56602925577287289</v>
          </cell>
          <cell r="BP13">
            <v>0.20099181846401953</v>
          </cell>
          <cell r="BQ13">
            <v>9.1575481847809254E-2</v>
          </cell>
          <cell r="BR13">
            <v>39.460259807075204</v>
          </cell>
          <cell r="BS13">
            <v>77.98420272990063</v>
          </cell>
          <cell r="BT13">
            <v>87.014228397539881</v>
          </cell>
          <cell r="BU13">
            <v>94.926810469329098</v>
          </cell>
          <cell r="BV13">
            <v>21.929499705447842</v>
          </cell>
          <cell r="BW13">
            <v>95.560191421165754</v>
          </cell>
          <cell r="BY13">
            <v>32.835411182255839</v>
          </cell>
          <cell r="BZ13">
            <v>28.477748474342523</v>
          </cell>
        </row>
        <row r="14">
          <cell r="D14">
            <v>0</v>
          </cell>
          <cell r="E14">
            <v>41.843280314015601</v>
          </cell>
          <cell r="F14">
            <v>30.972765240994587</v>
          </cell>
          <cell r="G14">
            <v>75.041290800348634</v>
          </cell>
          <cell r="H14">
            <v>0</v>
          </cell>
          <cell r="I14">
            <v>50</v>
          </cell>
          <cell r="J14">
            <v>10.792571765707665</v>
          </cell>
          <cell r="K14">
            <v>13.964134122726609</v>
          </cell>
          <cell r="L14">
            <v>23.30924590256074</v>
          </cell>
          <cell r="M14">
            <v>0.73262983236607004</v>
          </cell>
          <cell r="N14">
            <v>5.0912588444875482</v>
          </cell>
          <cell r="O14">
            <v>47.912350257032131</v>
          </cell>
          <cell r="P14">
            <v>19.045040938490324</v>
          </cell>
          <cell r="Q14">
            <v>45.577000125334024</v>
          </cell>
          <cell r="R14">
            <v>5.9801580743941614</v>
          </cell>
          <cell r="S14">
            <v>42.558976121343647</v>
          </cell>
          <cell r="T14">
            <v>59.246548214508707</v>
          </cell>
          <cell r="U14">
            <v>4.2521994134897243</v>
          </cell>
          <cell r="V14">
            <v>69.17320268126997</v>
          </cell>
          <cell r="W14">
            <v>26.215597848430512</v>
          </cell>
          <cell r="X14">
            <v>66.966966966967121</v>
          </cell>
          <cell r="Y14">
            <v>100</v>
          </cell>
          <cell r="Z14">
            <v>6.8123156818768908</v>
          </cell>
          <cell r="AA14">
            <v>22.906994390467531</v>
          </cell>
          <cell r="AB14">
            <v>24.24232444337812</v>
          </cell>
          <cell r="AC14">
            <v>70.68124249737005</v>
          </cell>
          <cell r="AD14">
            <v>18.438433783198704</v>
          </cell>
          <cell r="AE14">
            <v>23.366746006893717</v>
          </cell>
          <cell r="AF14">
            <v>28.187395507483437</v>
          </cell>
          <cell r="AG14">
            <v>30.384695026079843</v>
          </cell>
          <cell r="AH14">
            <v>9.6972739035683055</v>
          </cell>
          <cell r="AI14">
            <v>0</v>
          </cell>
          <cell r="AJ14">
            <v>100</v>
          </cell>
          <cell r="AK14">
            <v>49.131637549449252</v>
          </cell>
          <cell r="AL14">
            <v>96.825396825396808</v>
          </cell>
          <cell r="AM14">
            <v>21.360874799968165</v>
          </cell>
          <cell r="AN14">
            <v>100</v>
          </cell>
          <cell r="AO14">
            <v>63.960693979868545</v>
          </cell>
          <cell r="AP14">
            <v>32.925240355147714</v>
          </cell>
          <cell r="AQ14">
            <v>44.509596575365158</v>
          </cell>
          <cell r="AR14">
            <v>46.466161379812412</v>
          </cell>
          <cell r="AS14">
            <v>55.980500204136384</v>
          </cell>
          <cell r="AT14">
            <v>49.571538854484572</v>
          </cell>
          <cell r="AU14">
            <v>5.5841913453399643</v>
          </cell>
          <cell r="AV14">
            <v>36.372598204261543</v>
          </cell>
          <cell r="AW14">
            <v>38.01066976173211</v>
          </cell>
          <cell r="AX14">
            <v>77.942714539119478</v>
          </cell>
          <cell r="AY14">
            <v>6.7477108756649145</v>
          </cell>
          <cell r="AZ14">
            <v>36.618644713378515</v>
          </cell>
          <cell r="BA14">
            <v>24.914784795634954</v>
          </cell>
          <cell r="BB14">
            <v>1.5965663540047568</v>
          </cell>
          <cell r="BC14">
            <v>36.416003424063362</v>
          </cell>
          <cell r="BD14">
            <v>46.563792216162803</v>
          </cell>
          <cell r="BE14">
            <v>12.585034013605442</v>
          </cell>
          <cell r="BF14">
            <v>40.380982466062562</v>
          </cell>
          <cell r="BG14">
            <v>70.255683571335325</v>
          </cell>
          <cell r="BH14">
            <v>15.762093779315315</v>
          </cell>
          <cell r="BI14">
            <v>22.008154011800414</v>
          </cell>
          <cell r="BJ14">
            <v>9.592634260814755</v>
          </cell>
          <cell r="BK14">
            <v>11.380156188580752</v>
          </cell>
          <cell r="BL14">
            <v>31.302765113346474</v>
          </cell>
          <cell r="BM14">
            <v>46.534656164368769</v>
          </cell>
          <cell r="BN14">
            <v>1.5009172309835581</v>
          </cell>
          <cell r="BO14">
            <v>0.26970082735000384</v>
          </cell>
          <cell r="BP14">
            <v>0.22174987373718053</v>
          </cell>
          <cell r="BQ14">
            <v>1.1513057759625578</v>
          </cell>
          <cell r="BR14">
            <v>4.7537908172159522</v>
          </cell>
          <cell r="BS14">
            <v>6.018981392442182</v>
          </cell>
          <cell r="BT14">
            <v>38.121724079483684</v>
          </cell>
          <cell r="BU14">
            <v>70.266646632449721</v>
          </cell>
          <cell r="BV14">
            <v>2.1892288099311479</v>
          </cell>
          <cell r="BW14">
            <v>11.098652456826501</v>
          </cell>
          <cell r="BY14">
            <v>15.764766381740655</v>
          </cell>
          <cell r="BZ14">
            <v>24.710556645025004</v>
          </cell>
        </row>
        <row r="15">
          <cell r="D15">
            <v>90.566134063605475</v>
          </cell>
          <cell r="E15">
            <v>89.55445198598845</v>
          </cell>
          <cell r="F15">
            <v>36.911934245408204</v>
          </cell>
          <cell r="G15">
            <v>98.404256981102705</v>
          </cell>
          <cell r="H15">
            <v>9.4454288241357531</v>
          </cell>
          <cell r="I15">
            <v>32.79681884071087</v>
          </cell>
          <cell r="J15">
            <v>18.724553159826446</v>
          </cell>
          <cell r="K15">
            <v>5.372185861906531</v>
          </cell>
          <cell r="L15">
            <v>1.5608403233248547</v>
          </cell>
          <cell r="M15">
            <v>0.46559556169832134</v>
          </cell>
          <cell r="N15">
            <v>10</v>
          </cell>
          <cell r="O15">
            <v>21.52216313032099</v>
          </cell>
          <cell r="P15">
            <v>49.448225792297777</v>
          </cell>
          <cell r="Q15">
            <v>0</v>
          </cell>
          <cell r="R15">
            <v>50</v>
          </cell>
          <cell r="S15">
            <v>99.957871308424203</v>
          </cell>
          <cell r="T15">
            <v>0</v>
          </cell>
          <cell r="U15">
            <v>3.2258064516128742</v>
          </cell>
          <cell r="V15">
            <v>18.484895118902415</v>
          </cell>
          <cell r="W15">
            <v>0.57528112968641398</v>
          </cell>
          <cell r="X15">
            <v>30.030030030030048</v>
          </cell>
          <cell r="Y15">
            <v>0</v>
          </cell>
          <cell r="Z15">
            <v>0</v>
          </cell>
          <cell r="AA15">
            <v>11.640802499605778</v>
          </cell>
          <cell r="AB15">
            <v>0</v>
          </cell>
          <cell r="AC15">
            <v>29.877791581146656</v>
          </cell>
          <cell r="AD15">
            <v>9.9749982169030762</v>
          </cell>
          <cell r="AE15">
            <v>14.936049948577338</v>
          </cell>
          <cell r="AF15">
            <v>20.752787591484299</v>
          </cell>
          <cell r="AG15">
            <v>41.887217487985708</v>
          </cell>
          <cell r="AH15">
            <v>6.4839492812411441</v>
          </cell>
          <cell r="AI15">
            <v>100</v>
          </cell>
          <cell r="AJ15">
            <v>75</v>
          </cell>
          <cell r="AK15">
            <v>40.652294481624565</v>
          </cell>
          <cell r="AL15">
            <v>15.873015873015872</v>
          </cell>
          <cell r="AM15">
            <v>5.1776677786509957</v>
          </cell>
          <cell r="AN15">
            <v>38.718662952646227</v>
          </cell>
          <cell r="AO15">
            <v>18.524996128330951</v>
          </cell>
          <cell r="AP15">
            <v>0</v>
          </cell>
          <cell r="AQ15">
            <v>0</v>
          </cell>
          <cell r="AR15">
            <v>0</v>
          </cell>
          <cell r="AS15">
            <v>63.699892229419063</v>
          </cell>
          <cell r="AT15">
            <v>0</v>
          </cell>
          <cell r="AU15">
            <v>7.7179396690605859</v>
          </cell>
          <cell r="AV15">
            <v>0</v>
          </cell>
          <cell r="AW15">
            <v>36.560458198026211</v>
          </cell>
          <cell r="AX15">
            <v>20.977995261369646</v>
          </cell>
          <cell r="AY15">
            <v>0.67440938328268096</v>
          </cell>
          <cell r="AZ15">
            <v>34.292813802614205</v>
          </cell>
          <cell r="BA15">
            <v>34.856701360895457</v>
          </cell>
          <cell r="BB15">
            <v>13.367535934464907</v>
          </cell>
          <cell r="BC15">
            <v>43.637985870162318</v>
          </cell>
          <cell r="BD15">
            <v>0</v>
          </cell>
          <cell r="BE15">
            <v>48.979591836734691</v>
          </cell>
          <cell r="BF15">
            <v>2.2253717126656176</v>
          </cell>
          <cell r="BG15">
            <v>0</v>
          </cell>
          <cell r="BH15">
            <v>0</v>
          </cell>
          <cell r="BI15">
            <v>0</v>
          </cell>
          <cell r="BJ15">
            <v>0.80226898796263957</v>
          </cell>
          <cell r="BK15">
            <v>16.817571170829616</v>
          </cell>
          <cell r="BL15">
            <v>95.042829245408043</v>
          </cell>
          <cell r="BM15">
            <v>49.978028989476549</v>
          </cell>
          <cell r="BN15">
            <v>1.0747854173139848</v>
          </cell>
          <cell r="BO15">
            <v>0.60826894666338427</v>
          </cell>
          <cell r="BP15">
            <v>8.3304272055950923E-2</v>
          </cell>
          <cell r="BQ15">
            <v>0.76090939325291562</v>
          </cell>
          <cell r="BR15">
            <v>2.8659232202625491</v>
          </cell>
          <cell r="BS15">
            <v>2.9823218142860464</v>
          </cell>
          <cell r="BT15">
            <v>7.8592357859847128</v>
          </cell>
          <cell r="BU15">
            <v>83.689729155951923</v>
          </cell>
          <cell r="BV15">
            <v>11.384208097982924</v>
          </cell>
          <cell r="BW15">
            <v>1.5977554477529072</v>
          </cell>
          <cell r="BY15">
            <v>0</v>
          </cell>
          <cell r="BZ15">
            <v>0</v>
          </cell>
        </row>
        <row r="16">
          <cell r="D16">
            <v>33.447319820710412</v>
          </cell>
          <cell r="E16">
            <v>88.063193600670445</v>
          </cell>
          <cell r="F16">
            <v>34.695920231018349</v>
          </cell>
          <cell r="G16">
            <v>83.781325766817503</v>
          </cell>
          <cell r="H16">
            <v>4.7736995799912831</v>
          </cell>
          <cell r="I16">
            <v>40.60265696961325</v>
          </cell>
          <cell r="J16">
            <v>8.2620373279734114</v>
          </cell>
          <cell r="K16">
            <v>5.8218529387006539</v>
          </cell>
          <cell r="L16">
            <v>19.961861743813188</v>
          </cell>
          <cell r="M16">
            <v>2.0882342475710698</v>
          </cell>
          <cell r="N16">
            <v>6.5952508729553756</v>
          </cell>
          <cell r="O16">
            <v>49.361582253481501</v>
          </cell>
          <cell r="P16">
            <v>0</v>
          </cell>
          <cell r="Q16">
            <v>26.479135424219525</v>
          </cell>
          <cell r="R16">
            <v>23.464345572002827</v>
          </cell>
          <cell r="S16">
            <v>67.712542993752777</v>
          </cell>
          <cell r="T16">
            <v>56.487220010048944</v>
          </cell>
          <cell r="U16">
            <v>11.436950146627561</v>
          </cell>
          <cell r="V16">
            <v>51.677150714464268</v>
          </cell>
          <cell r="W16">
            <v>46.052966583856794</v>
          </cell>
          <cell r="X16">
            <v>63.963963963964289</v>
          </cell>
          <cell r="Y16">
            <v>44.046073770623359</v>
          </cell>
          <cell r="Z16">
            <v>13.781750400370699</v>
          </cell>
          <cell r="AA16">
            <v>15.09708177575996</v>
          </cell>
          <cell r="AB16">
            <v>10.571458270888813</v>
          </cell>
          <cell r="AC16">
            <v>37.885748478500695</v>
          </cell>
          <cell r="AD16">
            <v>5.8018757103096723</v>
          </cell>
          <cell r="AE16">
            <v>20.088944118004029</v>
          </cell>
          <cell r="AF16">
            <v>9.0203596869612426</v>
          </cell>
          <cell r="AG16">
            <v>21.148961849415738</v>
          </cell>
          <cell r="AH16">
            <v>8.3165487304444259</v>
          </cell>
          <cell r="AI16">
            <v>0</v>
          </cell>
          <cell r="AJ16">
            <v>95.238095238095227</v>
          </cell>
          <cell r="AK16">
            <v>22.296376838037148</v>
          </cell>
          <cell r="AL16">
            <v>100</v>
          </cell>
          <cell r="AM16">
            <v>27.993401685050539</v>
          </cell>
          <cell r="AN16">
            <v>66.852367688022269</v>
          </cell>
          <cell r="AO16">
            <v>95.776445017979782</v>
          </cell>
          <cell r="AP16">
            <v>35.181076300719752</v>
          </cell>
          <cell r="AQ16">
            <v>35.871860438360365</v>
          </cell>
          <cell r="AR16">
            <v>48.336708702996283</v>
          </cell>
          <cell r="AS16">
            <v>79.945835183296964</v>
          </cell>
          <cell r="AT16">
            <v>44.756011595192696</v>
          </cell>
          <cell r="AU16">
            <v>26.035877432025682</v>
          </cell>
          <cell r="AV16">
            <v>41.426369934461242</v>
          </cell>
          <cell r="AW16">
            <v>43.607950410849192</v>
          </cell>
          <cell r="AX16">
            <v>68.09956929401848</v>
          </cell>
          <cell r="AY16">
            <v>0</v>
          </cell>
          <cell r="AZ16">
            <v>0</v>
          </cell>
          <cell r="BA16">
            <v>33.90248091250637</v>
          </cell>
          <cell r="BB16">
            <v>8.2091105334955188</v>
          </cell>
          <cell r="BC16">
            <v>28.668009769627901</v>
          </cell>
          <cell r="BD16">
            <v>26.996543385932981</v>
          </cell>
          <cell r="BE16">
            <v>65.986394557823118</v>
          </cell>
          <cell r="BF16">
            <v>37.481885021088083</v>
          </cell>
          <cell r="BG16">
            <v>59.827178761468438</v>
          </cell>
          <cell r="BH16">
            <v>15.32836037756344</v>
          </cell>
          <cell r="BI16">
            <v>25.20484451715997</v>
          </cell>
          <cell r="BJ16">
            <v>9.4271692605250781</v>
          </cell>
          <cell r="BK16">
            <v>13.58591409572335</v>
          </cell>
          <cell r="BL16">
            <v>0</v>
          </cell>
          <cell r="BM16">
            <v>43.005256541340039</v>
          </cell>
          <cell r="BN16">
            <v>2.7941872845799529</v>
          </cell>
          <cell r="BO16">
            <v>4.8161888470341339</v>
          </cell>
          <cell r="BP16">
            <v>0.39996025788844358</v>
          </cell>
          <cell r="BQ16">
            <v>0.33456079431329289</v>
          </cell>
          <cell r="BR16">
            <v>23.794410695314799</v>
          </cell>
          <cell r="BS16">
            <v>100</v>
          </cell>
          <cell r="BT16">
            <v>81.56134474602085</v>
          </cell>
          <cell r="BU16">
            <v>89.462427944715472</v>
          </cell>
          <cell r="BV16">
            <v>15.644277068594553</v>
          </cell>
          <cell r="BW16">
            <v>33.059191760443419</v>
          </cell>
          <cell r="BY16">
            <v>21.077026454355437</v>
          </cell>
          <cell r="BZ16">
            <v>22.354847210875349</v>
          </cell>
        </row>
        <row r="17">
          <cell r="D17">
            <v>82.81535467170194</v>
          </cell>
          <cell r="E17">
            <v>44.011729099955893</v>
          </cell>
          <cell r="F17">
            <v>39.116533178742294</v>
          </cell>
          <cell r="G17">
            <v>49.536160133593768</v>
          </cell>
          <cell r="H17">
            <v>2.3337012365258962</v>
          </cell>
          <cell r="I17">
            <v>9.457320493302074</v>
          </cell>
          <cell r="J17">
            <v>0.63573835217334229</v>
          </cell>
          <cell r="K17">
            <v>8.3368402995143533</v>
          </cell>
          <cell r="L17">
            <v>1.9828356171735482</v>
          </cell>
          <cell r="M17">
            <v>100</v>
          </cell>
          <cell r="N17">
            <v>6.0059833470558095</v>
          </cell>
          <cell r="O17">
            <v>49.399583504815006</v>
          </cell>
          <cell r="P17">
            <v>100</v>
          </cell>
          <cell r="Q17">
            <v>46.562257539980187</v>
          </cell>
          <cell r="R17">
            <v>36.939093001511168</v>
          </cell>
          <cell r="S17">
            <v>92.597901410366987</v>
          </cell>
          <cell r="T17">
            <v>100</v>
          </cell>
          <cell r="U17">
            <v>50</v>
          </cell>
          <cell r="V17">
            <v>73.435745337249031</v>
          </cell>
          <cell r="W17">
            <v>32.786204645026388</v>
          </cell>
          <cell r="X17">
            <v>100</v>
          </cell>
          <cell r="Y17">
            <v>36.762715152980903</v>
          </cell>
          <cell r="Z17">
            <v>50</v>
          </cell>
          <cell r="AA17">
            <v>50</v>
          </cell>
          <cell r="AB17">
            <v>50</v>
          </cell>
          <cell r="AC17">
            <v>15.4408016134535</v>
          </cell>
          <cell r="AD17">
            <v>4.2087956876610013</v>
          </cell>
          <cell r="AE17">
            <v>5.3487948723626655</v>
          </cell>
          <cell r="AF17">
            <v>36.039257892672666</v>
          </cell>
          <cell r="AG17">
            <v>46.727838622382549</v>
          </cell>
          <cell r="AH17">
            <v>6.5227018879892604</v>
          </cell>
          <cell r="AI17">
            <v>72.72727272727272</v>
          </cell>
          <cell r="AJ17">
            <v>0</v>
          </cell>
          <cell r="AK17">
            <v>100</v>
          </cell>
          <cell r="AL17">
            <v>11.284271284271288</v>
          </cell>
          <cell r="AM17">
            <v>100</v>
          </cell>
          <cell r="AN17">
            <v>48.189415041782723</v>
          </cell>
          <cell r="AO17">
            <v>71.37531746619311</v>
          </cell>
          <cell r="AP17">
            <v>34.093655324588902</v>
          </cell>
          <cell r="AQ17">
            <v>41.863563282102341</v>
          </cell>
          <cell r="AR17">
            <v>48.571320298184979</v>
          </cell>
          <cell r="AS17">
            <v>29.583844616001759</v>
          </cell>
          <cell r="AT17">
            <v>100</v>
          </cell>
          <cell r="AU17">
            <v>5.4329194996243952</v>
          </cell>
          <cell r="AV17">
            <v>100</v>
          </cell>
          <cell r="AW17">
            <v>46.998306125728959</v>
          </cell>
          <cell r="AX17">
            <v>64.894063039229195</v>
          </cell>
          <cell r="AY17">
            <v>6.5000098506905024</v>
          </cell>
          <cell r="AZ17">
            <v>26.784626482221196</v>
          </cell>
          <cell r="BA17">
            <v>26.40974965837103</v>
          </cell>
          <cell r="BB17">
            <v>6.1413180284161371</v>
          </cell>
          <cell r="BC17">
            <v>0</v>
          </cell>
          <cell r="BD17">
            <v>45.737077921041589</v>
          </cell>
          <cell r="BE17">
            <v>100</v>
          </cell>
          <cell r="BF17">
            <v>41.535143512546966</v>
          </cell>
          <cell r="BG17">
            <v>100</v>
          </cell>
          <cell r="BH17">
            <v>43.523380410758833</v>
          </cell>
          <cell r="BI17">
            <v>50</v>
          </cell>
          <cell r="BJ17">
            <v>50</v>
          </cell>
          <cell r="BK17">
            <v>100</v>
          </cell>
          <cell r="BL17">
            <v>89.627388113989454</v>
          </cell>
          <cell r="BM17">
            <v>49.581118581466995</v>
          </cell>
          <cell r="BN17">
            <v>17.772877982218116</v>
          </cell>
          <cell r="BO17">
            <v>100</v>
          </cell>
          <cell r="BP17">
            <v>50</v>
          </cell>
          <cell r="BQ17">
            <v>0.42367375760889092</v>
          </cell>
          <cell r="BR17">
            <v>21.085221261084008</v>
          </cell>
          <cell r="BS17">
            <v>0.76012652050445029</v>
          </cell>
          <cell r="BT17">
            <v>71.818761124543556</v>
          </cell>
          <cell r="BU17">
            <v>100</v>
          </cell>
          <cell r="BV17">
            <v>50</v>
          </cell>
          <cell r="BW17">
            <v>100</v>
          </cell>
          <cell r="BY17">
            <v>50</v>
          </cell>
          <cell r="BZ17">
            <v>50</v>
          </cell>
        </row>
        <row r="18">
          <cell r="D18">
            <v>91.757722798694303</v>
          </cell>
          <cell r="E18">
            <v>98.483974640345664</v>
          </cell>
          <cell r="F18">
            <v>42.728415400069451</v>
          </cell>
          <cell r="G18">
            <v>93.245710922528943</v>
          </cell>
          <cell r="H18">
            <v>5.6190047315873457</v>
          </cell>
          <cell r="I18">
            <v>19.173950650259812</v>
          </cell>
          <cell r="J18">
            <v>22.704348393060876</v>
          </cell>
          <cell r="K18">
            <v>8.0911398897934728</v>
          </cell>
          <cell r="L18">
            <v>20.320314574943563</v>
          </cell>
          <cell r="M18">
            <v>1.11546418094129</v>
          </cell>
          <cell r="N18">
            <v>4.9262215696425926</v>
          </cell>
          <cell r="O18">
            <v>48.942889395731228</v>
          </cell>
          <cell r="P18">
            <v>30.25185652589003</v>
          </cell>
          <cell r="Q18">
            <v>23.961741701725771</v>
          </cell>
          <cell r="R18">
            <v>32.884029933290002</v>
          </cell>
          <cell r="S18">
            <v>66.041874092441489</v>
          </cell>
          <cell r="T18">
            <v>45.86092779483166</v>
          </cell>
          <cell r="U18">
            <v>7.9178885630498286</v>
          </cell>
          <cell r="V18">
            <v>57.472313898974491</v>
          </cell>
          <cell r="W18">
            <v>30.742063018875282</v>
          </cell>
          <cell r="X18">
            <v>55.255255255255385</v>
          </cell>
          <cell r="Y18">
            <v>60.908685524564333</v>
          </cell>
          <cell r="Z18">
            <v>13.887621281116996</v>
          </cell>
          <cell r="AA18">
            <v>10.211285043312133</v>
          </cell>
          <cell r="AB18">
            <v>13.006533062898262</v>
          </cell>
          <cell r="AC18">
            <v>28.856970252354341</v>
          </cell>
          <cell r="AD18">
            <v>22.179909502695391</v>
          </cell>
          <cell r="AE18">
            <v>22.144986750567366</v>
          </cell>
          <cell r="AF18">
            <v>12.048419396756431</v>
          </cell>
          <cell r="AG18">
            <v>30.598645777008027</v>
          </cell>
          <cell r="AH18">
            <v>9.6699922474939832</v>
          </cell>
          <cell r="AI18">
            <v>72.72727272727272</v>
          </cell>
          <cell r="AJ18">
            <v>95.238095238095227</v>
          </cell>
          <cell r="AK18">
            <v>19.53371666495433</v>
          </cell>
          <cell r="AL18">
            <v>92.063492063492063</v>
          </cell>
          <cell r="AM18">
            <v>16.001051504251272</v>
          </cell>
          <cell r="AN18">
            <v>52.367688022284121</v>
          </cell>
          <cell r="AO18">
            <v>65.881599995894931</v>
          </cell>
          <cell r="AP18">
            <v>21.342661506400713</v>
          </cell>
          <cell r="AQ18">
            <v>35.846158029518172</v>
          </cell>
          <cell r="AR18">
            <v>37.006755510554108</v>
          </cell>
          <cell r="AS18">
            <v>59.888506655729721</v>
          </cell>
          <cell r="AT18">
            <v>29.745511528880829</v>
          </cell>
          <cell r="AU18">
            <v>3.0015117082046538</v>
          </cell>
          <cell r="AV18">
            <v>24.018752501079195</v>
          </cell>
          <cell r="AW18">
            <v>37.453691452937974</v>
          </cell>
          <cell r="AX18">
            <v>53.493028891384242</v>
          </cell>
          <cell r="AY18">
            <v>5.5927330525781436</v>
          </cell>
          <cell r="AZ18">
            <v>31.736634117354484</v>
          </cell>
          <cell r="BA18">
            <v>28.649172921883327</v>
          </cell>
          <cell r="BB18">
            <v>3.8582492028023783</v>
          </cell>
          <cell r="BC18">
            <v>50</v>
          </cell>
          <cell r="BD18">
            <v>18.108951324226286</v>
          </cell>
          <cell r="BE18">
            <v>40.816326530612244</v>
          </cell>
          <cell r="BF18">
            <v>34.912287436630727</v>
          </cell>
          <cell r="BG18">
            <v>41.524446053300068</v>
          </cell>
          <cell r="BH18">
            <v>4.605165579376596</v>
          </cell>
          <cell r="BI18">
            <v>11.957184837927095</v>
          </cell>
          <cell r="BJ18">
            <v>7.3566232699714016</v>
          </cell>
          <cell r="BK18">
            <v>10.334646870327939</v>
          </cell>
          <cell r="BL18">
            <v>37.8025711514899</v>
          </cell>
          <cell r="BM18">
            <v>48.720887982959518</v>
          </cell>
          <cell r="BN18">
            <v>0.90750906490715688</v>
          </cell>
          <cell r="BO18">
            <v>0.2926081639185385</v>
          </cell>
          <cell r="BP18">
            <v>0.26705769458459322</v>
          </cell>
          <cell r="BQ18">
            <v>0.24806048446782003</v>
          </cell>
          <cell r="BR18">
            <v>7.1899369387871266</v>
          </cell>
          <cell r="BS18">
            <v>13.142707630155945</v>
          </cell>
          <cell r="BT18">
            <v>54.206016122692247</v>
          </cell>
          <cell r="BU18">
            <v>85.792109640550279</v>
          </cell>
          <cell r="BV18">
            <v>35.211240727390134</v>
          </cell>
          <cell r="BW18">
            <v>6.7840032308523552</v>
          </cell>
          <cell r="BY18">
            <v>13.0211338136727</v>
          </cell>
          <cell r="BZ18">
            <v>14.872755764440415</v>
          </cell>
        </row>
        <row r="19">
          <cell r="D19">
            <v>48.799235200145894</v>
          </cell>
          <cell r="E19">
            <v>95.44986955636422</v>
          </cell>
          <cell r="F19">
            <v>39.189133261905177</v>
          </cell>
          <cell r="G19">
            <v>30.360114016129653</v>
          </cell>
          <cell r="H19">
            <v>3.7681025956299297</v>
          </cell>
          <cell r="I19">
            <v>27.203851060298245</v>
          </cell>
          <cell r="J19">
            <v>1.1484991173921582</v>
          </cell>
          <cell r="K19">
            <v>26.125393792411494</v>
          </cell>
          <cell r="L19">
            <v>8.4387195156848041</v>
          </cell>
          <cell r="M19">
            <v>1.5978685538845565</v>
          </cell>
          <cell r="N19">
            <v>7.4210095873887258</v>
          </cell>
          <cell r="O19">
            <v>49.397293938810414</v>
          </cell>
          <cell r="P19">
            <v>33.413590875562349</v>
          </cell>
          <cell r="Q19">
            <v>33.478007901088311</v>
          </cell>
          <cell r="R19">
            <v>21.945520674383882</v>
          </cell>
          <cell r="S19">
            <v>95.976290398956749</v>
          </cell>
          <cell r="T19">
            <v>29.01901332683796</v>
          </cell>
          <cell r="U19">
            <v>10.117302052785901</v>
          </cell>
          <cell r="V19">
            <v>59.271999423420461</v>
          </cell>
          <cell r="W19">
            <v>28.408494531027568</v>
          </cell>
          <cell r="X19">
            <v>58.258258258258223</v>
          </cell>
          <cell r="Y19">
            <v>73.140391734804311</v>
          </cell>
          <cell r="Z19">
            <v>4.4734377316612086</v>
          </cell>
          <cell r="AA19">
            <v>6.8611531239138879</v>
          </cell>
          <cell r="AB19">
            <v>7.4854368826466384</v>
          </cell>
          <cell r="AC19">
            <v>25.715466234062585</v>
          </cell>
          <cell r="AD19">
            <v>26.407091037472043</v>
          </cell>
          <cell r="AE19">
            <v>39.371758335728835</v>
          </cell>
          <cell r="AF19">
            <v>18.882552162780929</v>
          </cell>
          <cell r="AG19">
            <v>25.648610864131381</v>
          </cell>
          <cell r="AH19">
            <v>4.0697667282009915</v>
          </cell>
          <cell r="AI19">
            <v>0</v>
          </cell>
          <cell r="AJ19">
            <v>78.571428571428569</v>
          </cell>
          <cell r="AK19">
            <v>37.15592634652883</v>
          </cell>
          <cell r="AL19">
            <v>100</v>
          </cell>
          <cell r="AM19">
            <v>16.688259290784423</v>
          </cell>
          <cell r="AN19">
            <v>76.044568245125348</v>
          </cell>
          <cell r="AO19">
            <v>59.184546338322541</v>
          </cell>
          <cell r="AP19">
            <v>23.605502337880672</v>
          </cell>
          <cell r="AQ19">
            <v>39.824526359288228</v>
          </cell>
          <cell r="AR19">
            <v>46.489894551083708</v>
          </cell>
          <cell r="AS19">
            <v>0</v>
          </cell>
          <cell r="AT19">
            <v>8.2678937837658584</v>
          </cell>
          <cell r="AU19">
            <v>20.548047235849431</v>
          </cell>
          <cell r="AV19">
            <v>28.221070585295578</v>
          </cell>
          <cell r="AW19">
            <v>46.79728347149738</v>
          </cell>
          <cell r="AX19">
            <v>61.49459723562201</v>
          </cell>
          <cell r="AY19">
            <v>9.3204056059830407</v>
          </cell>
          <cell r="AZ19">
            <v>47.164854715608918</v>
          </cell>
          <cell r="BA19">
            <v>19.600685531492619</v>
          </cell>
          <cell r="BB19">
            <v>4.5060739880657836</v>
          </cell>
          <cell r="BC19">
            <v>44.947219492261404</v>
          </cell>
          <cell r="BD19">
            <v>21.757932883823695</v>
          </cell>
          <cell r="BE19">
            <v>80.952380952380949</v>
          </cell>
          <cell r="BF19">
            <v>29.588500022766389</v>
          </cell>
          <cell r="BG19">
            <v>43.075123070044199</v>
          </cell>
          <cell r="BH19">
            <v>8.3671371322019414</v>
          </cell>
          <cell r="BI19">
            <v>14.40112366784917</v>
          </cell>
          <cell r="BJ19">
            <v>2.6225249743989463</v>
          </cell>
          <cell r="BK19">
            <v>41.848149728982925</v>
          </cell>
          <cell r="BL19">
            <v>55.463503644266851</v>
          </cell>
          <cell r="BM19">
            <v>49.108426537796277</v>
          </cell>
          <cell r="BN19">
            <v>1.4196630360437141</v>
          </cell>
          <cell r="BO19">
            <v>0.34434059744455342</v>
          </cell>
          <cell r="BP19">
            <v>1.9760705106220882</v>
          </cell>
          <cell r="BQ19">
            <v>0.34841802986873222</v>
          </cell>
          <cell r="BR19">
            <v>20.900833410179281</v>
          </cell>
          <cell r="BS19">
            <v>35.457684890119218</v>
          </cell>
          <cell r="BT19">
            <v>77.642019813242612</v>
          </cell>
          <cell r="BU19">
            <v>79.831007646572559</v>
          </cell>
          <cell r="BV19">
            <v>20.148369684015073</v>
          </cell>
          <cell r="BW19">
            <v>20.752208213459657</v>
          </cell>
          <cell r="BY19">
            <v>15.810309202677228</v>
          </cell>
          <cell r="BZ19">
            <v>4.1171416172150019</v>
          </cell>
        </row>
        <row r="20">
          <cell r="D20">
            <v>50.459097087221728</v>
          </cell>
          <cell r="E20">
            <v>66.080609307921023</v>
          </cell>
          <cell r="F20">
            <v>36.100792961402234</v>
          </cell>
          <cell r="G20">
            <v>98.821279448542455</v>
          </cell>
          <cell r="H20">
            <v>8.3897200865186932</v>
          </cell>
          <cell r="I20">
            <v>0</v>
          </cell>
          <cell r="J20">
            <v>3.522549587830047</v>
          </cell>
          <cell r="K20">
            <v>0.54417139228614186</v>
          </cell>
          <cell r="L20">
            <v>10.514814014852245</v>
          </cell>
          <cell r="M20">
            <v>1.0672753868781959</v>
          </cell>
          <cell r="N20">
            <v>8.2204858202160906</v>
          </cell>
          <cell r="O20">
            <v>45.399677373039488</v>
          </cell>
          <cell r="P20">
            <v>47.158223269520697</v>
          </cell>
          <cell r="Q20">
            <v>31.555721019445144</v>
          </cell>
          <cell r="R20">
            <v>9.6844851571908084</v>
          </cell>
          <cell r="S20">
            <v>98.309341764314681</v>
          </cell>
          <cell r="T20">
            <v>17.94017612820646</v>
          </cell>
          <cell r="U20">
            <v>6.5982404692082008</v>
          </cell>
          <cell r="V20">
            <v>42.058888994508301</v>
          </cell>
          <cell r="W20">
            <v>2.5723216595044853</v>
          </cell>
          <cell r="X20">
            <v>0</v>
          </cell>
          <cell r="Y20">
            <v>67.832123923888417</v>
          </cell>
          <cell r="Z20">
            <v>6.2216445593414624</v>
          </cell>
          <cell r="AA20">
            <v>22.595847979833721</v>
          </cell>
          <cell r="AB20">
            <v>9.8154326422256144</v>
          </cell>
          <cell r="AC20">
            <v>0</v>
          </cell>
          <cell r="AD20">
            <v>10.435901179676211</v>
          </cell>
          <cell r="AE20">
            <v>33.76649473220467</v>
          </cell>
          <cell r="AF20">
            <v>11.56944942768304</v>
          </cell>
          <cell r="AG20">
            <v>30.683284785017616</v>
          </cell>
          <cell r="AH20">
            <v>9.0202112067015729</v>
          </cell>
          <cell r="AI20">
            <v>0</v>
          </cell>
          <cell r="AJ20">
            <v>39.285714285714285</v>
          </cell>
          <cell r="AK20">
            <v>1.0437721402690003</v>
          </cell>
          <cell r="AL20">
            <v>33.333333333333336</v>
          </cell>
          <cell r="AM20">
            <v>0</v>
          </cell>
          <cell r="AN20">
            <v>28.969359331476323</v>
          </cell>
          <cell r="AO20">
            <v>7.1567424748930701</v>
          </cell>
          <cell r="AP20">
            <v>8.5978845244558109</v>
          </cell>
          <cell r="AQ20">
            <v>16.491264673958156</v>
          </cell>
          <cell r="AR20">
            <v>29.72841347069004</v>
          </cell>
          <cell r="AS20">
            <v>43.93751127181212</v>
          </cell>
          <cell r="AT20">
            <v>9.4376340212321406</v>
          </cell>
          <cell r="AU20">
            <v>6.2569549584745694</v>
          </cell>
          <cell r="AV20">
            <v>7.0589592898452667</v>
          </cell>
          <cell r="AW20">
            <v>33.468527172135623</v>
          </cell>
          <cell r="AX20">
            <v>55.507912938438572</v>
          </cell>
          <cell r="AY20">
            <v>7.9695455459714344</v>
          </cell>
          <cell r="AZ20">
            <v>44.680534042618071</v>
          </cell>
          <cell r="BA20">
            <v>14.700235504387257</v>
          </cell>
          <cell r="BB20">
            <v>4.142241270989131</v>
          </cell>
          <cell r="BC20">
            <v>35.307212177823516</v>
          </cell>
          <cell r="BD20">
            <v>17.95738445812259</v>
          </cell>
          <cell r="BE20">
            <v>38.095238095238095</v>
          </cell>
          <cell r="BF20">
            <v>6.2996762330755001</v>
          </cell>
          <cell r="BG20">
            <v>19.280412814523</v>
          </cell>
          <cell r="BH20">
            <v>0.93098154982661796</v>
          </cell>
          <cell r="BI20">
            <v>4.8721284947236727</v>
          </cell>
          <cell r="BJ20">
            <v>6.0347573730006054</v>
          </cell>
          <cell r="BK20">
            <v>20.975001788384233</v>
          </cell>
          <cell r="BL20">
            <v>83.323850859269413</v>
          </cell>
          <cell r="BM20">
            <v>49.201478232921097</v>
          </cell>
          <cell r="BN20">
            <v>1.313899807738925</v>
          </cell>
          <cell r="BO20">
            <v>0.25093720842033779</v>
          </cell>
          <cell r="BP20">
            <v>0.79353298586757581</v>
          </cell>
          <cell r="BQ20">
            <v>2.4576196513278923</v>
          </cell>
          <cell r="BR20">
            <v>12.644748591779637</v>
          </cell>
          <cell r="BS20">
            <v>4.0511272678654908</v>
          </cell>
          <cell r="BT20">
            <v>0</v>
          </cell>
          <cell r="BU20">
            <v>74.457022083846041</v>
          </cell>
          <cell r="BV20">
            <v>12.933447504074552</v>
          </cell>
          <cell r="BW20">
            <v>4.2282056321158633E-2</v>
          </cell>
          <cell r="BY20">
            <v>3.15739404058704</v>
          </cell>
          <cell r="BZ20">
            <v>4.7188170106160703</v>
          </cell>
        </row>
        <row r="21">
          <cell r="D21">
            <v>90.081494901052224</v>
          </cell>
          <cell r="E21">
            <v>72.375810737574511</v>
          </cell>
          <cell r="F21">
            <v>13.187185591498373</v>
          </cell>
          <cell r="G21">
            <v>84.890295427515056</v>
          </cell>
          <cell r="H21">
            <v>5.6393635885272113</v>
          </cell>
          <cell r="I21">
            <v>25.669550681421377</v>
          </cell>
          <cell r="J21">
            <v>21.854029780921909</v>
          </cell>
          <cell r="K21">
            <v>14.650168965519009</v>
          </cell>
          <cell r="L21">
            <v>100</v>
          </cell>
          <cell r="M21">
            <v>0.32309819875469192</v>
          </cell>
          <cell r="N21">
            <v>6.1105129061625068</v>
          </cell>
          <cell r="O21">
            <v>40.099200343037218</v>
          </cell>
          <cell r="P21">
            <v>48.049484883106743</v>
          </cell>
          <cell r="Q21">
            <v>34.190436978604062</v>
          </cell>
          <cell r="R21">
            <v>23.435258976929475</v>
          </cell>
          <cell r="S21">
            <v>92.722185615920779</v>
          </cell>
          <cell r="T21">
            <v>30.727836333216835</v>
          </cell>
          <cell r="U21">
            <v>25.659824046920832</v>
          </cell>
          <cell r="V21">
            <v>79.586151046878712</v>
          </cell>
          <cell r="W21">
            <v>7.3707496001381685</v>
          </cell>
          <cell r="X21">
            <v>54.654654654654898</v>
          </cell>
          <cell r="Y21">
            <v>74.904452847462039</v>
          </cell>
          <cell r="Z21">
            <v>3.0605343359057398</v>
          </cell>
          <cell r="AA21">
            <v>12.360796003515187</v>
          </cell>
          <cell r="AB21">
            <v>7.2602750173118871</v>
          </cell>
          <cell r="AC21">
            <v>51.462923011615011</v>
          </cell>
          <cell r="AD21">
            <v>15.286529359106485</v>
          </cell>
          <cell r="AE21">
            <v>11.950757531227939</v>
          </cell>
          <cell r="AF21">
            <v>16.876518790329303</v>
          </cell>
          <cell r="AG21">
            <v>30.439724783348993</v>
          </cell>
          <cell r="AH21">
            <v>6.6776113772107681</v>
          </cell>
          <cell r="AI21">
            <v>0</v>
          </cell>
          <cell r="AJ21">
            <v>96.428571428571431</v>
          </cell>
          <cell r="AK21">
            <v>19.340597836884157</v>
          </cell>
          <cell r="AL21">
            <v>82.539682539682545</v>
          </cell>
          <cell r="AM21">
            <v>7.7119335674870033</v>
          </cell>
          <cell r="AN21">
            <v>57.381615598885794</v>
          </cell>
          <cell r="AO21">
            <v>17.487774550154327</v>
          </cell>
          <cell r="AP21">
            <v>14.681803057632697</v>
          </cell>
          <cell r="AQ21">
            <v>21.325979319770013</v>
          </cell>
          <cell r="AR21">
            <v>39.009835528981412</v>
          </cell>
          <cell r="AS21">
            <v>49.573432554241769</v>
          </cell>
          <cell r="AT21">
            <v>10.182721682796645</v>
          </cell>
          <cell r="AU21">
            <v>26.118293665779426</v>
          </cell>
          <cell r="AV21">
            <v>18.491908038587454</v>
          </cell>
          <cell r="AW21">
            <v>44.676718866482737</v>
          </cell>
          <cell r="AX21">
            <v>50.637483402380269</v>
          </cell>
          <cell r="AY21">
            <v>8.0797337741637651</v>
          </cell>
          <cell r="AZ21">
            <v>43.50070451821734</v>
          </cell>
          <cell r="BA21">
            <v>21.525616049364761</v>
          </cell>
          <cell r="BB21">
            <v>4.0590203976656332</v>
          </cell>
          <cell r="BC21">
            <v>47.003193712940636</v>
          </cell>
          <cell r="BD21">
            <v>23.375325511401179</v>
          </cell>
          <cell r="BE21">
            <v>54.761904761904766</v>
          </cell>
          <cell r="BF21">
            <v>26.218054118531462</v>
          </cell>
          <cell r="BG21">
            <v>23.411076084063069</v>
          </cell>
          <cell r="BH21">
            <v>2.7638290592494856</v>
          </cell>
          <cell r="BI21">
            <v>8.3504397173123976</v>
          </cell>
          <cell r="BJ21">
            <v>5.9239694502152718</v>
          </cell>
          <cell r="BK21">
            <v>11.917116021023547</v>
          </cell>
          <cell r="BL21">
            <v>100</v>
          </cell>
          <cell r="BM21">
            <v>49.72045401831857</v>
          </cell>
          <cell r="BN21">
            <v>0</v>
          </cell>
          <cell r="BO21">
            <v>0</v>
          </cell>
          <cell r="BP21">
            <v>0</v>
          </cell>
          <cell r="BQ21">
            <v>0.35531486180503691</v>
          </cell>
          <cell r="BR21">
            <v>5.7964938489459952</v>
          </cell>
          <cell r="BS21">
            <v>8.2592150757701823</v>
          </cell>
          <cell r="BT21">
            <v>41.488443117291489</v>
          </cell>
          <cell r="BU21">
            <v>78.471683729257293</v>
          </cell>
          <cell r="BV21">
            <v>7.7934572056791414</v>
          </cell>
          <cell r="BW21">
            <v>51.46115005237094</v>
          </cell>
          <cell r="BY21">
            <v>9.6396233123197881</v>
          </cell>
          <cell r="BZ21">
            <v>5.0913608413983225</v>
          </cell>
        </row>
        <row r="22">
          <cell r="D22">
            <v>72.516325781496377</v>
          </cell>
          <cell r="E22">
            <v>93.252006480525068</v>
          </cell>
          <cell r="F22">
            <v>21.293741076908926</v>
          </cell>
          <cell r="G22">
            <v>40.95304580166524</v>
          </cell>
          <cell r="H22">
            <v>4.855886771666988</v>
          </cell>
          <cell r="I22">
            <v>28.006107070032201</v>
          </cell>
          <cell r="J22">
            <v>11.539558320241095</v>
          </cell>
          <cell r="K22">
            <v>13.496632148530651</v>
          </cell>
          <cell r="L22">
            <v>13.404199597949074</v>
          </cell>
          <cell r="M22">
            <v>1.5843467461338121</v>
          </cell>
          <cell r="N22">
            <v>8.5949871763555539</v>
          </cell>
          <cell r="O22">
            <v>44.822912336408635</v>
          </cell>
          <cell r="P22">
            <v>63.022348862107158</v>
          </cell>
          <cell r="Q22">
            <v>32.86423241565069</v>
          </cell>
          <cell r="R22">
            <v>23.851196222735549</v>
          </cell>
          <cell r="S22">
            <v>57.727937540825735</v>
          </cell>
          <cell r="T22">
            <v>55.652006969886727</v>
          </cell>
          <cell r="U22">
            <v>10.410557184750727</v>
          </cell>
          <cell r="V22">
            <v>73.810985291120289</v>
          </cell>
          <cell r="W22">
            <v>30.497260533277526</v>
          </cell>
          <cell r="X22">
            <v>66.666666666666657</v>
          </cell>
          <cell r="Y22">
            <v>71.980813995080311</v>
          </cell>
          <cell r="Z22">
            <v>14.040172298983848</v>
          </cell>
          <cell r="AA22">
            <v>7.9404834411213407</v>
          </cell>
          <cell r="AB22">
            <v>11.498233278906158</v>
          </cell>
          <cell r="AC22">
            <v>40.086645259866174</v>
          </cell>
          <cell r="AD22">
            <v>16.238238288703521</v>
          </cell>
          <cell r="AE22">
            <v>16.044428404898252</v>
          </cell>
          <cell r="AF22">
            <v>16.699042534531916</v>
          </cell>
          <cell r="AG22">
            <v>32.935599148811804</v>
          </cell>
          <cell r="AH22">
            <v>6.964332997379727</v>
          </cell>
          <cell r="AI22">
            <v>72.72727272727272</v>
          </cell>
          <cell r="AJ22">
            <v>86.904761904761912</v>
          </cell>
          <cell r="AK22">
            <v>51.739602705131425</v>
          </cell>
          <cell r="AL22">
            <v>90.476190476190482</v>
          </cell>
          <cell r="AM22">
            <v>17.68835519038144</v>
          </cell>
          <cell r="AN22">
            <v>64.623955431754865</v>
          </cell>
          <cell r="AO22">
            <v>70.303659665476729</v>
          </cell>
          <cell r="AP22">
            <v>29.287953347459855</v>
          </cell>
          <cell r="AQ22">
            <v>45.963964571936998</v>
          </cell>
          <cell r="AR22">
            <v>49.084595151413396</v>
          </cell>
          <cell r="AS22">
            <v>100</v>
          </cell>
          <cell r="AT22">
            <v>50.037031783265796</v>
          </cell>
          <cell r="AU22">
            <v>5.2305287125033209</v>
          </cell>
          <cell r="AV22">
            <v>39.578166083215542</v>
          </cell>
          <cell r="AW22">
            <v>45.196723884144966</v>
          </cell>
          <cell r="AX22">
            <v>64.11274601683094</v>
          </cell>
          <cell r="AY22">
            <v>8.1405517871524076</v>
          </cell>
          <cell r="AZ22">
            <v>41.006512657007853</v>
          </cell>
          <cell r="BA22">
            <v>34.531633037256348</v>
          </cell>
          <cell r="BB22">
            <v>4.5548516539739783</v>
          </cell>
          <cell r="BC22">
            <v>20.427719827181605</v>
          </cell>
          <cell r="BD22">
            <v>30.817362884511251</v>
          </cell>
          <cell r="BE22">
            <v>95.918367346938766</v>
          </cell>
          <cell r="BF22">
            <v>42.013068177586568</v>
          </cell>
          <cell r="BG22">
            <v>81.720714687491665</v>
          </cell>
          <cell r="BH22">
            <v>14.691294800121742</v>
          </cell>
          <cell r="BI22">
            <v>20.006015400728351</v>
          </cell>
          <cell r="BJ22">
            <v>8.8271360229143738</v>
          </cell>
          <cell r="BK22">
            <v>31.630420250716913</v>
          </cell>
          <cell r="BL22">
            <v>76.989242070907778</v>
          </cell>
          <cell r="BM22">
            <v>49.526970163501439</v>
          </cell>
          <cell r="BN22">
            <v>7.5708369200172303</v>
          </cell>
          <cell r="BO22">
            <v>31.694290238476281</v>
          </cell>
          <cell r="BP22">
            <v>21.183704510032534</v>
          </cell>
          <cell r="BQ22">
            <v>0.95868323688850376</v>
          </cell>
          <cell r="BR22">
            <v>7.5312856600793081</v>
          </cell>
          <cell r="BS22">
            <v>18.147280620207567</v>
          </cell>
          <cell r="BT22">
            <v>82.608623255969377</v>
          </cell>
          <cell r="BU22">
            <v>84.028802780285858</v>
          </cell>
          <cell r="BV22">
            <v>27.314618062800715</v>
          </cell>
          <cell r="BW22">
            <v>81.172036043516442</v>
          </cell>
          <cell r="BY22">
            <v>20.318109651285258</v>
          </cell>
          <cell r="BZ22">
            <v>25.018515891632898</v>
          </cell>
        </row>
        <row r="23">
          <cell r="D23">
            <v>83.789960513994657</v>
          </cell>
          <cell r="E23">
            <v>66.444726655716707</v>
          </cell>
          <cell r="F23">
            <v>18.111430463462217</v>
          </cell>
          <cell r="G23">
            <v>46.74659087206873</v>
          </cell>
          <cell r="H23">
            <v>4.3102811525552909</v>
          </cell>
          <cell r="I23">
            <v>15.312117097121391</v>
          </cell>
          <cell r="J23">
            <v>0.84047383978775347</v>
          </cell>
          <cell r="K23">
            <v>1.8123622603771847</v>
          </cell>
          <cell r="L23">
            <v>3.1103489075864945</v>
          </cell>
          <cell r="M23">
            <v>2.3961016796178929</v>
          </cell>
          <cell r="N23">
            <v>8.2495205162686727</v>
          </cell>
          <cell r="O23">
            <v>48.554189269884752</v>
          </cell>
          <cell r="P23">
            <v>61.547702143160834</v>
          </cell>
          <cell r="Q23">
            <v>27.396391061371979</v>
          </cell>
          <cell r="R23">
            <v>12.490894572027681</v>
          </cell>
          <cell r="S23">
            <v>86.58680035222315</v>
          </cell>
          <cell r="T23">
            <v>61.120304509082047</v>
          </cell>
          <cell r="U23">
            <v>22.58064516129031</v>
          </cell>
          <cell r="V23">
            <v>62.696914113609004</v>
          </cell>
          <cell r="W23">
            <v>23.71295790837468</v>
          </cell>
          <cell r="X23">
            <v>66.066066066066185</v>
          </cell>
          <cell r="Y23">
            <v>63.808423195477978</v>
          </cell>
          <cell r="Z23">
            <v>1.3244561759570381</v>
          </cell>
          <cell r="AA23">
            <v>0</v>
          </cell>
          <cell r="AB23">
            <v>5.6991230177963876</v>
          </cell>
          <cell r="AC23">
            <v>48.116372540880725</v>
          </cell>
          <cell r="AD23">
            <v>0.54860930681621145</v>
          </cell>
          <cell r="AE23">
            <v>1.6193425896905478</v>
          </cell>
          <cell r="AF23">
            <v>33.151430646545307</v>
          </cell>
          <cell r="AG23">
            <v>27.060392409443363</v>
          </cell>
          <cell r="AH23">
            <v>9.8911040699294261</v>
          </cell>
          <cell r="AI23">
            <v>0</v>
          </cell>
          <cell r="AJ23">
            <v>76.19047619047619</v>
          </cell>
          <cell r="AK23">
            <v>63.123095050838771</v>
          </cell>
          <cell r="AL23">
            <v>42.857142857142868</v>
          </cell>
          <cell r="AM23">
            <v>22.586116121750212</v>
          </cell>
          <cell r="AN23">
            <v>58.495821727019489</v>
          </cell>
          <cell r="AO23">
            <v>52.197187243111301</v>
          </cell>
          <cell r="AP23">
            <v>17.67280177924102</v>
          </cell>
          <cell r="AQ23">
            <v>33.632686941459021</v>
          </cell>
          <cell r="AR23">
            <v>48.909331698721417</v>
          </cell>
          <cell r="AS23">
            <v>24.338030593618051</v>
          </cell>
          <cell r="AT23">
            <v>44.250277323982765</v>
          </cell>
          <cell r="AU23">
            <v>3.1186757869271227</v>
          </cell>
          <cell r="AV23">
            <v>16.961064932984669</v>
          </cell>
          <cell r="AW23">
            <v>49.000253537463159</v>
          </cell>
          <cell r="AX23">
            <v>65.393158484004601</v>
          </cell>
          <cell r="AY23">
            <v>6.6370477181611838</v>
          </cell>
          <cell r="AZ23">
            <v>40.53780905622299</v>
          </cell>
          <cell r="BA23">
            <v>35.655645380820395</v>
          </cell>
          <cell r="BB23">
            <v>4.6533523563656898</v>
          </cell>
          <cell r="BC23">
            <v>15.71119617933471</v>
          </cell>
          <cell r="BD23">
            <v>22.017628396824072</v>
          </cell>
          <cell r="BE23">
            <v>93.877551020408163</v>
          </cell>
          <cell r="BF23">
            <v>35.917678300452913</v>
          </cell>
          <cell r="BG23">
            <v>58.631101760072411</v>
          </cell>
          <cell r="BH23">
            <v>5.3081173868692186</v>
          </cell>
          <cell r="BI23">
            <v>7.9051474233050323</v>
          </cell>
          <cell r="BJ23">
            <v>4.4621218894281345</v>
          </cell>
          <cell r="BK23">
            <v>19.745150934147222</v>
          </cell>
          <cell r="BL23">
            <v>92.333357356801429</v>
          </cell>
          <cell r="BM23">
            <v>49.873581287376659</v>
          </cell>
          <cell r="BN23">
            <v>0.12748057302694393</v>
          </cell>
          <cell r="BO23">
            <v>3.3691062024897369</v>
          </cell>
          <cell r="BP23">
            <v>0.10451574560129016</v>
          </cell>
          <cell r="BQ23">
            <v>8.8114635043662445E-2</v>
          </cell>
          <cell r="BR23">
            <v>17.460143764514939</v>
          </cell>
          <cell r="BS23">
            <v>13.569098845896368</v>
          </cell>
          <cell r="BT23">
            <v>81.077509090289524</v>
          </cell>
          <cell r="BU23">
            <v>71.30746325370589</v>
          </cell>
          <cell r="BV23">
            <v>6.195519404188258</v>
          </cell>
          <cell r="BW23">
            <v>7.2319678640058545</v>
          </cell>
          <cell r="BY23">
            <v>7.450170091851481</v>
          </cell>
          <cell r="BZ23">
            <v>22.121453614420979</v>
          </cell>
        </row>
        <row r="24">
          <cell r="D24">
            <v>61.115256121006247</v>
          </cell>
          <cell r="E24">
            <v>72.447959486357206</v>
          </cell>
          <cell r="F24">
            <v>36.564319538991413</v>
          </cell>
          <cell r="G24">
            <v>70.912689669057528</v>
          </cell>
          <cell r="H24">
            <v>7.7756901683228241</v>
          </cell>
          <cell r="I24">
            <v>12.963432613379986</v>
          </cell>
          <cell r="J24">
            <v>6.5963496780116744</v>
          </cell>
          <cell r="K24">
            <v>13.113521280068785</v>
          </cell>
          <cell r="L24">
            <v>6.3795372011489242</v>
          </cell>
          <cell r="M24">
            <v>3.3081571919794017</v>
          </cell>
          <cell r="N24">
            <v>8.2555572666985935</v>
          </cell>
          <cell r="O24">
            <v>44.348835565297996</v>
          </cell>
          <cell r="P24">
            <v>23.266653537652918</v>
          </cell>
          <cell r="Q24">
            <v>23.484998276309106</v>
          </cell>
          <cell r="R24">
            <v>0</v>
          </cell>
          <cell r="S24">
            <v>97.350754542234611</v>
          </cell>
          <cell r="T24">
            <v>22.858475368098002</v>
          </cell>
          <cell r="U24">
            <v>0</v>
          </cell>
          <cell r="V24">
            <v>16.959072180155925</v>
          </cell>
          <cell r="W24">
            <v>7.5181964473621061</v>
          </cell>
          <cell r="X24">
            <v>47.447447447447423</v>
          </cell>
          <cell r="Y24">
            <v>78.126705974033726</v>
          </cell>
          <cell r="Z24">
            <v>4.4078778753641403</v>
          </cell>
          <cell r="AA24">
            <v>5.4779732003798207</v>
          </cell>
          <cell r="AB24">
            <v>7.8001010901081607</v>
          </cell>
          <cell r="AC24">
            <v>15.76040266642983</v>
          </cell>
          <cell r="AD24">
            <v>3.226452638758849</v>
          </cell>
          <cell r="AE24">
            <v>0</v>
          </cell>
          <cell r="AF24">
            <v>22.398557824585438</v>
          </cell>
          <cell r="AG24">
            <v>28.178424684641161</v>
          </cell>
          <cell r="AH24">
            <v>8.4826211476990245</v>
          </cell>
          <cell r="AI24">
            <v>36.36363636363636</v>
          </cell>
          <cell r="AJ24">
            <v>90.476190476190482</v>
          </cell>
          <cell r="AK24">
            <v>43.050961712031757</v>
          </cell>
          <cell r="AL24">
            <v>0</v>
          </cell>
          <cell r="AM24">
            <v>7.8801845012780332</v>
          </cell>
          <cell r="AN24">
            <v>61.281337047353745</v>
          </cell>
          <cell r="AO24">
            <v>26.879651596728259</v>
          </cell>
          <cell r="AP24">
            <v>20.539025970614507</v>
          </cell>
          <cell r="AQ24">
            <v>36.013202226787726</v>
          </cell>
          <cell r="AR24">
            <v>44.386547534196758</v>
          </cell>
          <cell r="AS24">
            <v>73.153330277714318</v>
          </cell>
          <cell r="AT24">
            <v>13.762970459769669</v>
          </cell>
          <cell r="AU24">
            <v>10.041179897572807</v>
          </cell>
          <cell r="AV24">
            <v>17.224187958988299</v>
          </cell>
          <cell r="AW24">
            <v>38.05690911929652</v>
          </cell>
          <cell r="AX24">
            <v>62.974276282304864</v>
          </cell>
          <cell r="AY24">
            <v>4.9582178195903523</v>
          </cell>
          <cell r="AZ24">
            <v>33.106869368702917</v>
          </cell>
          <cell r="BA24">
            <v>27.24847962616408</v>
          </cell>
          <cell r="BB24">
            <v>2.3023933235660565</v>
          </cell>
          <cell r="BC24">
            <v>49.840387179526019</v>
          </cell>
          <cell r="BD24">
            <v>21.050094166918335</v>
          </cell>
          <cell r="BE24">
            <v>70.068027210884352</v>
          </cell>
          <cell r="BF24">
            <v>31.730365532165106</v>
          </cell>
          <cell r="BG24">
            <v>37.892195725883624</v>
          </cell>
          <cell r="BH24">
            <v>4.6625079077099691</v>
          </cell>
          <cell r="BI24">
            <v>8.3680948024023376</v>
          </cell>
          <cell r="BJ24">
            <v>2.9886310515010286</v>
          </cell>
          <cell r="BK24">
            <v>29.796933994534484</v>
          </cell>
          <cell r="BL24">
            <v>64.539840294122925</v>
          </cell>
          <cell r="BM24">
            <v>45.823912594766689</v>
          </cell>
          <cell r="BN24">
            <v>0.70458822749312477</v>
          </cell>
          <cell r="BO24">
            <v>7.5309222645208304E-3</v>
          </cell>
          <cell r="BP24">
            <v>1.2198028389991631</v>
          </cell>
          <cell r="BQ24">
            <v>0.58544397961044636</v>
          </cell>
          <cell r="BR24">
            <v>4.0446806595990994</v>
          </cell>
          <cell r="BS24">
            <v>13.575810457279132</v>
          </cell>
          <cell r="BT24">
            <v>26.656168648174898</v>
          </cell>
          <cell r="BU24">
            <v>86.622637815588902</v>
          </cell>
          <cell r="BV24">
            <v>10.800111119523258</v>
          </cell>
          <cell r="BW24">
            <v>7.173553677195101</v>
          </cell>
          <cell r="BY24">
            <v>8.9542522711767081</v>
          </cell>
          <cell r="BZ24">
            <v>6.8814852298848344</v>
          </cell>
        </row>
        <row r="25">
          <cell r="D25">
            <v>46.769177909254246</v>
          </cell>
          <cell r="E25">
            <v>0</v>
          </cell>
          <cell r="F25">
            <v>30.079899272438105</v>
          </cell>
          <cell r="G25">
            <v>59.862265763304137</v>
          </cell>
          <cell r="H25">
            <v>4.0626682089562109</v>
          </cell>
          <cell r="I25">
            <v>18.118650857384278</v>
          </cell>
          <cell r="J25">
            <v>1.4383929650778602</v>
          </cell>
          <cell r="K25">
            <v>2.3263043778143073</v>
          </cell>
          <cell r="L25">
            <v>6.4941545439511916</v>
          </cell>
          <cell r="M25">
            <v>1.1585162437397676</v>
          </cell>
          <cell r="N25">
            <v>7.4587842520669385</v>
          </cell>
          <cell r="O25">
            <v>49.101884473885249</v>
          </cell>
          <cell r="P25">
            <v>50.256797644794084</v>
          </cell>
          <cell r="Q25">
            <v>32.35481048681951</v>
          </cell>
          <cell r="R25">
            <v>31.098696275970795</v>
          </cell>
          <cell r="S25">
            <v>100</v>
          </cell>
          <cell r="T25">
            <v>54.281816544418191</v>
          </cell>
          <cell r="U25">
            <v>15.102639296187681</v>
          </cell>
          <cell r="V25">
            <v>55.853858487227946</v>
          </cell>
          <cell r="W25">
            <v>12.985603840288659</v>
          </cell>
          <cell r="X25">
            <v>59.459459459459609</v>
          </cell>
          <cell r="Y25">
            <v>78.975468651985437</v>
          </cell>
          <cell r="Z25">
            <v>1.6878609874095678</v>
          </cell>
          <cell r="AA25">
            <v>6.483992553066348</v>
          </cell>
          <cell r="AB25">
            <v>9.6016006456882543</v>
          </cell>
          <cell r="AC25">
            <v>50.67439965852175</v>
          </cell>
          <cell r="AD25">
            <v>3.5080795906629278</v>
          </cell>
          <cell r="AE25">
            <v>11.233969577988567</v>
          </cell>
          <cell r="AF25">
            <v>31.387785023133684</v>
          </cell>
          <cell r="AG25">
            <v>41.661468379606688</v>
          </cell>
          <cell r="AH25">
            <v>0.82675521968892363</v>
          </cell>
          <cell r="AI25">
            <v>36.36363636363636</v>
          </cell>
          <cell r="AJ25">
            <v>75</v>
          </cell>
          <cell r="AK25">
            <v>45.481684412841403</v>
          </cell>
          <cell r="AL25">
            <v>46.031746031746032</v>
          </cell>
          <cell r="AM25">
            <v>8.5882651118407516</v>
          </cell>
          <cell r="AN25">
            <v>66.852367688022269</v>
          </cell>
          <cell r="AO25">
            <v>32.549164535808103</v>
          </cell>
          <cell r="AP25">
            <v>11.631175244733203</v>
          </cell>
          <cell r="AQ25">
            <v>15.780110167297703</v>
          </cell>
          <cell r="AR25">
            <v>48.415776617361033</v>
          </cell>
          <cell r="AS25">
            <v>60.079273449785276</v>
          </cell>
          <cell r="AT25">
            <v>29.38172537325109</v>
          </cell>
          <cell r="AU25">
            <v>10.691636105050785</v>
          </cell>
          <cell r="AV25">
            <v>18.929483325545</v>
          </cell>
          <cell r="AW25">
            <v>38.646378382275337</v>
          </cell>
          <cell r="AX25">
            <v>56.563078549044967</v>
          </cell>
          <cell r="AY25">
            <v>6.8185534806766803</v>
          </cell>
          <cell r="AZ25">
            <v>38.624399825164637</v>
          </cell>
          <cell r="BA25">
            <v>27.908584451067718</v>
          </cell>
          <cell r="BB25">
            <v>1.9637400054718086</v>
          </cell>
          <cell r="BC25">
            <v>10.330456198978064</v>
          </cell>
          <cell r="BD25">
            <v>18.517904988364709</v>
          </cell>
          <cell r="BE25">
            <v>39.115646258503403</v>
          </cell>
          <cell r="BF25">
            <v>29.631304017265531</v>
          </cell>
          <cell r="BG25">
            <v>69.167721966571733</v>
          </cell>
          <cell r="BH25">
            <v>8.4771556083657753</v>
          </cell>
          <cell r="BI25">
            <v>15.201402659683225</v>
          </cell>
          <cell r="BJ25">
            <v>10.755059346729036</v>
          </cell>
          <cell r="BK25">
            <v>26.238755098551437</v>
          </cell>
          <cell r="BL25">
            <v>34.376846074181785</v>
          </cell>
          <cell r="BM25">
            <v>44.435628702695887</v>
          </cell>
          <cell r="BN25">
            <v>6.1353033539271965E-3</v>
          </cell>
          <cell r="BO25">
            <v>0</v>
          </cell>
          <cell r="BP25">
            <v>7.6230947009970045E-4</v>
          </cell>
          <cell r="BQ25">
            <v>1.0042472235965081</v>
          </cell>
          <cell r="BR25">
            <v>24.461236742999276</v>
          </cell>
          <cell r="BS25">
            <v>16.824604727964449</v>
          </cell>
          <cell r="BT25">
            <v>35.643956151342785</v>
          </cell>
          <cell r="BU25">
            <v>74.831602900249322</v>
          </cell>
          <cell r="BV25">
            <v>39.565260261333968</v>
          </cell>
          <cell r="BW25">
            <v>44.668893575668129</v>
          </cell>
          <cell r="BY25">
            <v>10.23369296859423</v>
          </cell>
          <cell r="BZ25">
            <v>14.690862686625545</v>
          </cell>
        </row>
        <row r="26">
          <cell r="D26">
            <v>85.91310125095994</v>
          </cell>
          <cell r="E26">
            <v>93.36765183484097</v>
          </cell>
          <cell r="F26">
            <v>46.713820213033934</v>
          </cell>
          <cell r="G26">
            <v>91.22402200982431</v>
          </cell>
          <cell r="H26">
            <v>9.5926897840987202</v>
          </cell>
          <cell r="I26">
            <v>33.245094923664368</v>
          </cell>
          <cell r="J26">
            <v>27.598518091163392</v>
          </cell>
          <cell r="K26">
            <v>17.720600665791277</v>
          </cell>
          <cell r="L26">
            <v>21.135676546126742</v>
          </cell>
          <cell r="M26">
            <v>0.76545604333268136</v>
          </cell>
          <cell r="N26">
            <v>5.0367877537232575</v>
          </cell>
          <cell r="O26">
            <v>46.627206570168923</v>
          </cell>
          <cell r="P26">
            <v>48.690519253225737</v>
          </cell>
          <cell r="Q26">
            <v>39.415217168424121</v>
          </cell>
          <cell r="R26">
            <v>16.851588306311157</v>
          </cell>
          <cell r="S26">
            <v>91.460696647105138</v>
          </cell>
          <cell r="T26">
            <v>44.121971647910684</v>
          </cell>
          <cell r="U26">
            <v>7.77126099706744</v>
          </cell>
          <cell r="V26">
            <v>51.325664507178494</v>
          </cell>
          <cell r="W26">
            <v>15.908189224673187</v>
          </cell>
          <cell r="X26">
            <v>61.561561561561504</v>
          </cell>
          <cell r="Y26">
            <v>73.116424880545722</v>
          </cell>
          <cell r="Z26">
            <v>5.229755006966796</v>
          </cell>
          <cell r="AA26">
            <v>21.416546199076254</v>
          </cell>
          <cell r="AB26">
            <v>15.226486047055765</v>
          </cell>
          <cell r="AC26">
            <v>60.181513969853782</v>
          </cell>
          <cell r="AD26">
            <v>11.399962036089974</v>
          </cell>
          <cell r="AE26">
            <v>23.865612226104155</v>
          </cell>
          <cell r="AF26">
            <v>17.826814563776896</v>
          </cell>
          <cell r="AG26">
            <v>37.634153937537512</v>
          </cell>
          <cell r="AH26">
            <v>7.4873509858223404</v>
          </cell>
          <cell r="AI26">
            <v>36.36363636363636</v>
          </cell>
          <cell r="AJ26">
            <v>100</v>
          </cell>
          <cell r="AK26">
            <v>27.553637458963919</v>
          </cell>
          <cell r="AL26">
            <v>57.14285714285716</v>
          </cell>
          <cell r="AM26">
            <v>8.4560052488717226</v>
          </cell>
          <cell r="AN26">
            <v>38.440111420612801</v>
          </cell>
          <cell r="AO26">
            <v>39.669019630664728</v>
          </cell>
          <cell r="AP26">
            <v>26.455352608444393</v>
          </cell>
          <cell r="AQ26">
            <v>41.067567923320766</v>
          </cell>
          <cell r="AR26">
            <v>43.335340161613715</v>
          </cell>
          <cell r="AS26">
            <v>70.748324600165546</v>
          </cell>
          <cell r="AT26">
            <v>38.708874460187495</v>
          </cell>
          <cell r="AU26">
            <v>9.9672666354658901</v>
          </cell>
          <cell r="AV26">
            <v>19.34001179828871</v>
          </cell>
          <cell r="AW26">
            <v>29.789486255837833</v>
          </cell>
          <cell r="AX26">
            <v>50.580011253281974</v>
          </cell>
          <cell r="AY26">
            <v>4.3895044848501561</v>
          </cell>
          <cell r="AZ26">
            <v>33.526188136933875</v>
          </cell>
          <cell r="BA26">
            <v>42.423892202487792</v>
          </cell>
          <cell r="BB26">
            <v>3.4566443392197033</v>
          </cell>
          <cell r="BC26">
            <v>38.28032559422779</v>
          </cell>
          <cell r="BD26">
            <v>31.333299408718045</v>
          </cell>
          <cell r="BE26">
            <v>17.687074829931973</v>
          </cell>
          <cell r="BF26">
            <v>32.91122305894072</v>
          </cell>
          <cell r="BG26">
            <v>45.447051753135888</v>
          </cell>
          <cell r="BH26">
            <v>6.9271650530064024</v>
          </cell>
          <cell r="BI26">
            <v>16.118711546596344</v>
          </cell>
          <cell r="BJ26">
            <v>6.7329564003320241</v>
          </cell>
          <cell r="BK26">
            <v>15.563355796925846</v>
          </cell>
          <cell r="BL26">
            <v>87.715759897608635</v>
          </cell>
          <cell r="BM26">
            <v>49.351495295416754</v>
          </cell>
          <cell r="BN26">
            <v>0.52871494684734621</v>
          </cell>
          <cell r="BO26">
            <v>0.10760878336914696</v>
          </cell>
          <cell r="BP26">
            <v>0</v>
          </cell>
          <cell r="BQ26">
            <v>6.2047463689857221</v>
          </cell>
          <cell r="BR26">
            <v>9.5429008059429652</v>
          </cell>
          <cell r="BS26">
            <v>1.6979137053355426</v>
          </cell>
          <cell r="BT26">
            <v>20.41938437570721</v>
          </cell>
          <cell r="BU26">
            <v>90.568891464975067</v>
          </cell>
          <cell r="BV26">
            <v>29.72366886577435</v>
          </cell>
          <cell r="BW26">
            <v>5.072286298728744</v>
          </cell>
          <cell r="BY26">
            <v>7.6377747024217983</v>
          </cell>
          <cell r="BZ26">
            <v>19.354437230093748</v>
          </cell>
        </row>
        <row r="27">
          <cell r="D27">
            <v>81.614859183964171</v>
          </cell>
          <cell r="E27">
            <v>86.800065536343467</v>
          </cell>
          <cell r="F27">
            <v>48.246294918909634</v>
          </cell>
          <cell r="G27">
            <v>81.790690165744763</v>
          </cell>
          <cell r="H27">
            <v>6.4502304788301714</v>
          </cell>
          <cell r="I27">
            <v>17.251298201007611</v>
          </cell>
          <cell r="J27">
            <v>7.9558302649566288</v>
          </cell>
          <cell r="K27">
            <v>14.162656316883401</v>
          </cell>
          <cell r="L27">
            <v>24.505538188995363</v>
          </cell>
          <cell r="M27">
            <v>0.54984607792617646</v>
          </cell>
          <cell r="N27">
            <v>4.3471574293711921</v>
          </cell>
          <cell r="O27">
            <v>48.39799700353872</v>
          </cell>
          <cell r="P27">
            <v>53.874197895914207</v>
          </cell>
          <cell r="Q27">
            <v>24.888366183499937</v>
          </cell>
          <cell r="R27">
            <v>20.340613363232315</v>
          </cell>
          <cell r="S27">
            <v>0</v>
          </cell>
          <cell r="T27">
            <v>74.412649161899182</v>
          </cell>
          <cell r="U27">
            <v>17.888563049853357</v>
          </cell>
          <cell r="V27">
            <v>75.58876118205788</v>
          </cell>
          <cell r="W27">
            <v>47.913397365521774</v>
          </cell>
          <cell r="X27">
            <v>79.5795795795798</v>
          </cell>
          <cell r="Y27">
            <v>73.170326486241663</v>
          </cell>
          <cell r="Z27">
            <v>12.127001747798795</v>
          </cell>
          <cell r="AA27">
            <v>5.6042357549942432</v>
          </cell>
          <cell r="AB27">
            <v>12.996710626968092</v>
          </cell>
          <cell r="AC27">
            <v>64.054445122728325</v>
          </cell>
          <cell r="AD27">
            <v>16.520009944220586</v>
          </cell>
          <cell r="AE27">
            <v>39.058903128542518</v>
          </cell>
          <cell r="AF27">
            <v>24.090412433351599</v>
          </cell>
          <cell r="AG27">
            <v>32.990081217894321</v>
          </cell>
          <cell r="AH27">
            <v>4.2677757953449307</v>
          </cell>
          <cell r="AI27">
            <v>36.36363636363636</v>
          </cell>
          <cell r="AJ27">
            <v>88.095238095238088</v>
          </cell>
          <cell r="AK27">
            <v>41.212483638060263</v>
          </cell>
          <cell r="AL27">
            <v>84.126984126984127</v>
          </cell>
          <cell r="AM27">
            <v>40.708865169058129</v>
          </cell>
          <cell r="AN27">
            <v>98.328690807799418</v>
          </cell>
          <cell r="AO27">
            <v>95.735435894250472</v>
          </cell>
          <cell r="AP27">
            <v>44.992732430870525</v>
          </cell>
          <cell r="AQ27">
            <v>50</v>
          </cell>
          <cell r="AR27">
            <v>47.518231235721373</v>
          </cell>
          <cell r="AS27">
            <v>79.366195631989086</v>
          </cell>
          <cell r="AT27">
            <v>78.066010086187319</v>
          </cell>
          <cell r="AU27">
            <v>12.593570195044295</v>
          </cell>
          <cell r="AV27">
            <v>77.303541967044325</v>
          </cell>
          <cell r="AW27">
            <v>50</v>
          </cell>
          <cell r="AX27">
            <v>73.880521635895974</v>
          </cell>
          <cell r="AY27">
            <v>3.9280216933921617</v>
          </cell>
          <cell r="AZ27">
            <v>5.1396560586742881</v>
          </cell>
          <cell r="BA27">
            <v>36.849469392414129</v>
          </cell>
          <cell r="BB27">
            <v>6.3260021823452446</v>
          </cell>
          <cell r="BC27">
            <v>31.769908683418414</v>
          </cell>
          <cell r="BD27">
            <v>31.458922637457249</v>
          </cell>
          <cell r="BE27">
            <v>84.693877551020407</v>
          </cell>
          <cell r="BF27">
            <v>40.474264341470715</v>
          </cell>
          <cell r="BG27">
            <v>96.018373847259923</v>
          </cell>
          <cell r="BH27">
            <v>30.248815002589996</v>
          </cell>
          <cell r="BI27">
            <v>41.787847149712867</v>
          </cell>
          <cell r="BJ27">
            <v>9.5735201099285483</v>
          </cell>
          <cell r="BK27">
            <v>50.231121353335695</v>
          </cell>
          <cell r="BL27">
            <v>55.60040522448957</v>
          </cell>
          <cell r="BM27">
            <v>0</v>
          </cell>
          <cell r="BN27">
            <v>6.4452086424502619</v>
          </cell>
          <cell r="BO27">
            <v>15.256284652402829</v>
          </cell>
          <cell r="BP27">
            <v>4.0240559930758497</v>
          </cell>
          <cell r="BQ27">
            <v>0.30753645670531804</v>
          </cell>
          <cell r="BR27">
            <v>19.428457926371774</v>
          </cell>
          <cell r="BS27">
            <v>29.997693390873426</v>
          </cell>
          <cell r="BT27">
            <v>100</v>
          </cell>
          <cell r="BU27">
            <v>82.927524279129997</v>
          </cell>
          <cell r="BV27">
            <v>27.104217889327149</v>
          </cell>
          <cell r="BW27">
            <v>46.916009638805264</v>
          </cell>
          <cell r="BY27">
            <v>42.54427360205927</v>
          </cell>
          <cell r="BZ27">
            <v>38.986569887818149</v>
          </cell>
        </row>
        <row r="28">
          <cell r="D28">
            <v>72.30123100488639</v>
          </cell>
          <cell r="E28">
            <v>84.320826979635186</v>
          </cell>
          <cell r="F28">
            <v>26.228094947776466</v>
          </cell>
          <cell r="G28">
            <v>87.824853264072374</v>
          </cell>
          <cell r="H28">
            <v>7.4142731169444831</v>
          </cell>
          <cell r="I28">
            <v>12.811663394788075</v>
          </cell>
          <cell r="J28">
            <v>14.355842603437486</v>
          </cell>
          <cell r="K28">
            <v>5.7007075903294417</v>
          </cell>
          <cell r="L28">
            <v>2.4615279258462386</v>
          </cell>
          <cell r="M28">
            <v>0.97751136844036124</v>
          </cell>
          <cell r="N28">
            <v>8.0110919039207538</v>
          </cell>
          <cell r="O28">
            <v>36.233003608950781</v>
          </cell>
          <cell r="P28">
            <v>63.236112986825056</v>
          </cell>
          <cell r="Q28">
            <v>50</v>
          </cell>
          <cell r="R28">
            <v>18.964693241299173</v>
          </cell>
          <cell r="S28">
            <v>93.975810697068795</v>
          </cell>
          <cell r="T28">
            <v>8.3780175087243371</v>
          </cell>
          <cell r="U28">
            <v>13.929618768328442</v>
          </cell>
          <cell r="V28">
            <v>5.9407014864672725</v>
          </cell>
          <cell r="W28">
            <v>0</v>
          </cell>
          <cell r="X28">
            <v>26.126126126126277</v>
          </cell>
          <cell r="Y28">
            <v>59.909476557000296</v>
          </cell>
          <cell r="Z28">
            <v>6.1529363166731041</v>
          </cell>
          <cell r="AA28">
            <v>10.681089494721359</v>
          </cell>
          <cell r="AB28">
            <v>4.2358671904060747</v>
          </cell>
          <cell r="AC28">
            <v>16.79915704165197</v>
          </cell>
          <cell r="AD28">
            <v>3.8555408444162067</v>
          </cell>
          <cell r="AE28">
            <v>7.8816379484374908</v>
          </cell>
          <cell r="AF28">
            <v>30.274220626182487</v>
          </cell>
          <cell r="AG28">
            <v>33.144366464110384</v>
          </cell>
          <cell r="AH28">
            <v>8.7686798532969945</v>
          </cell>
          <cell r="AI28">
            <v>36.36363636363636</v>
          </cell>
          <cell r="AJ28">
            <v>60.714285714285708</v>
          </cell>
          <cell r="AK28">
            <v>58.720981626470895</v>
          </cell>
          <cell r="AL28">
            <v>47.619047619047613</v>
          </cell>
          <cell r="AM28">
            <v>9.2130516509673015</v>
          </cell>
          <cell r="AN28">
            <v>20.334261838440113</v>
          </cell>
          <cell r="AO28">
            <v>0</v>
          </cell>
          <cell r="AP28">
            <v>8.4007845472216882</v>
          </cell>
          <cell r="AQ28">
            <v>15.352168696488519</v>
          </cell>
          <cell r="AR28">
            <v>30.956585570487533</v>
          </cell>
          <cell r="AS28">
            <v>40.086739370014854</v>
          </cell>
          <cell r="AT28">
            <v>1.4732682361941389</v>
          </cell>
          <cell r="AU28">
            <v>11.361020235453045</v>
          </cell>
          <cell r="AV28">
            <v>7.3882244814189271</v>
          </cell>
          <cell r="AW28">
            <v>35.803592284497817</v>
          </cell>
          <cell r="AX28">
            <v>43.564209512042162</v>
          </cell>
          <cell r="AY28">
            <v>3.6435380239561184</v>
          </cell>
          <cell r="AZ28">
            <v>33.787764806853957</v>
          </cell>
          <cell r="BA28">
            <v>35.544669188040764</v>
          </cell>
          <cell r="BB28">
            <v>7.7804174468192366</v>
          </cell>
          <cell r="BC28">
            <v>26.335481501341434</v>
          </cell>
          <cell r="BD28">
            <v>25.050734737567016</v>
          </cell>
          <cell r="BE28">
            <v>54.081632653061227</v>
          </cell>
          <cell r="BF28">
            <v>0</v>
          </cell>
          <cell r="BG28">
            <v>10.118816268026562</v>
          </cell>
          <cell r="BH28">
            <v>0.71407062233839491</v>
          </cell>
          <cell r="BI28">
            <v>5.1657098546102036</v>
          </cell>
          <cell r="BJ28">
            <v>0</v>
          </cell>
          <cell r="BK28">
            <v>17.906920391643943</v>
          </cell>
          <cell r="BL28">
            <v>85.093561951533886</v>
          </cell>
          <cell r="BM28">
            <v>49.433990309577496</v>
          </cell>
          <cell r="BN28">
            <v>1.9609736746979154</v>
          </cell>
          <cell r="BO28">
            <v>1.4994926436677189</v>
          </cell>
          <cell r="BP28">
            <v>0.8263519671806786</v>
          </cell>
          <cell r="BQ28">
            <v>1.1733373271467988</v>
          </cell>
          <cell r="BR28">
            <v>10.035776447237382</v>
          </cell>
          <cell r="BS28">
            <v>2.6087823885352317</v>
          </cell>
          <cell r="BT28">
            <v>6.0705840872691628</v>
          </cell>
          <cell r="BU28">
            <v>81.660802770192518</v>
          </cell>
          <cell r="BV28">
            <v>11.486646327663021</v>
          </cell>
          <cell r="BW28">
            <v>1.8196853655347993</v>
          </cell>
          <cell r="BY28">
            <v>2.614529905413955</v>
          </cell>
          <cell r="BZ28">
            <v>0.73663411809706947</v>
          </cell>
        </row>
        <row r="29">
          <cell r="D29">
            <v>80.976106188715335</v>
          </cell>
          <cell r="E29">
            <v>69.944358204688683</v>
          </cell>
          <cell r="F29">
            <v>0</v>
          </cell>
          <cell r="G29">
            <v>76.692494261095817</v>
          </cell>
          <cell r="H29">
            <v>7.0783486061271708</v>
          </cell>
          <cell r="I29">
            <v>30.761923676450269</v>
          </cell>
          <cell r="J29">
            <v>1.2268785238388802</v>
          </cell>
          <cell r="K29">
            <v>10.25294125858051</v>
          </cell>
          <cell r="L29">
            <v>5.1034825260329431</v>
          </cell>
          <cell r="M29">
            <v>1.1639224391534526</v>
          </cell>
          <cell r="N29">
            <v>6.9478926962966243</v>
          </cell>
          <cell r="O29">
            <v>39.066314034317251</v>
          </cell>
          <cell r="P29">
            <v>51.202907283836886</v>
          </cell>
          <cell r="Q29">
            <v>32.43986841854926</v>
          </cell>
          <cell r="R29">
            <v>8.3585472703329575</v>
          </cell>
          <cell r="S29">
            <v>99.426644615790607</v>
          </cell>
          <cell r="T29">
            <v>35.448101486591085</v>
          </cell>
          <cell r="U29">
            <v>14.076246334310833</v>
          </cell>
          <cell r="V29">
            <v>98.576493090921829</v>
          </cell>
          <cell r="W29">
            <v>5.7319886022980011</v>
          </cell>
          <cell r="X29">
            <v>46.546546546546487</v>
          </cell>
          <cell r="Y29">
            <v>38.680631784417621</v>
          </cell>
          <cell r="Z29">
            <v>5.5446339587464646</v>
          </cell>
          <cell r="AA29">
            <v>2.8852554099912204</v>
          </cell>
          <cell r="AB29">
            <v>4.7122710578207645</v>
          </cell>
          <cell r="AC29">
            <v>30.841072273248489</v>
          </cell>
          <cell r="AD29">
            <v>5.2956981299204724</v>
          </cell>
          <cell r="AE29">
            <v>3.3818049422546035</v>
          </cell>
          <cell r="AF29">
            <v>27.863619686327141</v>
          </cell>
          <cell r="AG29">
            <v>4.0076207032199722</v>
          </cell>
          <cell r="AH29">
            <v>7.6337171081652828</v>
          </cell>
          <cell r="AI29">
            <v>0</v>
          </cell>
          <cell r="AJ29">
            <v>59.523809523809526</v>
          </cell>
          <cell r="AK29">
            <v>72.79300787812889</v>
          </cell>
          <cell r="AL29">
            <v>98.412698412698418</v>
          </cell>
          <cell r="AM29">
            <v>15.287105651097383</v>
          </cell>
          <cell r="AN29">
            <v>54.596100278551532</v>
          </cell>
          <cell r="AO29">
            <v>18.356989063419121</v>
          </cell>
          <cell r="AP29">
            <v>15.304099609477614</v>
          </cell>
          <cell r="AQ29">
            <v>30.872590933572873</v>
          </cell>
          <cell r="AR29">
            <v>44.112695619407923</v>
          </cell>
          <cell r="AS29">
            <v>45.533627656823064</v>
          </cell>
          <cell r="AT29">
            <v>31.055008478664707</v>
          </cell>
          <cell r="AU29">
            <v>4.6091169866526744</v>
          </cell>
          <cell r="AV29">
            <v>16.575003855727179</v>
          </cell>
          <cell r="AW29">
            <v>45.527186378884984</v>
          </cell>
          <cell r="AX29">
            <v>69.802199914153988</v>
          </cell>
          <cell r="AY29">
            <v>8.9712161285699619</v>
          </cell>
          <cell r="AZ29">
            <v>46.537772512601236</v>
          </cell>
          <cell r="BA29">
            <v>17.953569828944605</v>
          </cell>
          <cell r="BB29">
            <v>3.0188330600288675</v>
          </cell>
          <cell r="BC29">
            <v>16.084130095526255</v>
          </cell>
          <cell r="BD29">
            <v>30.304425507053022</v>
          </cell>
          <cell r="BE29">
            <v>84.693877551020407</v>
          </cell>
          <cell r="BF29">
            <v>28.901599152085954</v>
          </cell>
          <cell r="BG29">
            <v>35.078509603984401</v>
          </cell>
          <cell r="BH29">
            <v>6.9023564379078017</v>
          </cell>
          <cell r="BI29">
            <v>6.9408712760520856</v>
          </cell>
          <cell r="BJ29">
            <v>5.5598651715042298</v>
          </cell>
          <cell r="BK29">
            <v>15.734799772216041</v>
          </cell>
          <cell r="BL29">
            <v>92.366864680960873</v>
          </cell>
          <cell r="BM29">
            <v>49.880917130882828</v>
          </cell>
          <cell r="BN29">
            <v>0.37280286275491931</v>
          </cell>
          <cell r="BO29">
            <v>0.2090326887607023</v>
          </cell>
          <cell r="BP29">
            <v>9.9151240668581109E-2</v>
          </cell>
          <cell r="BQ29">
            <v>0.50886613845831119</v>
          </cell>
          <cell r="BR29">
            <v>18.76411647920613</v>
          </cell>
          <cell r="BS29">
            <v>31.746394854294369</v>
          </cell>
          <cell r="BT29">
            <v>34.377333280379432</v>
          </cell>
          <cell r="BU29">
            <v>91.082695235373734</v>
          </cell>
          <cell r="BV29">
            <v>17.712588963429209</v>
          </cell>
          <cell r="BW29">
            <v>33.117074049366757</v>
          </cell>
          <cell r="BY29">
            <v>7.6851727916767354</v>
          </cell>
          <cell r="BZ29">
            <v>15.527504239332353</v>
          </cell>
        </row>
        <row r="30">
          <cell r="D30">
            <v>92.142656992517715</v>
          </cell>
          <cell r="E30">
            <v>89.963441856513754</v>
          </cell>
          <cell r="F30">
            <v>14.211674429982409</v>
          </cell>
          <cell r="G30">
            <v>41.583865142896158</v>
          </cell>
          <cell r="H30">
            <v>2.290750921026468</v>
          </cell>
          <cell r="I30">
            <v>25.681776248488625</v>
          </cell>
          <cell r="J30">
            <v>25.653505447615998</v>
          </cell>
          <cell r="K30">
            <v>16.438603897111882</v>
          </cell>
          <cell r="L30">
            <v>6.9227492604487546</v>
          </cell>
          <cell r="M30">
            <v>1.3374756961831773</v>
          </cell>
          <cell r="N30">
            <v>6.0811347714689461</v>
          </cell>
          <cell r="O30">
            <v>49.033210879434257</v>
          </cell>
          <cell r="P30">
            <v>48.20043319392235</v>
          </cell>
          <cell r="Q30">
            <v>25.30502039772206</v>
          </cell>
          <cell r="R30">
            <v>17.024638176753399</v>
          </cell>
          <cell r="S30">
            <v>78.095203545565255</v>
          </cell>
          <cell r="T30">
            <v>60.82356155915263</v>
          </cell>
          <cell r="U30">
            <v>21.847507331378271</v>
          </cell>
          <cell r="V30">
            <v>82.180736700548621</v>
          </cell>
          <cell r="W30">
            <v>35.683668905104916</v>
          </cell>
          <cell r="X30">
            <v>71.471471471471801</v>
          </cell>
          <cell r="Y30">
            <v>83.331982392623189</v>
          </cell>
          <cell r="Z30">
            <v>2.5542884058833035</v>
          </cell>
          <cell r="AA30">
            <v>6.3976905532411434</v>
          </cell>
          <cell r="AB30">
            <v>12.085261042350371</v>
          </cell>
          <cell r="AC30">
            <v>78.721700049371464</v>
          </cell>
          <cell r="AD30">
            <v>47.690084656097461</v>
          </cell>
          <cell r="AE30">
            <v>22.51632408521937</v>
          </cell>
          <cell r="AF30">
            <v>19.71771494766864</v>
          </cell>
          <cell r="AG30">
            <v>46.641976098261388</v>
          </cell>
          <cell r="AH30">
            <v>8.7577612238323201</v>
          </cell>
          <cell r="AI30">
            <v>36.36363636363636</v>
          </cell>
          <cell r="AJ30">
            <v>98.80952380952381</v>
          </cell>
          <cell r="AK30">
            <v>97.983371222879043</v>
          </cell>
          <cell r="AL30">
            <v>95.238095238095227</v>
          </cell>
          <cell r="AM30">
            <v>28.267443595137749</v>
          </cell>
          <cell r="AN30">
            <v>86.629526462395532</v>
          </cell>
          <cell r="AO30">
            <v>89.117873806413655</v>
          </cell>
          <cell r="AP30">
            <v>31.152128609705272</v>
          </cell>
          <cell r="AQ30">
            <v>47.562994410478993</v>
          </cell>
          <cell r="AR30">
            <v>50</v>
          </cell>
          <cell r="AS30">
            <v>43.933619343860627</v>
          </cell>
          <cell r="AT30">
            <v>53.368165254654777</v>
          </cell>
          <cell r="AU30">
            <v>12.426682746045408</v>
          </cell>
          <cell r="AV30">
            <v>51.031553714444847</v>
          </cell>
          <cell r="AW30">
            <v>46.227098405796895</v>
          </cell>
          <cell r="AX30">
            <v>66.921598865613063</v>
          </cell>
          <cell r="AY30">
            <v>9.9294122160163383</v>
          </cell>
          <cell r="AZ30">
            <v>49.600489494443082</v>
          </cell>
          <cell r="BA30">
            <v>13.960070152770726</v>
          </cell>
          <cell r="BB30">
            <v>4.1835245134371029</v>
          </cell>
          <cell r="BC30">
            <v>5.8714395236837742</v>
          </cell>
          <cell r="BD30">
            <v>5.515467726924749</v>
          </cell>
          <cell r="BE30">
            <v>62.244897959183675</v>
          </cell>
          <cell r="BF30">
            <v>38.747423164521209</v>
          </cell>
          <cell r="BG30">
            <v>74.253289384835739</v>
          </cell>
          <cell r="BH30">
            <v>18.558336663103795</v>
          </cell>
          <cell r="BI30">
            <v>27.428723706301927</v>
          </cell>
          <cell r="BJ30">
            <v>9.4764262378039277</v>
          </cell>
          <cell r="BK30">
            <v>28.441199452949046</v>
          </cell>
          <cell r="BL30">
            <v>68.61683267168786</v>
          </cell>
          <cell r="BM30">
            <v>46.232088686377061</v>
          </cell>
          <cell r="BN30">
            <v>1.6744156659268306</v>
          </cell>
          <cell r="BO30">
            <v>36.851782936052892</v>
          </cell>
          <cell r="BP30">
            <v>0.99010114231365631</v>
          </cell>
          <cell r="BQ30">
            <v>0.50914171753505244</v>
          </cell>
          <cell r="BR30">
            <v>27.063009235775514</v>
          </cell>
          <cell r="BS30">
            <v>33.553057192593663</v>
          </cell>
          <cell r="BT30">
            <v>97.327802937828864</v>
          </cell>
          <cell r="BU30">
            <v>83.128570239003295</v>
          </cell>
          <cell r="BV30">
            <v>49.040506418945711</v>
          </cell>
          <cell r="BW30">
            <v>77.895079804270623</v>
          </cell>
          <cell r="BY30">
            <v>34.264657987412853</v>
          </cell>
          <cell r="BZ30">
            <v>26.684082627327388</v>
          </cell>
        </row>
        <row r="31">
          <cell r="D31">
            <v>53.055092397664581</v>
          </cell>
          <cell r="E31">
            <v>59.977861427336386</v>
          </cell>
          <cell r="F31">
            <v>31.974492927018382</v>
          </cell>
          <cell r="G31">
            <v>65.616984826874585</v>
          </cell>
          <cell r="H31">
            <v>2.2223132668002124</v>
          </cell>
          <cell r="I31">
            <v>22.099847442000488</v>
          </cell>
          <cell r="J31">
            <v>6.883712133279932</v>
          </cell>
          <cell r="K31">
            <v>13.357254131868993</v>
          </cell>
          <cell r="L31">
            <v>12.387047472689193</v>
          </cell>
          <cell r="M31">
            <v>0.32305541318657899</v>
          </cell>
          <cell r="N31">
            <v>5.7449194078421755</v>
          </cell>
          <cell r="O31">
            <v>33.679042762350065</v>
          </cell>
          <cell r="P31">
            <v>18.753765235744773</v>
          </cell>
          <cell r="Q31">
            <v>22.100150123109781</v>
          </cell>
          <cell r="R31">
            <v>44.028834263429076</v>
          </cell>
          <cell r="S31">
            <v>90.169099057043255</v>
          </cell>
          <cell r="T31">
            <v>55.712455876065128</v>
          </cell>
          <cell r="U31">
            <v>22.14076246334308</v>
          </cell>
          <cell r="V31">
            <v>45.004521591395772</v>
          </cell>
          <cell r="W31">
            <v>34.577502560933283</v>
          </cell>
          <cell r="X31">
            <v>66.366366366366634</v>
          </cell>
          <cell r="Y31">
            <v>71.630545834126579</v>
          </cell>
          <cell r="Z31">
            <v>8.8556757251710483</v>
          </cell>
          <cell r="AA31">
            <v>8.0305910382171817</v>
          </cell>
          <cell r="AB31">
            <v>10.087545241801729</v>
          </cell>
          <cell r="AC31">
            <v>100</v>
          </cell>
          <cell r="AD31">
            <v>5.2245584810685859</v>
          </cell>
          <cell r="AE31">
            <v>14.001027957062501</v>
          </cell>
          <cell r="AF31">
            <v>15.296234435736883</v>
          </cell>
          <cell r="AG31">
            <v>27.620124630991405</v>
          </cell>
          <cell r="AH31">
            <v>8.3279178464477752</v>
          </cell>
          <cell r="AI31">
            <v>54.54545454545454</v>
          </cell>
          <cell r="AJ31">
            <v>32.142857142857146</v>
          </cell>
          <cell r="AK31">
            <v>59.71951378496604</v>
          </cell>
          <cell r="AL31">
            <v>63.492063492063487</v>
          </cell>
          <cell r="AM31">
            <v>35.491484975705681</v>
          </cell>
          <cell r="AN31">
            <v>48.189415041782723</v>
          </cell>
          <cell r="AO31">
            <v>75.216924297307273</v>
          </cell>
          <cell r="AP31">
            <v>34.933716267096301</v>
          </cell>
          <cell r="AQ31">
            <v>46.982087398081681</v>
          </cell>
          <cell r="AR31">
            <v>46.850309604544549</v>
          </cell>
          <cell r="AS31">
            <v>47.14470359781572</v>
          </cell>
          <cell r="AT31">
            <v>35.297553596749296</v>
          </cell>
          <cell r="AU31">
            <v>17.63370212381637</v>
          </cell>
          <cell r="AV31">
            <v>45.728615261014141</v>
          </cell>
          <cell r="AW31">
            <v>32.88294937524531</v>
          </cell>
          <cell r="AX31">
            <v>77.89232250333373</v>
          </cell>
          <cell r="AY31">
            <v>1.5085314699418879</v>
          </cell>
          <cell r="AZ31">
            <v>3.2809793558705183</v>
          </cell>
          <cell r="BA31">
            <v>37.561797859767957</v>
          </cell>
          <cell r="BB31">
            <v>1.5871467083119544</v>
          </cell>
          <cell r="BC31">
            <v>46.413331756443355</v>
          </cell>
          <cell r="BD31">
            <v>36.948297854212107</v>
          </cell>
          <cell r="BE31">
            <v>20.748299319727892</v>
          </cell>
          <cell r="BF31">
            <v>46.61036365657327</v>
          </cell>
          <cell r="BG31">
            <v>70.976929772982515</v>
          </cell>
          <cell r="BH31">
            <v>50</v>
          </cell>
          <cell r="BI31">
            <v>48.938205211057991</v>
          </cell>
          <cell r="BJ31">
            <v>15.788079366016461</v>
          </cell>
          <cell r="BK31">
            <v>3.8424828403551352</v>
          </cell>
          <cell r="BL31">
            <v>14.168683249026179</v>
          </cell>
          <cell r="BM31">
            <v>29.963297654063819</v>
          </cell>
          <cell r="BN31">
            <v>50</v>
          </cell>
          <cell r="BO31">
            <v>31.720533749368741</v>
          </cell>
          <cell r="BP31">
            <v>47.774923509754416</v>
          </cell>
          <cell r="BQ31">
            <v>10</v>
          </cell>
          <cell r="BR31">
            <v>18.215040738997683</v>
          </cell>
          <cell r="BS31">
            <v>0</v>
          </cell>
          <cell r="BT31">
            <v>39.144652512920288</v>
          </cell>
          <cell r="BU31">
            <v>90.246027868210646</v>
          </cell>
          <cell r="BV31">
            <v>16.168010165021123</v>
          </cell>
          <cell r="BW31">
            <v>0.46990717323229869</v>
          </cell>
          <cell r="BY31">
            <v>20.700113728510221</v>
          </cell>
          <cell r="BZ31">
            <v>17.584749332488677</v>
          </cell>
        </row>
        <row r="32">
          <cell r="D32">
            <v>82.056743311652525</v>
          </cell>
          <cell r="E32">
            <v>76.310644906221995</v>
          </cell>
          <cell r="F32">
            <v>32.154074725841689</v>
          </cell>
          <cell r="G32">
            <v>88.96734636615416</v>
          </cell>
          <cell r="H32">
            <v>4.9942123098788294</v>
          </cell>
          <cell r="I32">
            <v>18.285015444452124</v>
          </cell>
          <cell r="J32">
            <v>9.7470342898065976</v>
          </cell>
          <cell r="K32">
            <v>13.348014586856054</v>
          </cell>
          <cell r="L32">
            <v>7.7360649696296608</v>
          </cell>
          <cell r="M32">
            <v>2.0788848354789176</v>
          </cell>
          <cell r="N32">
            <v>5.9548845728159314</v>
          </cell>
          <cell r="O32">
            <v>35.775304918763275</v>
          </cell>
          <cell r="P32">
            <v>38.867816488322838</v>
          </cell>
          <cell r="Q32">
            <v>26.572503232038859</v>
          </cell>
          <cell r="R32">
            <v>26.58019820644008</v>
          </cell>
          <cell r="S32">
            <v>83.438108356985268</v>
          </cell>
          <cell r="T32">
            <v>39.878517787341742</v>
          </cell>
          <cell r="U32">
            <v>14.516129032258046</v>
          </cell>
          <cell r="V32">
            <v>58.818573932374605</v>
          </cell>
          <cell r="W32">
            <v>24.48983248938487</v>
          </cell>
          <cell r="X32">
            <v>48.34834834834836</v>
          </cell>
          <cell r="Y32">
            <v>82.389178532676624</v>
          </cell>
          <cell r="Z32">
            <v>6.8331688109631417</v>
          </cell>
          <cell r="AA32">
            <v>7.9315356720338404</v>
          </cell>
          <cell r="AB32">
            <v>7.7935389656269187</v>
          </cell>
          <cell r="AC32">
            <v>26.438630177401617</v>
          </cell>
          <cell r="AD32">
            <v>16.0987908150768</v>
          </cell>
          <cell r="AE32">
            <v>16.750755481382061</v>
          </cell>
          <cell r="AF32">
            <v>22.67299518149543</v>
          </cell>
          <cell r="AG32">
            <v>30.89447562519706</v>
          </cell>
          <cell r="AH32">
            <v>9.9136729378122439</v>
          </cell>
          <cell r="AI32">
            <v>36.36363636363636</v>
          </cell>
          <cell r="AJ32">
            <v>83.333333333333343</v>
          </cell>
          <cell r="AK32">
            <v>37.50725275128795</v>
          </cell>
          <cell r="AL32">
            <v>41.269841269841265</v>
          </cell>
          <cell r="AM32">
            <v>11.590127537791254</v>
          </cell>
          <cell r="AN32">
            <v>43.454038997214482</v>
          </cell>
          <cell r="AO32">
            <v>53.518033580505566</v>
          </cell>
          <cell r="AP32">
            <v>26.611561564191021</v>
          </cell>
          <cell r="AQ32">
            <v>35.406030535517573</v>
          </cell>
          <cell r="AR32">
            <v>44.12085204635077</v>
          </cell>
          <cell r="AS32">
            <v>67.88470147788594</v>
          </cell>
          <cell r="AT32">
            <v>25.44228674777677</v>
          </cell>
          <cell r="AU32">
            <v>15.912516948092811</v>
          </cell>
          <cell r="AV32">
            <v>34.731086473079301</v>
          </cell>
          <cell r="AW32">
            <v>44.4675445754864</v>
          </cell>
          <cell r="AX32">
            <v>70.21094840050101</v>
          </cell>
          <cell r="AY32">
            <v>8.8941310167979193</v>
          </cell>
          <cell r="AZ32">
            <v>44.943578435417699</v>
          </cell>
          <cell r="BA32">
            <v>31.518984833175086</v>
          </cell>
          <cell r="BB32">
            <v>4.1835245134371029</v>
          </cell>
          <cell r="BC32">
            <v>26.776807415924075</v>
          </cell>
          <cell r="BD32">
            <v>22.189516543389232</v>
          </cell>
          <cell r="BE32">
            <v>64.625850340136054</v>
          </cell>
          <cell r="BF32">
            <v>22.657856272391925</v>
          </cell>
          <cell r="BG32">
            <v>44.898383998327404</v>
          </cell>
          <cell r="BH32">
            <v>7.4539597383743246</v>
          </cell>
          <cell r="BI32">
            <v>12.03382409755184</v>
          </cell>
          <cell r="BJ32">
            <v>1.3747995527966965</v>
          </cell>
          <cell r="BK32">
            <v>12.383863964587928</v>
          </cell>
          <cell r="BL32">
            <v>86.990934452183538</v>
          </cell>
          <cell r="BM32">
            <v>49.73545220432721</v>
          </cell>
          <cell r="BN32">
            <v>0.7264852802870212</v>
          </cell>
          <cell r="BO32">
            <v>13.791000695562211</v>
          </cell>
          <cell r="BP32">
            <v>0.53601974591233514</v>
          </cell>
          <cell r="BQ32">
            <v>0.36746057431588347</v>
          </cell>
          <cell r="BR32">
            <v>35.080034062104318</v>
          </cell>
          <cell r="BS32">
            <v>41.44346368740532</v>
          </cell>
          <cell r="BT32">
            <v>77.045563374969134</v>
          </cell>
          <cell r="BU32">
            <v>87.663925894221606</v>
          </cell>
          <cell r="BV32">
            <v>27.786718762154777</v>
          </cell>
          <cell r="BW32">
            <v>23.937799906782278</v>
          </cell>
          <cell r="BY32">
            <v>18.773577732017241</v>
          </cell>
          <cell r="BZ32">
            <v>12.703417563312005</v>
          </cell>
        </row>
        <row r="33">
          <cell r="D33">
            <v>69.6943947619976</v>
          </cell>
          <cell r="E33">
            <v>94.6168416686575</v>
          </cell>
          <cell r="F33">
            <v>32.797871230968852</v>
          </cell>
          <cell r="G33">
            <v>90.034366427056739</v>
          </cell>
          <cell r="H33">
            <v>8.3948872994743056</v>
          </cell>
          <cell r="I33">
            <v>7.0675653904485518</v>
          </cell>
          <cell r="J33">
            <v>24.244558126756836</v>
          </cell>
          <cell r="K33">
            <v>14.33524955035805</v>
          </cell>
          <cell r="L33">
            <v>19.884813518219776</v>
          </cell>
          <cell r="M33">
            <v>1.419459576016044</v>
          </cell>
          <cell r="N33">
            <v>4.7771541461883125</v>
          </cell>
          <cell r="O33">
            <v>49.186006786591193</v>
          </cell>
          <cell r="P33">
            <v>20.464847707240164</v>
          </cell>
          <cell r="Q33">
            <v>29.155241341760291</v>
          </cell>
          <cell r="R33">
            <v>18.903085409470883</v>
          </cell>
          <cell r="S33">
            <v>89.921010052909409</v>
          </cell>
          <cell r="T33">
            <v>63.661121788337958</v>
          </cell>
          <cell r="U33">
            <v>11.73020527859237</v>
          </cell>
          <cell r="V33">
            <v>100</v>
          </cell>
          <cell r="W33">
            <v>29.793304787677815</v>
          </cell>
          <cell r="X33">
            <v>55.555555555555834</v>
          </cell>
          <cell r="Y33">
            <v>84.283433173482166</v>
          </cell>
          <cell r="Z33">
            <v>9.1238556399659974</v>
          </cell>
          <cell r="AA33">
            <v>11.709776574138541</v>
          </cell>
          <cell r="AB33">
            <v>15.66583242142007</v>
          </cell>
          <cell r="AC33">
            <v>37.414989909611165</v>
          </cell>
          <cell r="AD33">
            <v>16.684836930495482</v>
          </cell>
          <cell r="AE33">
            <v>50</v>
          </cell>
          <cell r="AF33">
            <v>0</v>
          </cell>
          <cell r="AG33">
            <v>22.636254781718616</v>
          </cell>
          <cell r="AH33">
            <v>6.6206255451118112</v>
          </cell>
          <cell r="AI33">
            <v>36.36363636363636</v>
          </cell>
          <cell r="AJ33">
            <v>77.38095238095238</v>
          </cell>
          <cell r="AK33">
            <v>18.309226913733905</v>
          </cell>
          <cell r="AL33">
            <v>93.650793650793645</v>
          </cell>
          <cell r="AM33">
            <v>20.69454576732544</v>
          </cell>
          <cell r="AN33">
            <v>72.144846796657376</v>
          </cell>
          <cell r="AO33">
            <v>66.562488346502008</v>
          </cell>
          <cell r="AP33">
            <v>29.333134861565945</v>
          </cell>
          <cell r="AQ33">
            <v>43.880057411781252</v>
          </cell>
          <cell r="AR33">
            <v>46.972941697436127</v>
          </cell>
          <cell r="AS33">
            <v>92.673435901419111</v>
          </cell>
          <cell r="AT33">
            <v>58.554937359387928</v>
          </cell>
          <cell r="AU33">
            <v>41.172327815953949</v>
          </cell>
          <cell r="AV33">
            <v>30.139398049836586</v>
          </cell>
          <cell r="AW33">
            <v>36.9081101120535</v>
          </cell>
          <cell r="AX33">
            <v>64.675015549477621</v>
          </cell>
          <cell r="AY33">
            <v>8.3336104033959035</v>
          </cell>
          <cell r="AZ33">
            <v>43.239509634859488</v>
          </cell>
          <cell r="BA33">
            <v>24.68271026861887</v>
          </cell>
          <cell r="BB33">
            <v>4.3781343572650089</v>
          </cell>
          <cell r="BC33">
            <v>40.201253741058537</v>
          </cell>
          <cell r="BD33">
            <v>24.978746881212228</v>
          </cell>
          <cell r="BE33">
            <v>59.863945578231295</v>
          </cell>
          <cell r="BF33">
            <v>45.570965895004619</v>
          </cell>
          <cell r="BG33">
            <v>49.658026882074509</v>
          </cell>
          <cell r="BH33">
            <v>16.551323307772645</v>
          </cell>
          <cell r="BI33">
            <v>17.329308486054877</v>
          </cell>
          <cell r="BJ33">
            <v>10.385997095603084</v>
          </cell>
          <cell r="BK33">
            <v>18.288163487131953</v>
          </cell>
          <cell r="BL33">
            <v>14.064513745028027</v>
          </cell>
          <cell r="BM33">
            <v>48.869485080565639</v>
          </cell>
          <cell r="BN33">
            <v>4.0144909393265209</v>
          </cell>
          <cell r="BO33">
            <v>4.0462368569323353</v>
          </cell>
          <cell r="BP33">
            <v>1.0105928143519125</v>
          </cell>
          <cell r="BQ33">
            <v>1.269264721183081</v>
          </cell>
          <cell r="BR33">
            <v>9.6562339292866</v>
          </cell>
          <cell r="BS33">
            <v>6.9738868378567309</v>
          </cell>
          <cell r="BT33">
            <v>47.967351213461825</v>
          </cell>
          <cell r="BU33">
            <v>80.668295878626481</v>
          </cell>
          <cell r="BV33">
            <v>21.844836992232647</v>
          </cell>
          <cell r="BW33">
            <v>53.022139057445862</v>
          </cell>
          <cell r="BY33">
            <v>15.860510188606591</v>
          </cell>
          <cell r="BZ33">
            <v>29.285580190630213</v>
          </cell>
        </row>
        <row r="34">
          <cell r="D34">
            <v>59.434140656233723</v>
          </cell>
          <cell r="E34">
            <v>88.903153823397489</v>
          </cell>
          <cell r="F34">
            <v>39.348290316721652</v>
          </cell>
          <cell r="G34">
            <v>80.333066628799926</v>
          </cell>
          <cell r="H34">
            <v>8.323590039407172</v>
          </cell>
          <cell r="I34">
            <v>22.339793169578712</v>
          </cell>
          <cell r="J34">
            <v>19.697019515218109</v>
          </cell>
          <cell r="K34">
            <v>16.554159774776352</v>
          </cell>
          <cell r="L34">
            <v>21.834069223576748</v>
          </cell>
          <cell r="M34">
            <v>1.7061990285350535</v>
          </cell>
          <cell r="N34">
            <v>6.5521388715789248</v>
          </cell>
          <cell r="O34">
            <v>49.755206021597466</v>
          </cell>
          <cell r="P34">
            <v>11.697901020098637</v>
          </cell>
          <cell r="Q34">
            <v>30.157072870917041</v>
          </cell>
          <cell r="R34">
            <v>19.771459576001408</v>
          </cell>
          <cell r="S34">
            <v>99.421038145787293</v>
          </cell>
          <cell r="T34">
            <v>66.943191496792963</v>
          </cell>
          <cell r="U34">
            <v>11.58357771260995</v>
          </cell>
          <cell r="V34">
            <v>86.072064292863473</v>
          </cell>
          <cell r="W34">
            <v>39.979668716738395</v>
          </cell>
          <cell r="X34">
            <v>63.063063063063353</v>
          </cell>
          <cell r="Y34">
            <v>64.316389733069741</v>
          </cell>
          <cell r="Z34">
            <v>21.994511033719672</v>
          </cell>
          <cell r="AA34">
            <v>17.970767342915828</v>
          </cell>
          <cell r="AB34">
            <v>19.32051790856589</v>
          </cell>
          <cell r="AC34">
            <v>55.567776093266318</v>
          </cell>
          <cell r="AD34">
            <v>14.597452757464019</v>
          </cell>
          <cell r="AE34">
            <v>34.28100463799916</v>
          </cell>
          <cell r="AF34">
            <v>17.957636020471053</v>
          </cell>
          <cell r="AG34">
            <v>25.315958531381195</v>
          </cell>
          <cell r="AH34">
            <v>8.8338857790595213</v>
          </cell>
          <cell r="AI34">
            <v>0</v>
          </cell>
          <cell r="AJ34">
            <v>72.61904761904762</v>
          </cell>
          <cell r="AK34">
            <v>25.393516040196584</v>
          </cell>
          <cell r="AL34">
            <v>95.238095238095227</v>
          </cell>
          <cell r="AM34">
            <v>16.912836853076669</v>
          </cell>
          <cell r="AN34">
            <v>81.894150417827291</v>
          </cell>
          <cell r="AO34">
            <v>84.199591855999927</v>
          </cell>
          <cell r="AP34">
            <v>34.298898481690983</v>
          </cell>
          <cell r="AQ34">
            <v>36.899228408642855</v>
          </cell>
          <cell r="AR34">
            <v>47.727975532482354</v>
          </cell>
          <cell r="AS34">
            <v>67.409847219700993</v>
          </cell>
          <cell r="AT34">
            <v>59.254794345828799</v>
          </cell>
          <cell r="AU34">
            <v>6.354029532049009</v>
          </cell>
          <cell r="AV34">
            <v>47.997745898788985</v>
          </cell>
          <cell r="AW34">
            <v>37.108144729667558</v>
          </cell>
          <cell r="AX34">
            <v>48.329836717000042</v>
          </cell>
          <cell r="AY34">
            <v>5.2268020006532403</v>
          </cell>
          <cell r="AZ34">
            <v>25.343609522924993</v>
          </cell>
          <cell r="BA34">
            <v>40.181701631098917</v>
          </cell>
          <cell r="BB34">
            <v>3.2369526640186912</v>
          </cell>
          <cell r="BC34">
            <v>33.204231382777607</v>
          </cell>
          <cell r="BD34">
            <v>31.084545899146796</v>
          </cell>
          <cell r="BE34">
            <v>75.850340136054413</v>
          </cell>
          <cell r="BF34">
            <v>44.904477025718919</v>
          </cell>
          <cell r="BG34">
            <v>75.800172387095373</v>
          </cell>
          <cell r="BH34">
            <v>20.318368294927964</v>
          </cell>
          <cell r="BI34">
            <v>22.119549297508627</v>
          </cell>
          <cell r="BJ34">
            <v>13.579650943407989</v>
          </cell>
          <cell r="BK34">
            <v>5.5032351505249562</v>
          </cell>
          <cell r="BL34">
            <v>51.695655342605981</v>
          </cell>
          <cell r="BM34">
            <v>48.264468559126236</v>
          </cell>
          <cell r="BN34">
            <v>2.3397368584488594</v>
          </cell>
          <cell r="BO34">
            <v>5.9652350526884534</v>
          </cell>
          <cell r="BP34">
            <v>0.22240733023183901</v>
          </cell>
          <cell r="BQ34">
            <v>0.33873587756128776</v>
          </cell>
          <cell r="BR34">
            <v>1.1957648153916063</v>
          </cell>
          <cell r="BS34">
            <v>34.755046256716248</v>
          </cell>
          <cell r="BT34">
            <v>64.339121778049787</v>
          </cell>
          <cell r="BU34">
            <v>75.255118946020133</v>
          </cell>
          <cell r="BV34">
            <v>39.947055130204269</v>
          </cell>
          <cell r="BW34">
            <v>33.767401733547494</v>
          </cell>
          <cell r="BY34">
            <v>23.270829729998169</v>
          </cell>
          <cell r="BZ34">
            <v>29.592053007495366</v>
          </cell>
        </row>
        <row r="35">
          <cell r="D35">
            <v>74.632126962854102</v>
          </cell>
          <cell r="E35">
            <v>55.837869270339048</v>
          </cell>
          <cell r="F35">
            <v>10.967613603554906</v>
          </cell>
          <cell r="G35">
            <v>72.981804668770266</v>
          </cell>
          <cell r="H35">
            <v>3.7892138300656515</v>
          </cell>
          <cell r="I35">
            <v>25.501224925846262</v>
          </cell>
          <cell r="J35">
            <v>0</v>
          </cell>
          <cell r="K35">
            <v>18.058586650889886</v>
          </cell>
          <cell r="L35">
            <v>7.8057142011941583</v>
          </cell>
          <cell r="M35">
            <v>0.59413052670770972</v>
          </cell>
          <cell r="N35">
            <v>7.7599248765410911</v>
          </cell>
          <cell r="O35">
            <v>0</v>
          </cell>
          <cell r="P35">
            <v>39.797887070110235</v>
          </cell>
          <cell r="Q35">
            <v>18.124933447426478</v>
          </cell>
          <cell r="R35">
            <v>29.118123814487053</v>
          </cell>
          <cell r="S35">
            <v>77.344082940070919</v>
          </cell>
          <cell r="T35">
            <v>49.24871460468858</v>
          </cell>
          <cell r="U35">
            <v>19.648093841642215</v>
          </cell>
          <cell r="V35">
            <v>52.119206123077348</v>
          </cell>
          <cell r="W35">
            <v>16.942156471068952</v>
          </cell>
          <cell r="X35">
            <v>53.15315315315349</v>
          </cell>
          <cell r="Y35">
            <v>1.2474035691738743</v>
          </cell>
          <cell r="Z35">
            <v>7.2664231972883133</v>
          </cell>
          <cell r="AA35">
            <v>21.866763659828763</v>
          </cell>
          <cell r="AB35">
            <v>14.117670768595378</v>
          </cell>
          <cell r="AC35">
            <v>37.31570395735185</v>
          </cell>
          <cell r="AD35">
            <v>0</v>
          </cell>
          <cell r="AE35">
            <v>21.8161925086849</v>
          </cell>
          <cell r="AF35">
            <v>19.415080205052885</v>
          </cell>
          <cell r="AG35">
            <v>46.772305892517288</v>
          </cell>
          <cell r="AH35">
            <v>0</v>
          </cell>
          <cell r="AI35">
            <v>36.36363636363636</v>
          </cell>
          <cell r="AJ35">
            <v>94.047619047619051</v>
          </cell>
          <cell r="AK35">
            <v>41.451130617116355</v>
          </cell>
          <cell r="AL35">
            <v>55.55555555555555</v>
          </cell>
          <cell r="AM35">
            <v>9.4048203933165642</v>
          </cell>
          <cell r="AN35">
            <v>37.047353760445681</v>
          </cell>
          <cell r="AO35">
            <v>37.74174593953925</v>
          </cell>
          <cell r="AP35">
            <v>21.30142024061783</v>
          </cell>
          <cell r="AQ35">
            <v>32.518362985455198</v>
          </cell>
          <cell r="AR35">
            <v>41.805016095697553</v>
          </cell>
          <cell r="AS35">
            <v>37.214827980632911</v>
          </cell>
          <cell r="AT35">
            <v>36.467540768891674</v>
          </cell>
          <cell r="AU35">
            <v>3.6613648678105855</v>
          </cell>
          <cell r="AV35">
            <v>15.850117284467446</v>
          </cell>
          <cell r="AW35">
            <v>18.724343816516885</v>
          </cell>
          <cell r="AX35">
            <v>0</v>
          </cell>
          <cell r="AY35">
            <v>7.9946763238228531</v>
          </cell>
          <cell r="AZ35">
            <v>43.249158142571531</v>
          </cell>
          <cell r="BA35">
            <v>21.840303280404207</v>
          </cell>
          <cell r="BB35">
            <v>4.2382215073770606</v>
          </cell>
          <cell r="BC35">
            <v>43.339052808646073</v>
          </cell>
          <cell r="BD35">
            <v>10.27212922817902</v>
          </cell>
          <cell r="BE35">
            <v>25.510204081632654</v>
          </cell>
          <cell r="BF35">
            <v>29.824382691917386</v>
          </cell>
          <cell r="BG35">
            <v>21.387088684037078</v>
          </cell>
          <cell r="BH35">
            <v>6.2273643748914163</v>
          </cell>
          <cell r="BI35">
            <v>9.7308884788888772</v>
          </cell>
          <cell r="BJ35">
            <v>9.06183580185251</v>
          </cell>
          <cell r="BK35">
            <v>13.030452327615963</v>
          </cell>
          <cell r="BL35">
            <v>89.520374216929625</v>
          </cell>
          <cell r="BM35">
            <v>50</v>
          </cell>
          <cell r="BN35">
            <v>1.5613455965818051</v>
          </cell>
          <cell r="BO35">
            <v>3.1526475536599765</v>
          </cell>
          <cell r="BP35">
            <v>6.1222802200869619E-2</v>
          </cell>
          <cell r="BQ35">
            <v>0.2470237182260076</v>
          </cell>
          <cell r="BR35">
            <v>8.5578009371061938</v>
          </cell>
          <cell r="BS35">
            <v>13.219610862215402</v>
          </cell>
          <cell r="BT35">
            <v>26.163414295374661</v>
          </cell>
          <cell r="BU35">
            <v>31.279789480774877</v>
          </cell>
          <cell r="BV35">
            <v>25.81261724145919</v>
          </cell>
          <cell r="BW35">
            <v>23.336400102359441</v>
          </cell>
          <cell r="BY35">
            <v>8.7860710959405939</v>
          </cell>
          <cell r="BZ35">
            <v>18.233770384445837</v>
          </cell>
        </row>
        <row r="36">
          <cell r="D36">
            <v>79.884443497420875</v>
          </cell>
          <cell r="E36">
            <v>75.950026681445024</v>
          </cell>
          <cell r="F36">
            <v>36.742727051120767</v>
          </cell>
          <cell r="G36">
            <v>90.631925394705476</v>
          </cell>
          <cell r="H36">
            <v>7.0746512712174026</v>
          </cell>
          <cell r="I36">
            <v>10.948340805188831</v>
          </cell>
          <cell r="J36">
            <v>5.6837352491332709</v>
          </cell>
          <cell r="K36">
            <v>50</v>
          </cell>
          <cell r="L36">
            <v>13.848990025263507</v>
          </cell>
          <cell r="M36">
            <v>0.4560514064253155</v>
          </cell>
          <cell r="N36">
            <v>3.9781015825611266</v>
          </cell>
          <cell r="O36">
            <v>45.56463354689275</v>
          </cell>
          <cell r="P36">
            <v>27.989873988938268</v>
          </cell>
          <cell r="Q36">
            <v>30.529857046534346</v>
          </cell>
          <cell r="R36">
            <v>16.953736770475302</v>
          </cell>
          <cell r="S36">
            <v>82.807164609559678</v>
          </cell>
          <cell r="T36">
            <v>56.407184562518154</v>
          </cell>
          <cell r="U36">
            <v>9.384164222873876</v>
          </cell>
          <cell r="V36">
            <v>63.193327346334542</v>
          </cell>
          <cell r="W36">
            <v>36.668469235668383</v>
          </cell>
          <cell r="X36">
            <v>58.558558558558673</v>
          </cell>
          <cell r="Y36">
            <v>66.633168808437659</v>
          </cell>
          <cell r="Z36">
            <v>14.336482423892265</v>
          </cell>
          <cell r="AA36">
            <v>17.004183739450653</v>
          </cell>
          <cell r="AB36">
            <v>13.011831433536807</v>
          </cell>
          <cell r="AC36">
            <v>29.535434458698283</v>
          </cell>
          <cell r="AD36">
            <v>25.668256426949743</v>
          </cell>
          <cell r="AE36">
            <v>49.769225906065344</v>
          </cell>
          <cell r="AF36">
            <v>3.4276637448686831</v>
          </cell>
          <cell r="AG36">
            <v>30.156026704773364</v>
          </cell>
          <cell r="AH36">
            <v>7.0113605623329862</v>
          </cell>
          <cell r="AI36">
            <v>0</v>
          </cell>
          <cell r="AJ36">
            <v>82.142857142857139</v>
          </cell>
          <cell r="AK36">
            <v>0</v>
          </cell>
          <cell r="AL36">
            <v>73.015873015872998</v>
          </cell>
          <cell r="AM36">
            <v>23.417638746740323</v>
          </cell>
          <cell r="AN36">
            <v>47.35376044568244</v>
          </cell>
          <cell r="AO36">
            <v>76.217693624615677</v>
          </cell>
          <cell r="AP36">
            <v>28.96380225207082</v>
          </cell>
          <cell r="AQ36">
            <v>17.194548935516501</v>
          </cell>
          <cell r="AR36">
            <v>46.369094027960315</v>
          </cell>
          <cell r="AS36">
            <v>65.013997558514134</v>
          </cell>
          <cell r="AT36">
            <v>38.700742514627571</v>
          </cell>
          <cell r="AU36">
            <v>4.6350799072270483</v>
          </cell>
          <cell r="AV36">
            <v>37.940861965841229</v>
          </cell>
          <cell r="AW36">
            <v>43.180965558141857</v>
          </cell>
          <cell r="AX36">
            <v>57.884275840523934</v>
          </cell>
          <cell r="AY36">
            <v>6.7949731190370661</v>
          </cell>
          <cell r="AZ36">
            <v>34.566225368147109</v>
          </cell>
          <cell r="BA36">
            <v>32.265508598578826</v>
          </cell>
          <cell r="BB36">
            <v>4.0642359748388035</v>
          </cell>
          <cell r="BC36">
            <v>34.912068765156825</v>
          </cell>
          <cell r="BD36">
            <v>26.456690258740661</v>
          </cell>
          <cell r="BE36">
            <v>56.12244897959183</v>
          </cell>
          <cell r="BF36">
            <v>41.592062087831685</v>
          </cell>
          <cell r="BG36">
            <v>62.055008982412076</v>
          </cell>
          <cell r="BH36">
            <v>8.8325051815124453</v>
          </cell>
          <cell r="BI36">
            <v>24.082558446202295</v>
          </cell>
          <cell r="BJ36">
            <v>9.2414222114668991</v>
          </cell>
          <cell r="BK36">
            <v>18.106213263661115</v>
          </cell>
          <cell r="BL36">
            <v>63.099738322793399</v>
          </cell>
          <cell r="BM36">
            <v>48.842378483306895</v>
          </cell>
          <cell r="BN36">
            <v>1.2310231681324029</v>
          </cell>
          <cell r="BO36">
            <v>0.76996598106929937</v>
          </cell>
          <cell r="BP36">
            <v>0.17155647100704707</v>
          </cell>
          <cell r="BQ36">
            <v>0.36981593753318187</v>
          </cell>
          <cell r="BR36">
            <v>29.022916517919693</v>
          </cell>
          <cell r="BS36">
            <v>57.090912747353194</v>
          </cell>
          <cell r="BT36">
            <v>78.90011587980058</v>
          </cell>
          <cell r="BU36">
            <v>79.556395000596837</v>
          </cell>
          <cell r="BV36">
            <v>11.518569763976588</v>
          </cell>
          <cell r="BW36">
            <v>11.862037311405953</v>
          </cell>
          <cell r="BY36">
            <v>19.083596678796301</v>
          </cell>
          <cell r="BZ36">
            <v>19.355737803874582</v>
          </cell>
        </row>
        <row r="37">
          <cell r="D37">
            <v>88.642819218372594</v>
          </cell>
          <cell r="E37">
            <v>71.170474214940825</v>
          </cell>
          <cell r="F37">
            <v>26.862840406518313</v>
          </cell>
          <cell r="G37">
            <v>67.408683232512516</v>
          </cell>
          <cell r="H37">
            <v>9.7238191253517865</v>
          </cell>
          <cell r="I37">
            <v>22.082530347928909</v>
          </cell>
          <cell r="J37">
            <v>18.104588777719542</v>
          </cell>
          <cell r="K37">
            <v>0</v>
          </cell>
          <cell r="L37">
            <v>8.0806612178433994</v>
          </cell>
          <cell r="M37">
            <v>1.2781781120014886</v>
          </cell>
          <cell r="N37">
            <v>3.6213065282109236</v>
          </cell>
          <cell r="O37">
            <v>45.916494327075782</v>
          </cell>
          <cell r="P37">
            <v>36.531410640712998</v>
          </cell>
          <cell r="Q37">
            <v>37.933260624088419</v>
          </cell>
          <cell r="R37">
            <v>25.738998820681225</v>
          </cell>
          <cell r="S37">
            <v>97.633875085213319</v>
          </cell>
          <cell r="T37">
            <v>49.337424744193605</v>
          </cell>
          <cell r="U37">
            <v>20.234604105571837</v>
          </cell>
          <cell r="V37">
            <v>0</v>
          </cell>
          <cell r="W37">
            <v>11.063570154194682</v>
          </cell>
          <cell r="X37">
            <v>59.459459459459609</v>
          </cell>
          <cell r="Y37">
            <v>75.341285088039328</v>
          </cell>
          <cell r="Z37">
            <v>2.3981174869653654</v>
          </cell>
          <cell r="AA37">
            <v>8.3561395258708693</v>
          </cell>
          <cell r="AB37">
            <v>7.7871883571268192</v>
          </cell>
          <cell r="AC37">
            <v>44.917635249405492</v>
          </cell>
          <cell r="AD37">
            <v>19.226849500461118</v>
          </cell>
          <cell r="AE37">
            <v>17.417460923506781</v>
          </cell>
          <cell r="AF37">
            <v>17.288558993962919</v>
          </cell>
          <cell r="AG37">
            <v>41.665755283654626</v>
          </cell>
          <cell r="AH37">
            <v>10</v>
          </cell>
          <cell r="AI37">
            <v>0</v>
          </cell>
          <cell r="AJ37">
            <v>92.857142857142861</v>
          </cell>
          <cell r="AK37">
            <v>19.25414481626752</v>
          </cell>
          <cell r="AL37">
            <v>96.825396825396808</v>
          </cell>
          <cell r="AM37">
            <v>9.0821303385173699</v>
          </cell>
          <cell r="AN37">
            <v>28.69080779944289</v>
          </cell>
          <cell r="AO37">
            <v>21.830998065802916</v>
          </cell>
          <cell r="AP37">
            <v>12.557483844981876</v>
          </cell>
          <cell r="AQ37">
            <v>18.859629048236414</v>
          </cell>
          <cell r="AR37">
            <v>41.418676248435865</v>
          </cell>
          <cell r="AS37">
            <v>31.319610376880636</v>
          </cell>
          <cell r="AT37">
            <v>31.101234879990493</v>
          </cell>
          <cell r="AU37">
            <v>13.444130683711233</v>
          </cell>
          <cell r="AV37">
            <v>11.842275250642864</v>
          </cell>
          <cell r="AW37">
            <v>39.643696383834538</v>
          </cell>
          <cell r="AX37">
            <v>70.246907945508397</v>
          </cell>
          <cell r="AY37">
            <v>10</v>
          </cell>
          <cell r="AZ37">
            <v>50</v>
          </cell>
          <cell r="BA37">
            <v>0</v>
          </cell>
          <cell r="BB37">
            <v>50</v>
          </cell>
          <cell r="BC37">
            <v>40.369864777293436</v>
          </cell>
          <cell r="BD37">
            <v>28.075439363860127</v>
          </cell>
          <cell r="BE37">
            <v>26.190476190476193</v>
          </cell>
          <cell r="BF37">
            <v>37.393839490586124</v>
          </cell>
          <cell r="BG37">
            <v>29.183912725775834</v>
          </cell>
          <cell r="BH37">
            <v>0.59820397624684596</v>
          </cell>
          <cell r="BI37">
            <v>5.4962814974461445</v>
          </cell>
          <cell r="BJ37">
            <v>4.6652332394313882</v>
          </cell>
          <cell r="BK37">
            <v>5.5072082236317135</v>
          </cell>
          <cell r="BL37">
            <v>87.803264783598024</v>
          </cell>
          <cell r="BM37">
            <v>49.22889644905883</v>
          </cell>
          <cell r="BN37">
            <v>0</v>
          </cell>
          <cell r="BO37">
            <v>0</v>
          </cell>
          <cell r="BP37">
            <v>0</v>
          </cell>
          <cell r="BQ37">
            <v>0.30665277192533846</v>
          </cell>
          <cell r="BR37">
            <v>19.712170886803271</v>
          </cell>
          <cell r="BS37">
            <v>14.742877084054395</v>
          </cell>
          <cell r="BT37">
            <v>42.303947486466939</v>
          </cell>
          <cell r="BU37">
            <v>83.848718877044774</v>
          </cell>
          <cell r="BV37">
            <v>6.8707724267371013</v>
          </cell>
          <cell r="BW37">
            <v>0</v>
          </cell>
          <cell r="BY37">
            <v>4.8644417461203213</v>
          </cell>
          <cell r="BZ37">
            <v>15.550617439995246</v>
          </cell>
        </row>
        <row r="38">
          <cell r="D38">
            <v>80.752260674390115</v>
          </cell>
          <cell r="E38">
            <v>1.3814397118551431</v>
          </cell>
          <cell r="F38">
            <v>28.371854516714627</v>
          </cell>
          <cell r="G38">
            <v>87.074822290510269</v>
          </cell>
          <cell r="H38">
            <v>7.4281964204328661</v>
          </cell>
          <cell r="I38">
            <v>16.301014515349799</v>
          </cell>
          <cell r="J38">
            <v>2.1270847440229819</v>
          </cell>
          <cell r="K38">
            <v>19.602275179378839</v>
          </cell>
          <cell r="L38">
            <v>5.170760067679228</v>
          </cell>
          <cell r="M38">
            <v>0.32663121401298684</v>
          </cell>
          <cell r="N38">
            <v>8.5268443067466428</v>
          </cell>
          <cell r="O38">
            <v>24.128408119877498</v>
          </cell>
          <cell r="P38">
            <v>50.471266696212069</v>
          </cell>
          <cell r="Q38">
            <v>18.026911668678654</v>
          </cell>
          <cell r="R38">
            <v>31.508455350913223</v>
          </cell>
          <cell r="S38">
            <v>90.4577937352894</v>
          </cell>
          <cell r="T38">
            <v>32.553813337521518</v>
          </cell>
          <cell r="U38">
            <v>4.5454545454545334</v>
          </cell>
          <cell r="V38">
            <v>51.63266446753547</v>
          </cell>
          <cell r="W38">
            <v>11.785024887728131</v>
          </cell>
          <cell r="X38">
            <v>38.138138138138466</v>
          </cell>
          <cell r="Y38">
            <v>48.172451870104737</v>
          </cell>
          <cell r="Z38">
            <v>7.0655826375747699</v>
          </cell>
          <cell r="AA38">
            <v>6.6357538519974986</v>
          </cell>
          <cell r="AB38">
            <v>7.4500903675583876</v>
          </cell>
          <cell r="AC38">
            <v>28.261544823384604</v>
          </cell>
          <cell r="AD38">
            <v>9.957875483831188</v>
          </cell>
          <cell r="AE38">
            <v>20.191509570640694</v>
          </cell>
          <cell r="AF38">
            <v>15.696843814637889</v>
          </cell>
          <cell r="AG38">
            <v>40.365523193178291</v>
          </cell>
          <cell r="AH38">
            <v>9.1698816092875024</v>
          </cell>
          <cell r="AI38">
            <v>0</v>
          </cell>
          <cell r="AJ38">
            <v>60.714285714285708</v>
          </cell>
          <cell r="AK38">
            <v>41.132118473395316</v>
          </cell>
          <cell r="AL38">
            <v>69.841269841269835</v>
          </cell>
          <cell r="AM38">
            <v>5.8138694318041289</v>
          </cell>
          <cell r="AN38">
            <v>55.988857938718652</v>
          </cell>
          <cell r="AO38">
            <v>28.476196479302509</v>
          </cell>
          <cell r="AP38">
            <v>10.292891792024939</v>
          </cell>
          <cell r="AQ38">
            <v>17.849659630524311</v>
          </cell>
          <cell r="AR38">
            <v>35.042200104392315</v>
          </cell>
          <cell r="AS38">
            <v>48.795012894211133</v>
          </cell>
          <cell r="AT38">
            <v>20.718370336258992</v>
          </cell>
          <cell r="AU38">
            <v>8.2885981633751964</v>
          </cell>
          <cell r="AV38">
            <v>17.041319081432839</v>
          </cell>
          <cell r="AW38">
            <v>40.304756591490218</v>
          </cell>
          <cell r="AX38">
            <v>54.264296198394526</v>
          </cell>
          <cell r="AY38">
            <v>3.8998118351550133</v>
          </cell>
          <cell r="AZ38">
            <v>29.636337986403628</v>
          </cell>
          <cell r="BA38">
            <v>40.482687951576274</v>
          </cell>
          <cell r="BB38">
            <v>1.2988490883978863</v>
          </cell>
          <cell r="BC38">
            <v>37.825428740771756</v>
          </cell>
          <cell r="BD38">
            <v>5.7706752122626783</v>
          </cell>
          <cell r="BE38">
            <v>77.551020408163268</v>
          </cell>
          <cell r="BF38">
            <v>22.980905675398073</v>
          </cell>
          <cell r="BG38">
            <v>33.115322829502333</v>
          </cell>
          <cell r="BH38">
            <v>7.1830810121098558</v>
          </cell>
          <cell r="BI38">
            <v>9.6880382138165881</v>
          </cell>
          <cell r="BJ38">
            <v>5.5652048599101436</v>
          </cell>
          <cell r="BK38">
            <v>10.463288163954525</v>
          </cell>
          <cell r="BL38">
            <v>79.760075931158653</v>
          </cell>
          <cell r="BM38">
            <v>49.913505336719062</v>
          </cell>
          <cell r="BN38">
            <v>0.62054531218897779</v>
          </cell>
          <cell r="BO38">
            <v>0.24728424624646037</v>
          </cell>
          <cell r="BP38">
            <v>0.21631735606364474</v>
          </cell>
          <cell r="BQ38">
            <v>0.36146552418327293</v>
          </cell>
          <cell r="BR38">
            <v>9.5217463474864434</v>
          </cell>
          <cell r="BS38">
            <v>8.7127395058626149</v>
          </cell>
          <cell r="BT38">
            <v>24.090198778373633</v>
          </cell>
          <cell r="BU38">
            <v>76.719112071279127</v>
          </cell>
          <cell r="BV38">
            <v>19.083640751427527</v>
          </cell>
          <cell r="BW38">
            <v>2.0406214749967178</v>
          </cell>
          <cell r="BY38">
            <v>10.898216088302307</v>
          </cell>
          <cell r="BZ38">
            <v>10.359185168129496</v>
          </cell>
        </row>
        <row r="39">
          <cell r="D39">
            <v>100</v>
          </cell>
          <cell r="E39">
            <v>100</v>
          </cell>
          <cell r="F39">
            <v>50</v>
          </cell>
          <cell r="G39">
            <v>100</v>
          </cell>
          <cell r="H39">
            <v>8.4377864027107403</v>
          </cell>
          <cell r="I39">
            <v>16.743593202989064</v>
          </cell>
          <cell r="J39">
            <v>50</v>
          </cell>
          <cell r="K39">
            <v>21.039973925686063</v>
          </cell>
          <cell r="L39">
            <v>0.11499741717308917</v>
          </cell>
          <cell r="M39">
            <v>6.4093236778891907E-2</v>
          </cell>
          <cell r="N39">
            <v>5.0756870497521778</v>
          </cell>
          <cell r="O39">
            <v>30.694819653849496</v>
          </cell>
          <cell r="P39">
            <v>37.572853989985511</v>
          </cell>
          <cell r="Q39">
            <v>32.061889569207004</v>
          </cell>
          <cell r="R39">
            <v>18.116142101442883</v>
          </cell>
          <cell r="S39">
            <v>77.833614519335953</v>
          </cell>
          <cell r="T39">
            <v>47.250088401959658</v>
          </cell>
          <cell r="U39">
            <v>14.516129032258046</v>
          </cell>
          <cell r="V39">
            <v>44.312044822367163</v>
          </cell>
          <cell r="W39">
            <v>19.805587981663962</v>
          </cell>
          <cell r="X39">
            <v>42.342342342342256</v>
          </cell>
          <cell r="Y39">
            <v>80.242587395345168</v>
          </cell>
          <cell r="Z39">
            <v>14.582389347495949</v>
          </cell>
          <cell r="AA39">
            <v>17.571048985143538</v>
          </cell>
          <cell r="AB39">
            <v>16.862240261107214</v>
          </cell>
          <cell r="AC39">
            <v>57.577057227919184</v>
          </cell>
          <cell r="AD39">
            <v>50</v>
          </cell>
          <cell r="AE39">
            <v>41.967791034346433</v>
          </cell>
          <cell r="AF39">
            <v>50</v>
          </cell>
          <cell r="AG39">
            <v>50</v>
          </cell>
          <cell r="AH39">
            <v>9.7313063303502858</v>
          </cell>
          <cell r="AI39">
            <v>36.36363636363636</v>
          </cell>
          <cell r="AJ39">
            <v>69.047619047619051</v>
          </cell>
          <cell r="AK39">
            <v>91.530792947328948</v>
          </cell>
          <cell r="AL39">
            <v>98.412698412698418</v>
          </cell>
          <cell r="AM39">
            <v>18.788396130017095</v>
          </cell>
          <cell r="AN39">
            <v>88.300835654596085</v>
          </cell>
          <cell r="AO39">
            <v>42.559052759343444</v>
          </cell>
          <cell r="AP39">
            <v>21.6667250407159</v>
          </cell>
          <cell r="AQ39">
            <v>33.045725762644985</v>
          </cell>
          <cell r="AR39">
            <v>40.711558256702531</v>
          </cell>
          <cell r="AS39">
            <v>43.240876323236272</v>
          </cell>
          <cell r="AT39">
            <v>40.336737339538367</v>
          </cell>
          <cell r="AU39">
            <v>0</v>
          </cell>
          <cell r="AV39">
            <v>27.675752685633963</v>
          </cell>
          <cell r="AW39">
            <v>42.313366380224586</v>
          </cell>
          <cell r="AX39">
            <v>72.91337541012426</v>
          </cell>
          <cell r="AY39">
            <v>8.189770920125147</v>
          </cell>
          <cell r="AZ39">
            <v>43.20406839830202</v>
          </cell>
          <cell r="BA39">
            <v>23.958969577794477</v>
          </cell>
          <cell r="BB39">
            <v>3.3626802522255841</v>
          </cell>
          <cell r="BC39">
            <v>44.698898601525933</v>
          </cell>
          <cell r="BD39">
            <v>44.473822312168728</v>
          </cell>
          <cell r="BE39">
            <v>56.802721088435369</v>
          </cell>
          <cell r="BF39">
            <v>38.200991779997828</v>
          </cell>
          <cell r="BG39">
            <v>57.105881069336995</v>
          </cell>
          <cell r="BH39">
            <v>16.676345408065227</v>
          </cell>
          <cell r="BI39">
            <v>17.617662752510981</v>
          </cell>
          <cell r="BJ39">
            <v>5.1011829317563091</v>
          </cell>
          <cell r="BK39">
            <v>20.555634006573527</v>
          </cell>
          <cell r="BL39">
            <v>21.735466360060396</v>
          </cell>
          <cell r="BM39">
            <v>47.504549095731953</v>
          </cell>
          <cell r="BN39">
            <v>3.9861104379499745</v>
          </cell>
          <cell r="BO39">
            <v>16.315970955349442</v>
          </cell>
          <cell r="BP39">
            <v>0.61539911604974296</v>
          </cell>
          <cell r="BQ39">
            <v>0.75930812994366725</v>
          </cell>
          <cell r="BR39">
            <v>0</v>
          </cell>
          <cell r="BS39">
            <v>4.1286792597407285</v>
          </cell>
          <cell r="BT39">
            <v>30.188854212084088</v>
          </cell>
          <cell r="BU39">
            <v>75.676292140962744</v>
          </cell>
          <cell r="BV39">
            <v>21.208264203045957</v>
          </cell>
          <cell r="BW39">
            <v>25.376034577083718</v>
          </cell>
          <cell r="BY39">
            <v>12.080094750791536</v>
          </cell>
          <cell r="BZ39">
            <v>20.0642424637131</v>
          </cell>
        </row>
        <row r="40">
          <cell r="D40">
            <v>64.938090578020464</v>
          </cell>
          <cell r="E40">
            <v>20.204700222686515</v>
          </cell>
          <cell r="F40">
            <v>31.905914492714448</v>
          </cell>
          <cell r="G40">
            <v>93.108490725671317</v>
          </cell>
          <cell r="H40">
            <v>6.2115571789001063</v>
          </cell>
          <cell r="I40">
            <v>19.664578914635698</v>
          </cell>
          <cell r="J40">
            <v>6.99714733745303</v>
          </cell>
          <cell r="K40">
            <v>6.951903496711477</v>
          </cell>
          <cell r="L40">
            <v>9.1823643722543569</v>
          </cell>
          <cell r="M40">
            <v>1.8203409095842493</v>
          </cell>
          <cell r="N40">
            <v>0</v>
          </cell>
          <cell r="O40">
            <v>49.866619369166166</v>
          </cell>
          <cell r="P40">
            <v>28.478967102115615</v>
          </cell>
          <cell r="Q40">
            <v>18.623804292325556</v>
          </cell>
          <cell r="R40">
            <v>28.425962291549776</v>
          </cell>
          <cell r="S40">
            <v>88.14323581914428</v>
          </cell>
          <cell r="T40">
            <v>31.896910873703554</v>
          </cell>
          <cell r="U40">
            <v>13.489736070381211</v>
          </cell>
          <cell r="V40">
            <v>55.823482170718563</v>
          </cell>
          <cell r="W40">
            <v>17.13579485886099</v>
          </cell>
          <cell r="X40">
            <v>52.552552552552577</v>
          </cell>
          <cell r="Y40">
            <v>88.275196385234437</v>
          </cell>
          <cell r="Z40">
            <v>7.3618847390348572</v>
          </cell>
          <cell r="AA40">
            <v>22.539371681789412</v>
          </cell>
          <cell r="AB40">
            <v>10.895579926998741</v>
          </cell>
          <cell r="AC40">
            <v>16.600633437631625</v>
          </cell>
          <cell r="AD40">
            <v>5.268293306427549</v>
          </cell>
          <cell r="AE40">
            <v>14.869309547345431</v>
          </cell>
          <cell r="AF40">
            <v>21.170148498150787</v>
          </cell>
          <cell r="AG40">
            <v>36.069118026864885</v>
          </cell>
          <cell r="AH40">
            <v>8.032708637618116</v>
          </cell>
          <cell r="AI40">
            <v>72.72727272727272</v>
          </cell>
          <cell r="AJ40">
            <v>96.428571428571431</v>
          </cell>
          <cell r="AK40">
            <v>20.027677580039345</v>
          </cell>
          <cell r="AL40">
            <v>87.30158730158729</v>
          </cell>
          <cell r="AM40">
            <v>12.705662598573062</v>
          </cell>
          <cell r="AN40">
            <v>32.31197771587744</v>
          </cell>
          <cell r="AO40">
            <v>42.198036454161503</v>
          </cell>
          <cell r="AP40">
            <v>19.46158695690244</v>
          </cell>
          <cell r="AQ40">
            <v>28.795015757586413</v>
          </cell>
          <cell r="AR40">
            <v>45.18221109980017</v>
          </cell>
          <cell r="AS40">
            <v>43.390130701370929</v>
          </cell>
          <cell r="AT40">
            <v>18.193243052429619</v>
          </cell>
          <cell r="AU40">
            <v>1.6797074484645864</v>
          </cell>
          <cell r="AV40">
            <v>15.366634992390338</v>
          </cell>
          <cell r="AW40">
            <v>31.473020659860207</v>
          </cell>
          <cell r="AX40">
            <v>38.013339872510876</v>
          </cell>
          <cell r="AY40">
            <v>3.6258692517665416</v>
          </cell>
          <cell r="AZ40">
            <v>30.046881029018973</v>
          </cell>
          <cell r="BA40">
            <v>33.520507632447213</v>
          </cell>
          <cell r="BB40">
            <v>1.7338276024095229</v>
          </cell>
          <cell r="BC40">
            <v>23.280787222312195</v>
          </cell>
          <cell r="BD40">
            <v>13.049810276560173</v>
          </cell>
          <cell r="BE40">
            <v>18.367346938775512</v>
          </cell>
          <cell r="BF40">
            <v>16.241156119023742</v>
          </cell>
          <cell r="BG40">
            <v>41.769131638887188</v>
          </cell>
          <cell r="BH40">
            <v>2.6061660820725323</v>
          </cell>
          <cell r="BI40">
            <v>7.7832085741819723</v>
          </cell>
          <cell r="BJ40">
            <v>1.2578342419764286</v>
          </cell>
          <cell r="BK40">
            <v>24.528403007130031</v>
          </cell>
          <cell r="BL40">
            <v>69.905359009801117</v>
          </cell>
          <cell r="BM40">
            <v>49.400586006222412</v>
          </cell>
          <cell r="BN40">
            <v>0.91648201727619361</v>
          </cell>
          <cell r="BO40">
            <v>0.23816304421643386</v>
          </cell>
          <cell r="BP40">
            <v>0.41774275575043474</v>
          </cell>
          <cell r="BQ40">
            <v>0.46267425661046702</v>
          </cell>
          <cell r="BR40">
            <v>30.78373442045298</v>
          </cell>
          <cell r="BS40">
            <v>19.24316092177693</v>
          </cell>
          <cell r="BT40">
            <v>35.097133654338982</v>
          </cell>
          <cell r="BU40">
            <v>74.992526043603974</v>
          </cell>
          <cell r="BV40">
            <v>0</v>
          </cell>
          <cell r="BW40">
            <v>1.9173267168997212</v>
          </cell>
          <cell r="BY40">
            <v>8.8948991973868772</v>
          </cell>
          <cell r="BZ40">
            <v>9.1087233078802576</v>
          </cell>
        </row>
      </sheetData>
      <sheetData sheetId="26">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96.050182088549292</v>
          </cell>
          <cell r="E9">
            <v>82.499949118983551</v>
          </cell>
          <cell r="F9">
            <v>26.935308604323222</v>
          </cell>
          <cell r="G9">
            <v>59.686851910995564</v>
          </cell>
          <cell r="H9">
            <v>1.4649595633862527</v>
          </cell>
          <cell r="I9">
            <v>29.212524143289155</v>
          </cell>
          <cell r="J9">
            <v>25.457422656154183</v>
          </cell>
          <cell r="K9">
            <v>13.028959149366184</v>
          </cell>
          <cell r="L9">
            <v>28.074326861820243</v>
          </cell>
          <cell r="M9">
            <v>1.3545522265689469</v>
          </cell>
          <cell r="N9">
            <v>3.6677836554244303</v>
          </cell>
          <cell r="O9">
            <v>50</v>
          </cell>
          <cell r="P9">
            <v>56.799550535193724</v>
          </cell>
          <cell r="Q9">
            <v>34.493995674613615</v>
          </cell>
          <cell r="R9">
            <v>30.800850034295777</v>
          </cell>
          <cell r="S9">
            <v>54.724991321972553</v>
          </cell>
          <cell r="T9">
            <v>55.910798788619985</v>
          </cell>
          <cell r="U9">
            <v>3.6065573770491839</v>
          </cell>
          <cell r="V9">
            <v>96.965828766692141</v>
          </cell>
          <cell r="W9">
            <v>41.128952555725071</v>
          </cell>
          <cell r="X9">
            <v>78.931750741839892</v>
          </cell>
          <cell r="Y9">
            <v>83.98666546193175</v>
          </cell>
          <cell r="Z9">
            <v>8.4004737670964111</v>
          </cell>
          <cell r="AA9">
            <v>12.844374423330517</v>
          </cell>
          <cell r="AB9">
            <v>16.704309293925192</v>
          </cell>
          <cell r="AC9">
            <v>52.939406171858572</v>
          </cell>
          <cell r="AD9">
            <v>29.636763112110316</v>
          </cell>
          <cell r="AE9">
            <v>34.454428212841123</v>
          </cell>
          <cell r="AF9">
            <v>44.493218072948913</v>
          </cell>
          <cell r="AG9">
            <v>18.64226242835721</v>
          </cell>
          <cell r="AH9">
            <v>9.8571027026918632</v>
          </cell>
          <cell r="AI9">
            <v>18.181818181818173</v>
          </cell>
          <cell r="AJ9">
            <v>98.245614035087712</v>
          </cell>
          <cell r="AK9">
            <v>56.404094240083744</v>
          </cell>
          <cell r="AL9">
            <v>77.192982456140371</v>
          </cell>
          <cell r="AM9">
            <v>23.905380727492993</v>
          </cell>
          <cell r="AN9">
            <v>82.283464566929126</v>
          </cell>
          <cell r="AO9">
            <v>84.833311462331523</v>
          </cell>
          <cell r="AP9">
            <v>19.337203588782334</v>
          </cell>
          <cell r="AQ9">
            <v>38.014163342299909</v>
          </cell>
          <cell r="AR9">
            <v>49.852576899187014</v>
          </cell>
          <cell r="AS9">
            <v>29.778272647705844</v>
          </cell>
          <cell r="AT9">
            <v>47.037039805096626</v>
          </cell>
          <cell r="AU9">
            <v>15.889373911812063</v>
          </cell>
          <cell r="AV9">
            <v>45.338316862838667</v>
          </cell>
          <cell r="AW9">
            <v>42.886558389289945</v>
          </cell>
          <cell r="AX9">
            <v>64.681698066901646</v>
          </cell>
          <cell r="AY9">
            <v>8.6991367201028549</v>
          </cell>
          <cell r="AZ9">
            <v>43.226110838021562</v>
          </cell>
          <cell r="BA9">
            <v>29.994017599711199</v>
          </cell>
          <cell r="BB9">
            <v>8.2766753648224576</v>
          </cell>
          <cell r="BC9">
            <v>19.700353235759653</v>
          </cell>
          <cell r="BD9">
            <v>24.153886229002815</v>
          </cell>
          <cell r="BE9">
            <v>41.516245487364621</v>
          </cell>
          <cell r="BF9">
            <v>43.042680502960131</v>
          </cell>
          <cell r="BG9">
            <v>69.827603936292022</v>
          </cell>
          <cell r="BH9">
            <v>15.655117997711955</v>
          </cell>
          <cell r="BI9">
            <v>21.412406670900605</v>
          </cell>
          <cell r="BJ9">
            <v>11.154304294952167</v>
          </cell>
          <cell r="BK9">
            <v>45.733375384738949</v>
          </cell>
          <cell r="BL9">
            <v>59.663217343839612</v>
          </cell>
          <cell r="BM9">
            <v>49.138703977093627</v>
          </cell>
          <cell r="BN9">
            <v>1.931896556620603</v>
          </cell>
          <cell r="BO9">
            <v>0.58947212957895812</v>
          </cell>
          <cell r="BP9">
            <v>0.55358804731623334</v>
          </cell>
          <cell r="BQ9">
            <v>0.45566299029637869</v>
          </cell>
          <cell r="BR9">
            <v>50</v>
          </cell>
          <cell r="BS9">
            <v>46.911289443527821</v>
          </cell>
          <cell r="BT9">
            <v>73.127126963640904</v>
          </cell>
          <cell r="BU9">
            <v>81.022868234139935</v>
          </cell>
          <cell r="BV9">
            <v>14.596959171732884</v>
          </cell>
          <cell r="BW9">
            <v>20.191695745277453</v>
          </cell>
          <cell r="BY9">
            <v>26.954038622127786</v>
          </cell>
          <cell r="BZ9">
            <v>23.518519902548313</v>
          </cell>
        </row>
        <row r="10">
          <cell r="D10">
            <v>3.1506154414216274</v>
          </cell>
          <cell r="E10">
            <v>89.594666021498597</v>
          </cell>
          <cell r="F10">
            <v>9.6944710241881165</v>
          </cell>
          <cell r="G10">
            <v>38.148164299785556</v>
          </cell>
          <cell r="H10">
            <v>0.98577353607220697</v>
          </cell>
          <cell r="I10">
            <v>43.251766854583941</v>
          </cell>
          <cell r="J10">
            <v>15.193977799164527</v>
          </cell>
          <cell r="K10">
            <v>2.0682740489839855</v>
          </cell>
          <cell r="L10">
            <v>22.005438277724952</v>
          </cell>
          <cell r="M10">
            <v>1.5745797156619137</v>
          </cell>
          <cell r="N10">
            <v>7.8522268096750523</v>
          </cell>
          <cell r="O10">
            <v>0</v>
          </cell>
          <cell r="P10">
            <v>23.470357578974067</v>
          </cell>
          <cell r="Q10">
            <v>40.144516091393569</v>
          </cell>
          <cell r="R10">
            <v>31.559989048768994</v>
          </cell>
          <cell r="S10">
            <v>91.122206255127963</v>
          </cell>
          <cell r="T10">
            <v>61.543671053764179</v>
          </cell>
          <cell r="U10">
            <v>16.557377049180328</v>
          </cell>
          <cell r="V10">
            <v>62.053788720705626</v>
          </cell>
          <cell r="W10">
            <v>42.547849452865776</v>
          </cell>
          <cell r="X10">
            <v>80.712166172107018</v>
          </cell>
          <cell r="Y10">
            <v>65.362530182678157</v>
          </cell>
          <cell r="Z10">
            <v>8.8457447574379611</v>
          </cell>
          <cell r="AA10">
            <v>5.3734571742967718</v>
          </cell>
          <cell r="AB10">
            <v>10.596082062834389</v>
          </cell>
          <cell r="AC10">
            <v>71.106204201831119</v>
          </cell>
          <cell r="AD10">
            <v>17.838383861841674</v>
          </cell>
          <cell r="AE10">
            <v>27.973192600109549</v>
          </cell>
          <cell r="AF10">
            <v>26.350804641307572</v>
          </cell>
          <cell r="AG10">
            <v>0</v>
          </cell>
          <cell r="AH10">
            <v>9.926572801935329</v>
          </cell>
          <cell r="AI10">
            <v>36.36363636363636</v>
          </cell>
          <cell r="AJ10">
            <v>64.912280701754383</v>
          </cell>
          <cell r="AK10">
            <v>46.07350417566272</v>
          </cell>
          <cell r="AL10">
            <v>100</v>
          </cell>
          <cell r="AM10">
            <v>19.155704354371995</v>
          </cell>
          <cell r="AN10">
            <v>0</v>
          </cell>
          <cell r="AO10">
            <v>89.29530582580891</v>
          </cell>
          <cell r="AP10">
            <v>33.189139019818384</v>
          </cell>
          <cell r="AQ10">
            <v>47.272643350719697</v>
          </cell>
          <cell r="AR10">
            <v>50</v>
          </cell>
          <cell r="AS10">
            <v>55.159131580122867</v>
          </cell>
          <cell r="AT10">
            <v>37.090022709434542</v>
          </cell>
          <cell r="AU10">
            <v>0.78015829644472434</v>
          </cell>
          <cell r="AV10">
            <v>46.507810445508255</v>
          </cell>
          <cell r="AW10">
            <v>44.288500454051281</v>
          </cell>
          <cell r="AX10">
            <v>59.251971305077042</v>
          </cell>
          <cell r="AY10">
            <v>6.7459423277796011</v>
          </cell>
          <cell r="AZ10">
            <v>33.618444358930063</v>
          </cell>
          <cell r="BA10">
            <v>28.02328542809131</v>
          </cell>
          <cell r="BB10">
            <v>3.3808700569851018</v>
          </cell>
          <cell r="BC10">
            <v>21.74715014695331</v>
          </cell>
          <cell r="BD10">
            <v>37.92112915353583</v>
          </cell>
          <cell r="BE10">
            <v>69.314079422382662</v>
          </cell>
          <cell r="BF10">
            <v>50</v>
          </cell>
          <cell r="BG10">
            <v>91.507001455644215</v>
          </cell>
          <cell r="BH10">
            <v>14.840539983407339</v>
          </cell>
          <cell r="BI10">
            <v>27.307274648322473</v>
          </cell>
          <cell r="BJ10">
            <v>19.103004717288446</v>
          </cell>
          <cell r="BK10">
            <v>2.7652174340644224</v>
          </cell>
          <cell r="BL10">
            <v>76.652841310891873</v>
          </cell>
          <cell r="BM10">
            <v>48.994712813147807</v>
          </cell>
          <cell r="BN10">
            <v>8.0137250383166201</v>
          </cell>
          <cell r="BO10">
            <v>13.288252357674017</v>
          </cell>
          <cell r="BP10">
            <v>0.21578935099318039</v>
          </cell>
          <cell r="BQ10">
            <v>0.45349060613018699</v>
          </cell>
          <cell r="BR10">
            <v>26.338763690416823</v>
          </cell>
          <cell r="BS10">
            <v>75.166248078465287</v>
          </cell>
          <cell r="BT10">
            <v>88.273227920055064</v>
          </cell>
          <cell r="BU10">
            <v>82.646868374892961</v>
          </cell>
          <cell r="BV10">
            <v>1.4853225460097379</v>
          </cell>
          <cell r="BW10">
            <v>18.973699023390754</v>
          </cell>
          <cell r="BY10">
            <v>21.78471735878734</v>
          </cell>
          <cell r="BZ10">
            <v>18.545011354717271</v>
          </cell>
        </row>
        <row r="11">
          <cell r="D11">
            <v>76.926898124855072</v>
          </cell>
          <cell r="E11">
            <v>100</v>
          </cell>
          <cell r="F11">
            <v>40.402704943852868</v>
          </cell>
          <cell r="G11">
            <v>0</v>
          </cell>
          <cell r="H11">
            <v>0.60928503369273124</v>
          </cell>
          <cell r="I11">
            <v>47.089920498903361</v>
          </cell>
          <cell r="J11">
            <v>22.532388215652798</v>
          </cell>
          <cell r="K11">
            <v>16.223149951854495</v>
          </cell>
          <cell r="L11">
            <v>27.685749624250057</v>
          </cell>
          <cell r="M11">
            <v>3.7377785721654337</v>
          </cell>
          <cell r="N11">
            <v>2.8531785820958238</v>
          </cell>
          <cell r="O11">
            <v>50</v>
          </cell>
          <cell r="P11">
            <v>51.261505743623573</v>
          </cell>
          <cell r="Q11">
            <v>40.91694426220451</v>
          </cell>
          <cell r="R11">
            <v>0</v>
          </cell>
          <cell r="S11">
            <v>29.861135094638421</v>
          </cell>
          <cell r="T11">
            <v>65.169672571901913</v>
          </cell>
          <cell r="U11">
            <v>14.918032786885243</v>
          </cell>
          <cell r="V11">
            <v>56.850688322717026</v>
          </cell>
          <cell r="W11">
            <v>43.084924228913934</v>
          </cell>
          <cell r="X11">
            <v>77.151335311572751</v>
          </cell>
          <cell r="Y11">
            <v>73.892687827757229</v>
          </cell>
          <cell r="Z11">
            <v>15.471120970589636</v>
          </cell>
          <cell r="AA11">
            <v>17.838369336783941</v>
          </cell>
          <cell r="AB11">
            <v>18.217780320114041</v>
          </cell>
          <cell r="AC11">
            <v>93.367635208858061</v>
          </cell>
          <cell r="AD11">
            <v>16.030832543980043</v>
          </cell>
          <cell r="AE11">
            <v>21.895785468852178</v>
          </cell>
          <cell r="AF11">
            <v>21.976562116141199</v>
          </cell>
          <cell r="AG11">
            <v>20.179855730043496</v>
          </cell>
          <cell r="AH11">
            <v>8.1747065331768507</v>
          </cell>
          <cell r="AI11">
            <v>17.818181818181809</v>
          </cell>
          <cell r="AJ11">
            <v>78.94736842105263</v>
          </cell>
          <cell r="AK11">
            <v>30.988267153910488</v>
          </cell>
          <cell r="AL11">
            <v>38.596491228070185</v>
          </cell>
          <cell r="AM11">
            <v>16.850687973986545</v>
          </cell>
          <cell r="AN11">
            <v>50.393700787401571</v>
          </cell>
          <cell r="AO11">
            <v>94.070817343636321</v>
          </cell>
          <cell r="AP11">
            <v>50</v>
          </cell>
          <cell r="AQ11">
            <v>50</v>
          </cell>
          <cell r="AR11">
            <v>48.529816098584902</v>
          </cell>
          <cell r="AS11">
            <v>70.48234803080264</v>
          </cell>
          <cell r="AT11">
            <v>46.831837758960333</v>
          </cell>
          <cell r="AU11">
            <v>12.376113134520615</v>
          </cell>
          <cell r="AV11">
            <v>68.407027635890799</v>
          </cell>
          <cell r="AW11">
            <v>21.442135938035118</v>
          </cell>
          <cell r="AX11">
            <v>100</v>
          </cell>
          <cell r="AY11">
            <v>8.9540743403007355</v>
          </cell>
          <cell r="AZ11">
            <v>43.585107225856575</v>
          </cell>
          <cell r="BA11">
            <v>34.266237698714008</v>
          </cell>
          <cell r="BB11">
            <v>5.6498843204840634</v>
          </cell>
          <cell r="BC11">
            <v>40.282871183971089</v>
          </cell>
          <cell r="BD11">
            <v>44.386937782444313</v>
          </cell>
          <cell r="BE11">
            <v>5.0541516245487363</v>
          </cell>
          <cell r="BF11">
            <v>48.049278732403941</v>
          </cell>
          <cell r="BG11">
            <v>76.609227426734577</v>
          </cell>
          <cell r="BH11">
            <v>34.502004742004608</v>
          </cell>
          <cell r="BI11">
            <v>34.246164720599239</v>
          </cell>
          <cell r="BJ11">
            <v>20.804390120282481</v>
          </cell>
          <cell r="BK11">
            <v>0</v>
          </cell>
          <cell r="BL11">
            <v>49.050387381360792</v>
          </cell>
          <cell r="BM11">
            <v>49.551230269680083</v>
          </cell>
          <cell r="BN11">
            <v>24.804330875650514</v>
          </cell>
          <cell r="BO11">
            <v>10.931560532379402</v>
          </cell>
          <cell r="BP11">
            <v>10.095549571354102</v>
          </cell>
          <cell r="BQ11">
            <v>5.5228264618028824</v>
          </cell>
          <cell r="BR11">
            <v>34.169504815718057</v>
          </cell>
          <cell r="BS11">
            <v>1.6571164800024092</v>
          </cell>
          <cell r="BT11">
            <v>41.380905328775654</v>
          </cell>
          <cell r="BU11">
            <v>72.714876357720442</v>
          </cell>
          <cell r="BV11">
            <v>23.526968565495945</v>
          </cell>
          <cell r="BW11">
            <v>13.391416951493056</v>
          </cell>
          <cell r="BY11">
            <v>29.472214551832394</v>
          </cell>
          <cell r="BZ11">
            <v>23.480100624589646</v>
          </cell>
        </row>
        <row r="12">
          <cell r="D12">
            <v>93.56982018866276</v>
          </cell>
          <cell r="E12">
            <v>79.798626083500906</v>
          </cell>
          <cell r="F12">
            <v>45.658167234297089</v>
          </cell>
          <cell r="G12">
            <v>84.737815280400213</v>
          </cell>
          <cell r="H12">
            <v>10</v>
          </cell>
          <cell r="I12">
            <v>50</v>
          </cell>
          <cell r="J12">
            <v>27.300642056263495</v>
          </cell>
          <cell r="K12">
            <v>32.637106788416133</v>
          </cell>
          <cell r="L12">
            <v>0.59116236317452475</v>
          </cell>
          <cell r="M12">
            <v>0</v>
          </cell>
          <cell r="N12">
            <v>5.0413661288055902</v>
          </cell>
          <cell r="O12">
            <v>21.222711711327197</v>
          </cell>
          <cell r="P12">
            <v>58.951248289920812</v>
          </cell>
          <cell r="Q12">
            <v>30.012654079287127</v>
          </cell>
          <cell r="R12">
            <v>50</v>
          </cell>
          <cell r="S12">
            <v>90.313357729599161</v>
          </cell>
          <cell r="T12">
            <v>45.278088622127925</v>
          </cell>
          <cell r="U12">
            <v>0.98360655737705027</v>
          </cell>
          <cell r="V12">
            <v>74.128862323023725</v>
          </cell>
          <cell r="W12">
            <v>18.94967725362368</v>
          </cell>
          <cell r="X12">
            <v>43.916913946587357</v>
          </cell>
          <cell r="Y12">
            <v>52.344525769612105</v>
          </cell>
          <cell r="Z12">
            <v>21.589511373893643</v>
          </cell>
          <cell r="AA12">
            <v>29.790760504282659</v>
          </cell>
          <cell r="AB12">
            <v>23.247215492098199</v>
          </cell>
          <cell r="AC12">
            <v>70.586153726928785</v>
          </cell>
          <cell r="AD12">
            <v>29.821178845795977</v>
          </cell>
          <cell r="AE12">
            <v>30.470867790849844</v>
          </cell>
          <cell r="AF12">
            <v>18.909712171812849</v>
          </cell>
          <cell r="AG12">
            <v>31.584141903087705</v>
          </cell>
          <cell r="AH12">
            <v>8.2378848199251387</v>
          </cell>
          <cell r="AI12">
            <v>36.36363636363636</v>
          </cell>
          <cell r="AJ12">
            <v>61.403508771929829</v>
          </cell>
          <cell r="AK12">
            <v>43.706962733455072</v>
          </cell>
          <cell r="AL12">
            <v>80.701754385964918</v>
          </cell>
          <cell r="AM12">
            <v>15.269075684499867</v>
          </cell>
          <cell r="AN12">
            <v>31.102362204724411</v>
          </cell>
          <cell r="AO12">
            <v>41.680453664181144</v>
          </cell>
          <cell r="AP12">
            <v>21.988389233653031</v>
          </cell>
          <cell r="AQ12">
            <v>31.097098193011526</v>
          </cell>
          <cell r="AR12">
            <v>32.633688228727188</v>
          </cell>
          <cell r="AS12">
            <v>48.499698789101274</v>
          </cell>
          <cell r="AT12">
            <v>43.478539684304188</v>
          </cell>
          <cell r="AU12">
            <v>36.149727124853641</v>
          </cell>
          <cell r="AV12">
            <v>25.731603757901372</v>
          </cell>
          <cell r="AW12">
            <v>0</v>
          </cell>
          <cell r="AX12">
            <v>0.33297844917601921</v>
          </cell>
          <cell r="AY12">
            <v>9.2931546922530703</v>
          </cell>
          <cell r="AZ12">
            <v>42.922619798504641</v>
          </cell>
          <cell r="BA12">
            <v>39.163591989084509</v>
          </cell>
          <cell r="BB12">
            <v>6.2740377912093521</v>
          </cell>
          <cell r="BC12">
            <v>47.347366242081918</v>
          </cell>
          <cell r="BD12">
            <v>30.274238120123009</v>
          </cell>
          <cell r="BE12">
            <v>0</v>
          </cell>
          <cell r="BF12">
            <v>24.938334019643911</v>
          </cell>
          <cell r="BG12">
            <v>39.460649450335772</v>
          </cell>
          <cell r="BH12">
            <v>8.1395104188417076</v>
          </cell>
          <cell r="BI12">
            <v>16.802757874430707</v>
          </cell>
          <cell r="BJ12">
            <v>13.973714388286323</v>
          </cell>
          <cell r="BK12">
            <v>8.3306372399459594</v>
          </cell>
          <cell r="BL12">
            <v>53.310600413491493</v>
          </cell>
          <cell r="BM12">
            <v>48.310451347802555</v>
          </cell>
          <cell r="BN12">
            <v>1.7196440422976385</v>
          </cell>
          <cell r="BO12">
            <v>0.92733236331611368</v>
          </cell>
          <cell r="BP12">
            <v>2.29247118976726E-2</v>
          </cell>
          <cell r="BQ12">
            <v>0</v>
          </cell>
          <cell r="BR12">
            <v>0.79278309600370611</v>
          </cell>
          <cell r="BS12">
            <v>48.327523867982073</v>
          </cell>
          <cell r="BT12">
            <v>34.793184186498458</v>
          </cell>
          <cell r="BU12">
            <v>0</v>
          </cell>
          <cell r="BV12">
            <v>34.410445505023397</v>
          </cell>
          <cell r="BW12">
            <v>22.12441549334488</v>
          </cell>
          <cell r="BY12">
            <v>12.897231173226704</v>
          </cell>
          <cell r="BZ12">
            <v>21.739269842152094</v>
          </cell>
        </row>
        <row r="13">
          <cell r="D13">
            <v>93.514094757760262</v>
          </cell>
          <cell r="E13">
            <v>91.421147260260966</v>
          </cell>
          <cell r="F13">
            <v>47.606124293356075</v>
          </cell>
          <cell r="G13">
            <v>73.329456992599233</v>
          </cell>
          <cell r="H13">
            <v>4.7480341913922404</v>
          </cell>
          <cell r="I13">
            <v>29.089808172952146</v>
          </cell>
          <cell r="J13">
            <v>22.958501803049387</v>
          </cell>
          <cell r="K13">
            <v>32.626081539803231</v>
          </cell>
          <cell r="L13">
            <v>18.472016372827216</v>
          </cell>
          <cell r="M13">
            <v>0.88494871491460914</v>
          </cell>
          <cell r="N13">
            <v>6.8157006417632715</v>
          </cell>
          <cell r="O13">
            <v>45.167861485345931</v>
          </cell>
          <cell r="P13">
            <v>30.682963227964123</v>
          </cell>
          <cell r="Q13">
            <v>28.715037582706078</v>
          </cell>
          <cell r="R13">
            <v>23.745771064593779</v>
          </cell>
          <cell r="S13">
            <v>0</v>
          </cell>
          <cell r="T13">
            <v>58.253224924735903</v>
          </cell>
          <cell r="U13">
            <v>5.4098360655737761</v>
          </cell>
          <cell r="V13">
            <v>80.728707251134594</v>
          </cell>
          <cell r="W13">
            <v>50</v>
          </cell>
          <cell r="X13">
            <v>72.40356083086067</v>
          </cell>
          <cell r="Y13">
            <v>61.575441621270564</v>
          </cell>
          <cell r="Z13">
            <v>19.486142511325667</v>
          </cell>
          <cell r="AA13">
            <v>13.932570883198938</v>
          </cell>
          <cell r="AB13">
            <v>14.232466108957754</v>
          </cell>
          <cell r="AC13">
            <v>45.159054763492321</v>
          </cell>
          <cell r="AD13">
            <v>24.547016646728814</v>
          </cell>
          <cell r="AE13">
            <v>33.981685475172242</v>
          </cell>
          <cell r="AF13">
            <v>0</v>
          </cell>
          <cell r="AG13">
            <v>32.08479429556845</v>
          </cell>
          <cell r="AH13">
            <v>9.9791652883920765</v>
          </cell>
          <cell r="AI13">
            <v>54.54545454545454</v>
          </cell>
          <cell r="AJ13">
            <v>17.543859649122805</v>
          </cell>
          <cell r="AK13">
            <v>16.898290070587656</v>
          </cell>
          <cell r="AL13">
            <v>100</v>
          </cell>
          <cell r="AM13">
            <v>24.864221912340604</v>
          </cell>
          <cell r="AN13">
            <v>37.00787401574803</v>
          </cell>
          <cell r="AO13">
            <v>100</v>
          </cell>
          <cell r="AP13">
            <v>32.117963930189816</v>
          </cell>
          <cell r="AQ13">
            <v>47.090395808569021</v>
          </cell>
          <cell r="AR13">
            <v>48.079586048516965</v>
          </cell>
          <cell r="AS13">
            <v>64.543930984209879</v>
          </cell>
          <cell r="AT13">
            <v>50.186407601589082</v>
          </cell>
          <cell r="AU13">
            <v>13.693701690902799</v>
          </cell>
          <cell r="AV13">
            <v>58.145557342394973</v>
          </cell>
          <cell r="AW13">
            <v>49.340848090434292</v>
          </cell>
          <cell r="AX13">
            <v>53.924864803413676</v>
          </cell>
          <cell r="AY13">
            <v>3.1982172002996245</v>
          </cell>
          <cell r="AZ13">
            <v>2.5851552228755708</v>
          </cell>
          <cell r="BA13">
            <v>42.598855141301712</v>
          </cell>
          <cell r="BB13">
            <v>1.9414660464254538</v>
          </cell>
          <cell r="BC13">
            <v>35.294197192226406</v>
          </cell>
          <cell r="BD13">
            <v>26.25482193819445</v>
          </cell>
          <cell r="BE13">
            <v>65.70397111913357</v>
          </cell>
          <cell r="BF13">
            <v>39.260796337236251</v>
          </cell>
          <cell r="BG13">
            <v>62.609232304352723</v>
          </cell>
          <cell r="BH13">
            <v>12.87196559106083</v>
          </cell>
          <cell r="BI13">
            <v>29.095143797645822</v>
          </cell>
          <cell r="BJ13">
            <v>13.604889637882986</v>
          </cell>
          <cell r="BK13">
            <v>12.763457425968625</v>
          </cell>
          <cell r="BL13">
            <v>42.512721592601345</v>
          </cell>
          <cell r="BM13">
            <v>47.8181015592588</v>
          </cell>
          <cell r="BN13">
            <v>0.68576236320143058</v>
          </cell>
          <cell r="BO13">
            <v>0.600173707051746</v>
          </cell>
          <cell r="BP13">
            <v>0.17282622603318304</v>
          </cell>
          <cell r="BQ13">
            <v>8.1818144808030485E-2</v>
          </cell>
          <cell r="BR13">
            <v>36.568348382726057</v>
          </cell>
          <cell r="BS13">
            <v>72.00270278578769</v>
          </cell>
          <cell r="BT13">
            <v>87.831851117205886</v>
          </cell>
          <cell r="BU13">
            <v>79.29065021551807</v>
          </cell>
          <cell r="BV13">
            <v>1.8833397342786682</v>
          </cell>
          <cell r="BW13">
            <v>71.897221977095469</v>
          </cell>
          <cell r="BY13">
            <v>32.732604755721475</v>
          </cell>
          <cell r="BZ13">
            <v>25.037545446679125</v>
          </cell>
        </row>
        <row r="14">
          <cell r="D14">
            <v>0</v>
          </cell>
          <cell r="E14">
            <v>48.598383036027684</v>
          </cell>
          <cell r="F14">
            <v>34.64044982089866</v>
          </cell>
          <cell r="G14">
            <v>71.157635517687183</v>
          </cell>
          <cell r="H14">
            <v>0</v>
          </cell>
          <cell r="I14">
            <v>29.997197442040573</v>
          </cell>
          <cell r="J14">
            <v>9.7194448552643031</v>
          </cell>
          <cell r="K14">
            <v>14.092848025598645</v>
          </cell>
          <cell r="L14">
            <v>30.164450489055312</v>
          </cell>
          <cell r="M14">
            <v>0.71741694164471825</v>
          </cell>
          <cell r="N14">
            <v>4.5474266120746636</v>
          </cell>
          <cell r="O14">
            <v>45.416022426674886</v>
          </cell>
          <cell r="P14">
            <v>13.629804547947735</v>
          </cell>
          <cell r="Q14">
            <v>42.783153106021082</v>
          </cell>
          <cell r="R14">
            <v>12.913498241135423</v>
          </cell>
          <cell r="S14">
            <v>27.956484038003847</v>
          </cell>
          <cell r="T14">
            <v>58.589853518714563</v>
          </cell>
          <cell r="U14">
            <v>2.1311475409836089</v>
          </cell>
          <cell r="V14">
            <v>85.817704803992612</v>
          </cell>
          <cell r="W14">
            <v>31.975343796666085</v>
          </cell>
          <cell r="X14">
            <v>67.062314540059262</v>
          </cell>
          <cell r="Y14">
            <v>100</v>
          </cell>
          <cell r="Z14">
            <v>6.5392882548053741</v>
          </cell>
          <cell r="AA14">
            <v>14.073817584411351</v>
          </cell>
          <cell r="AB14">
            <v>14.345546363217643</v>
          </cell>
          <cell r="AC14">
            <v>70.012907635484808</v>
          </cell>
          <cell r="AD14">
            <v>26.441499743659513</v>
          </cell>
          <cell r="AE14">
            <v>48.160594223129252</v>
          </cell>
          <cell r="AF14">
            <v>22.471419677809372</v>
          </cell>
          <cell r="AG14">
            <v>25.145806986545001</v>
          </cell>
          <cell r="AH14">
            <v>9.6972739035683055</v>
          </cell>
          <cell r="AI14">
            <v>0</v>
          </cell>
          <cell r="AJ14">
            <v>89.473684210526315</v>
          </cell>
          <cell r="AK14">
            <v>36.251057173061362</v>
          </cell>
          <cell r="AL14">
            <v>100</v>
          </cell>
          <cell r="AM14">
            <v>16.186466757572539</v>
          </cell>
          <cell r="AN14">
            <v>98.425196850393704</v>
          </cell>
          <cell r="AO14">
            <v>74.766639816982476</v>
          </cell>
          <cell r="AP14">
            <v>33.306520591821517</v>
          </cell>
          <cell r="AQ14">
            <v>44.493301161017868</v>
          </cell>
          <cell r="AR14">
            <v>48.683672536122046</v>
          </cell>
          <cell r="AS14">
            <v>58.260613701096112</v>
          </cell>
          <cell r="AT14">
            <v>49.434779008904997</v>
          </cell>
          <cell r="AU14">
            <v>3.5669944009167773</v>
          </cell>
          <cell r="AV14">
            <v>33.278797305810656</v>
          </cell>
          <cell r="AW14">
            <v>39.577112118005843</v>
          </cell>
          <cell r="AX14">
            <v>56.336236339946488</v>
          </cell>
          <cell r="AY14">
            <v>5.653665875593183</v>
          </cell>
          <cell r="AZ14">
            <v>34.403211289522837</v>
          </cell>
          <cell r="BA14">
            <v>30.42140936355316</v>
          </cell>
          <cell r="BB14">
            <v>4.0279670912451726</v>
          </cell>
          <cell r="BC14">
            <v>31.601769989035667</v>
          </cell>
          <cell r="BD14">
            <v>48.907234884101406</v>
          </cell>
          <cell r="BE14">
            <v>3.9711191335740073</v>
          </cell>
          <cell r="BF14">
            <v>40.380982466062562</v>
          </cell>
          <cell r="BG14">
            <v>70.255683571335325</v>
          </cell>
          <cell r="BH14">
            <v>13.14500161802205</v>
          </cell>
          <cell r="BI14">
            <v>22.065204674737533</v>
          </cell>
          <cell r="BJ14">
            <v>14.665207531447397</v>
          </cell>
          <cell r="BK14">
            <v>14.331669940136079</v>
          </cell>
          <cell r="BL14">
            <v>0</v>
          </cell>
          <cell r="BM14">
            <v>42.554732798338954</v>
          </cell>
          <cell r="BN14">
            <v>1.334679697212819</v>
          </cell>
          <cell r="BO14">
            <v>0.21613064188915945</v>
          </cell>
          <cell r="BP14">
            <v>0.21608001552846212</v>
          </cell>
          <cell r="BQ14">
            <v>1.1093790475288683</v>
          </cell>
          <cell r="BR14">
            <v>2.1104023193200536</v>
          </cell>
          <cell r="BS14">
            <v>7.8169067507013885</v>
          </cell>
          <cell r="BT14">
            <v>39.872308969771233</v>
          </cell>
          <cell r="BU14">
            <v>90.462005555766737</v>
          </cell>
          <cell r="BV14">
            <v>5.9238677318287358</v>
          </cell>
          <cell r="BW14">
            <v>11.20999460529579</v>
          </cell>
          <cell r="BY14">
            <v>13.793419422268155</v>
          </cell>
          <cell r="BZ14">
            <v>24.732870934668309</v>
          </cell>
        </row>
        <row r="15">
          <cell r="D15">
            <v>90.04484164332095</v>
          </cell>
          <cell r="E15">
            <v>89.463533658574292</v>
          </cell>
          <cell r="F15">
            <v>38.940591002192399</v>
          </cell>
          <cell r="G15">
            <v>98.341282641061809</v>
          </cell>
          <cell r="H15">
            <v>9.011866246208255</v>
          </cell>
          <cell r="I15">
            <v>27.216658296597572</v>
          </cell>
          <cell r="J15">
            <v>15.914420971513445</v>
          </cell>
          <cell r="K15">
            <v>5.4185547056351293</v>
          </cell>
          <cell r="L15">
            <v>1.8879169931964632</v>
          </cell>
          <cell r="M15">
            <v>0.45231944850896244</v>
          </cell>
          <cell r="N15">
            <v>10</v>
          </cell>
          <cell r="O15">
            <v>11.27350475677501</v>
          </cell>
          <cell r="P15">
            <v>56.824132132169183</v>
          </cell>
          <cell r="Q15">
            <v>0</v>
          </cell>
          <cell r="R15">
            <v>35.970519544912477</v>
          </cell>
          <cell r="S15">
            <v>56.164531079806302</v>
          </cell>
          <cell r="T15">
            <v>0</v>
          </cell>
          <cell r="U15">
            <v>1.4754098360655572</v>
          </cell>
          <cell r="V15">
            <v>0</v>
          </cell>
          <cell r="W15">
            <v>1.5495066654950291</v>
          </cell>
          <cell r="X15">
            <v>29.970326409495364</v>
          </cell>
          <cell r="Y15">
            <v>44.260239115693352</v>
          </cell>
          <cell r="Z15">
            <v>0</v>
          </cell>
          <cell r="AA15">
            <v>13.306933376819305</v>
          </cell>
          <cell r="AB15">
            <v>0</v>
          </cell>
          <cell r="AC15">
            <v>29.400666343021047</v>
          </cell>
          <cell r="AD15">
            <v>15.181747957073455</v>
          </cell>
          <cell r="AE15">
            <v>25.63127146862557</v>
          </cell>
          <cell r="AF15">
            <v>13.107174458182353</v>
          </cell>
          <cell r="AG15">
            <v>39.720442139549966</v>
          </cell>
          <cell r="AH15">
            <v>6.4839492812411441</v>
          </cell>
          <cell r="AI15">
            <v>100</v>
          </cell>
          <cell r="AJ15">
            <v>78.94736842105263</v>
          </cell>
          <cell r="AK15">
            <v>25.538076583058899</v>
          </cell>
          <cell r="AL15">
            <v>96.49122807017541</v>
          </cell>
          <cell r="AM15">
            <v>6.928404281930578</v>
          </cell>
          <cell r="AN15">
            <v>46.850393700787407</v>
          </cell>
          <cell r="AO15">
            <v>7.8266799463261645</v>
          </cell>
          <cell r="AP15">
            <v>0</v>
          </cell>
          <cell r="AQ15">
            <v>0</v>
          </cell>
          <cell r="AR15">
            <v>0</v>
          </cell>
          <cell r="AS15">
            <v>72.428682600851218</v>
          </cell>
          <cell r="AT15">
            <v>0</v>
          </cell>
          <cell r="AU15">
            <v>11.115559440506512</v>
          </cell>
          <cell r="AV15">
            <v>0</v>
          </cell>
          <cell r="AW15">
            <v>36.760379555956121</v>
          </cell>
          <cell r="AX15">
            <v>22.784280092135713</v>
          </cell>
          <cell r="AY15">
            <v>0.56646525268219039</v>
          </cell>
          <cell r="AZ15">
            <v>34.445851598705538</v>
          </cell>
          <cell r="BA15">
            <v>43.95437116393397</v>
          </cell>
          <cell r="BB15">
            <v>9.5116567575309716</v>
          </cell>
          <cell r="BC15">
            <v>43.138871242069264</v>
          </cell>
          <cell r="BD15">
            <v>0</v>
          </cell>
          <cell r="BE15">
            <v>39.35018050541516</v>
          </cell>
          <cell r="BF15">
            <v>2.2253717126656176</v>
          </cell>
          <cell r="BG15">
            <v>0</v>
          </cell>
          <cell r="BH15">
            <v>0</v>
          </cell>
          <cell r="BI15">
            <v>0</v>
          </cell>
          <cell r="BJ15">
            <v>2.3429963000570413</v>
          </cell>
          <cell r="BK15">
            <v>13.797278828290697</v>
          </cell>
          <cell r="BL15">
            <v>97.320031757915984</v>
          </cell>
          <cell r="BM15">
            <v>49.948730663496896</v>
          </cell>
          <cell r="BN15">
            <v>0.98372580077041338</v>
          </cell>
          <cell r="BO15">
            <v>0.57518489884532631</v>
          </cell>
          <cell r="BP15">
            <v>9.0335630920218929E-2</v>
          </cell>
          <cell r="BQ15">
            <v>0.62357937897592675</v>
          </cell>
          <cell r="BR15">
            <v>1.1258096941600648</v>
          </cell>
          <cell r="BS15">
            <v>3.4682952392755153</v>
          </cell>
          <cell r="BT15">
            <v>4.6294559287004224</v>
          </cell>
          <cell r="BU15">
            <v>93.941396017235775</v>
          </cell>
          <cell r="BV15">
            <v>10.593439468504364</v>
          </cell>
          <cell r="BW15">
            <v>10.702194276618558</v>
          </cell>
          <cell r="BY15">
            <v>0</v>
          </cell>
          <cell r="BZ15">
            <v>0</v>
          </cell>
        </row>
        <row r="16">
          <cell r="D16">
            <v>41.222534865913211</v>
          </cell>
          <cell r="E16">
            <v>93.447808247187353</v>
          </cell>
          <cell r="F16">
            <v>37.208011528868376</v>
          </cell>
          <cell r="G16">
            <v>79.515234480410257</v>
          </cell>
          <cell r="H16">
            <v>4.5801397647867157</v>
          </cell>
          <cell r="I16">
            <v>30.987159485796941</v>
          </cell>
          <cell r="J16">
            <v>9.3784012521309847</v>
          </cell>
          <cell r="K16">
            <v>5.8253849869902359</v>
          </cell>
          <cell r="L16">
            <v>24.610412248593843</v>
          </cell>
          <cell r="M16">
            <v>2.0991115930797126</v>
          </cell>
          <cell r="N16">
            <v>5.9284786177285369</v>
          </cell>
          <cell r="O16">
            <v>39.820957652606573</v>
          </cell>
          <cell r="P16">
            <v>0</v>
          </cell>
          <cell r="Q16">
            <v>37.457090783147393</v>
          </cell>
          <cell r="R16">
            <v>15.265082244483569</v>
          </cell>
          <cell r="S16">
            <v>44.747507094178104</v>
          </cell>
          <cell r="T16">
            <v>56.313116463968804</v>
          </cell>
          <cell r="U16">
            <v>5.9016393442622839</v>
          </cell>
          <cell r="V16">
            <v>56.737652211154597</v>
          </cell>
          <cell r="W16">
            <v>45.462824578078902</v>
          </cell>
          <cell r="X16">
            <v>64.094955489614321</v>
          </cell>
          <cell r="Y16">
            <v>32.237336520486878</v>
          </cell>
          <cell r="Z16">
            <v>14.44497257109445</v>
          </cell>
          <cell r="AA16">
            <v>15.931389470084012</v>
          </cell>
          <cell r="AB16">
            <v>11.473797417811001</v>
          </cell>
          <cell r="AC16">
            <v>37.255602925352619</v>
          </cell>
          <cell r="AD16">
            <v>20.987631207547373</v>
          </cell>
          <cell r="AE16">
            <v>33.503259654207859</v>
          </cell>
          <cell r="AF16">
            <v>12.927196718721321</v>
          </cell>
          <cell r="AG16">
            <v>13.443378943811165</v>
          </cell>
          <cell r="AH16">
            <v>8.3165487304444259</v>
          </cell>
          <cell r="AI16">
            <v>0</v>
          </cell>
          <cell r="AJ16">
            <v>80.701754385964904</v>
          </cell>
          <cell r="AK16">
            <v>8.9318125715626522</v>
          </cell>
          <cell r="AL16">
            <v>100</v>
          </cell>
          <cell r="AM16">
            <v>29.442740386772392</v>
          </cell>
          <cell r="AN16">
            <v>29.527559055118108</v>
          </cell>
          <cell r="AO16">
            <v>92.63802086936083</v>
          </cell>
          <cell r="AP16">
            <v>33.487233616626334</v>
          </cell>
          <cell r="AQ16">
            <v>44.432332233734648</v>
          </cell>
          <cell r="AR16">
            <v>49.067433668649848</v>
          </cell>
          <cell r="AS16">
            <v>79.672753442957713</v>
          </cell>
          <cell r="AT16">
            <v>43.497095248358193</v>
          </cell>
          <cell r="AU16">
            <v>11.403011641550043</v>
          </cell>
          <cell r="AV16">
            <v>40.401681657293729</v>
          </cell>
          <cell r="AW16">
            <v>43.812386051372947</v>
          </cell>
          <cell r="AX16">
            <v>58.850590546620907</v>
          </cell>
          <cell r="AY16">
            <v>0</v>
          </cell>
          <cell r="AZ16">
            <v>0</v>
          </cell>
          <cell r="BA16">
            <v>40.271673174496513</v>
          </cell>
          <cell r="BB16">
            <v>7.9624710292743774</v>
          </cell>
          <cell r="BC16">
            <v>31.255941597765684</v>
          </cell>
          <cell r="BD16">
            <v>33.137105178177194</v>
          </cell>
          <cell r="BE16">
            <v>63.176895306859201</v>
          </cell>
          <cell r="BF16">
            <v>37.481885021088083</v>
          </cell>
          <cell r="BG16">
            <v>59.827178761468438</v>
          </cell>
          <cell r="BH16">
            <v>14.370684777460013</v>
          </cell>
          <cell r="BI16">
            <v>24.293069779903142</v>
          </cell>
          <cell r="BJ16">
            <v>13.907072957205591</v>
          </cell>
          <cell r="BK16">
            <v>11.998150714801458</v>
          </cell>
          <cell r="BL16">
            <v>5.2716813630507087</v>
          </cell>
          <cell r="BM16">
            <v>42.57946500853005</v>
          </cell>
          <cell r="BN16">
            <v>2.4690329178269477</v>
          </cell>
          <cell r="BO16">
            <v>4.4232573191036737</v>
          </cell>
          <cell r="BP16">
            <v>0.3637346928062446</v>
          </cell>
          <cell r="BQ16">
            <v>0.18283552699504202</v>
          </cell>
          <cell r="BR16">
            <v>27.534781420980682</v>
          </cell>
          <cell r="BS16">
            <v>100</v>
          </cell>
          <cell r="BT16">
            <v>83.638065015726042</v>
          </cell>
          <cell r="BU16">
            <v>88.193340254849659</v>
          </cell>
          <cell r="BV16">
            <v>18.765249636857671</v>
          </cell>
          <cell r="BW16">
            <v>47.145743154988644</v>
          </cell>
          <cell r="BY16">
            <v>19.542460122157436</v>
          </cell>
          <cell r="BZ16">
            <v>21.45220709101941</v>
          </cell>
        </row>
        <row r="17">
          <cell r="D17">
            <v>83.667899100919811</v>
          </cell>
          <cell r="E17">
            <v>24.35447753983879</v>
          </cell>
          <cell r="F17">
            <v>40.600213950035631</v>
          </cell>
          <cell r="G17">
            <v>8.8066537843600905</v>
          </cell>
          <cell r="H17">
            <v>1.8530409191161057</v>
          </cell>
          <cell r="I17">
            <v>18.023683181635359</v>
          </cell>
          <cell r="J17">
            <v>3.4954777661919678</v>
          </cell>
          <cell r="K17">
            <v>8.215218683551651</v>
          </cell>
          <cell r="L17">
            <v>2.2976185590260099</v>
          </cell>
          <cell r="M17">
            <v>100</v>
          </cell>
          <cell r="N17">
            <v>6.8111058256242814</v>
          </cell>
          <cell r="O17">
            <v>47.953740499803466</v>
          </cell>
          <cell r="P17">
            <v>100</v>
          </cell>
          <cell r="Q17">
            <v>50</v>
          </cell>
          <cell r="R17">
            <v>41.224709738878687</v>
          </cell>
          <cell r="S17">
            <v>100</v>
          </cell>
          <cell r="T17">
            <v>100</v>
          </cell>
          <cell r="U17">
            <v>50</v>
          </cell>
          <cell r="V17">
            <v>100</v>
          </cell>
          <cell r="W17">
            <v>32.859975205241795</v>
          </cell>
          <cell r="X17">
            <v>100</v>
          </cell>
          <cell r="Y17">
            <v>7.758306969829774</v>
          </cell>
          <cell r="Z17">
            <v>50</v>
          </cell>
          <cell r="AA17">
            <v>50</v>
          </cell>
          <cell r="AB17">
            <v>50</v>
          </cell>
          <cell r="AC17">
            <v>14.856134969309847</v>
          </cell>
          <cell r="AD17">
            <v>0</v>
          </cell>
          <cell r="AE17">
            <v>3.0487096573717825</v>
          </cell>
          <cell r="AF17">
            <v>45.625553802382989</v>
          </cell>
          <cell r="AG17">
            <v>45.853904358937754</v>
          </cell>
          <cell r="AH17">
            <v>6.5227018879892604</v>
          </cell>
          <cell r="AI17">
            <v>72.72727272727272</v>
          </cell>
          <cell r="AJ17">
            <v>29.82456140350877</v>
          </cell>
          <cell r="AK17">
            <v>82.755399896809166</v>
          </cell>
          <cell r="AL17">
            <v>13.046251993620423</v>
          </cell>
          <cell r="AM17">
            <v>100</v>
          </cell>
          <cell r="AN17">
            <v>34.645669291338578</v>
          </cell>
          <cell r="AO17">
            <v>71.324576411410305</v>
          </cell>
          <cell r="AP17">
            <v>40.928406340424765</v>
          </cell>
          <cell r="AQ17">
            <v>41.069116920298363</v>
          </cell>
          <cell r="AR17">
            <v>49.013290198468326</v>
          </cell>
          <cell r="AS17">
            <v>35.63034414062723</v>
          </cell>
          <cell r="AT17">
            <v>100</v>
          </cell>
          <cell r="AU17">
            <v>5.4278412986226767</v>
          </cell>
          <cell r="AV17">
            <v>100</v>
          </cell>
          <cell r="AW17">
            <v>46.820019618518657</v>
          </cell>
          <cell r="AX17">
            <v>55.924967329063065</v>
          </cell>
          <cell r="AY17">
            <v>6.5702736163668689</v>
          </cell>
          <cell r="AZ17">
            <v>28.492094765452375</v>
          </cell>
          <cell r="BA17">
            <v>33.640227603077662</v>
          </cell>
          <cell r="BB17">
            <v>9.894137544885675</v>
          </cell>
          <cell r="BC17">
            <v>0</v>
          </cell>
          <cell r="BD17">
            <v>49.295208936264714</v>
          </cell>
          <cell r="BE17">
            <v>100</v>
          </cell>
          <cell r="BF17">
            <v>41.535143512546966</v>
          </cell>
          <cell r="BG17">
            <v>100</v>
          </cell>
          <cell r="BH17">
            <v>30.425848051506737</v>
          </cell>
          <cell r="BI17">
            <v>44.781604673307164</v>
          </cell>
          <cell r="BJ17">
            <v>50</v>
          </cell>
          <cell r="BK17">
            <v>100</v>
          </cell>
          <cell r="BL17">
            <v>92.194720346878356</v>
          </cell>
          <cell r="BM17">
            <v>44.830554724133464</v>
          </cell>
          <cell r="BN17">
            <v>16.624934548893041</v>
          </cell>
          <cell r="BO17">
            <v>100</v>
          </cell>
          <cell r="BP17">
            <v>50</v>
          </cell>
          <cell r="BQ17">
            <v>0.35817858336332603</v>
          </cell>
          <cell r="BR17">
            <v>18.829373245501163</v>
          </cell>
          <cell r="BS17">
            <v>0.80796028592485591</v>
          </cell>
          <cell r="BT17">
            <v>77.008929149205429</v>
          </cell>
          <cell r="BU17">
            <v>91.772042587447942</v>
          </cell>
          <cell r="BV17">
            <v>50</v>
          </cell>
          <cell r="BW17">
            <v>100</v>
          </cell>
          <cell r="BY17">
            <v>50</v>
          </cell>
          <cell r="BZ17">
            <v>50</v>
          </cell>
        </row>
        <row r="18">
          <cell r="D18">
            <v>90.616956995260566</v>
          </cell>
          <cell r="E18">
            <v>92.019494238017444</v>
          </cell>
          <cell r="F18">
            <v>43.458627438892634</v>
          </cell>
          <cell r="G18">
            <v>100</v>
          </cell>
          <cell r="H18">
            <v>4.9500896963472663</v>
          </cell>
          <cell r="I18">
            <v>33.357483111659157</v>
          </cell>
          <cell r="J18">
            <v>24.2796434135734</v>
          </cell>
          <cell r="K18">
            <v>8.0868886907942663</v>
          </cell>
          <cell r="L18">
            <v>24.852504715223414</v>
          </cell>
          <cell r="M18">
            <v>1.0208186690278696</v>
          </cell>
          <cell r="N18">
            <v>4.410108635157088</v>
          </cell>
          <cell r="O18">
            <v>47.006875587291283</v>
          </cell>
          <cell r="P18">
            <v>32.208536977447977</v>
          </cell>
          <cell r="Q18">
            <v>30.295000880246082</v>
          </cell>
          <cell r="R18">
            <v>22.458750064880334</v>
          </cell>
          <cell r="S18">
            <v>77.071041681760988</v>
          </cell>
          <cell r="T18">
            <v>45.310441277247939</v>
          </cell>
          <cell r="U18">
            <v>4.9180327868852514</v>
          </cell>
          <cell r="V18">
            <v>65.751034672920838</v>
          </cell>
          <cell r="W18">
            <v>29.722481387781762</v>
          </cell>
          <cell r="X18">
            <v>55.78635014836798</v>
          </cell>
          <cell r="Y18">
            <v>64.999746856176685</v>
          </cell>
          <cell r="Z18">
            <v>30.997412154325716</v>
          </cell>
          <cell r="AA18">
            <v>17.453910017682666</v>
          </cell>
          <cell r="AB18">
            <v>16.776313931860738</v>
          </cell>
          <cell r="AC18">
            <v>28.01643569918209</v>
          </cell>
          <cell r="AD18">
            <v>29.241336462056577</v>
          </cell>
          <cell r="AE18">
            <v>34.809707424998166</v>
          </cell>
          <cell r="AF18">
            <v>12.501194489437273</v>
          </cell>
          <cell r="AG18">
            <v>25.41690005728811</v>
          </cell>
          <cell r="AH18">
            <v>9.6699922474939832</v>
          </cell>
          <cell r="AI18">
            <v>72.72727272727272</v>
          </cell>
          <cell r="AJ18">
            <v>100</v>
          </cell>
          <cell r="AK18">
            <v>12.107455213880126</v>
          </cell>
          <cell r="AL18">
            <v>54.385964912280713</v>
          </cell>
          <cell r="AM18">
            <v>12.700934495503216</v>
          </cell>
          <cell r="AN18">
            <v>33.858267716535437</v>
          </cell>
          <cell r="AO18">
            <v>63.526632610463139</v>
          </cell>
          <cell r="AP18">
            <v>16.002838996160079</v>
          </cell>
          <cell r="AQ18">
            <v>29.502142931097442</v>
          </cell>
          <cell r="AR18">
            <v>35.075377812556056</v>
          </cell>
          <cell r="AS18">
            <v>62.921147154985277</v>
          </cell>
          <cell r="AT18">
            <v>28.72075854783721</v>
          </cell>
          <cell r="AU18">
            <v>3.9685038415002039</v>
          </cell>
          <cell r="AV18">
            <v>22.802911336097395</v>
          </cell>
          <cell r="AW18">
            <v>37.545303190126148</v>
          </cell>
          <cell r="AX18">
            <v>48.242039902358904</v>
          </cell>
          <cell r="AY18">
            <v>5.7277175533030071</v>
          </cell>
          <cell r="AZ18">
            <v>34.34884636453782</v>
          </cell>
          <cell r="BA18">
            <v>40.44590525065918</v>
          </cell>
          <cell r="BB18">
            <v>5.8458650662710969</v>
          </cell>
          <cell r="BC18">
            <v>39.044225118837517</v>
          </cell>
          <cell r="BD18">
            <v>21.68114803349749</v>
          </cell>
          <cell r="BE18">
            <v>35.018050541516246</v>
          </cell>
          <cell r="BF18">
            <v>34.912287436630727</v>
          </cell>
          <cell r="BG18">
            <v>41.524446053300068</v>
          </cell>
          <cell r="BH18">
            <v>5.4459288603865401</v>
          </cell>
          <cell r="BI18">
            <v>11.502838740590164</v>
          </cell>
          <cell r="BJ18">
            <v>11.357771779169038</v>
          </cell>
          <cell r="BK18">
            <v>12.0394262364297</v>
          </cell>
          <cell r="BL18">
            <v>42.461665517246935</v>
          </cell>
          <cell r="BM18">
            <v>48.272003349331044</v>
          </cell>
          <cell r="BN18">
            <v>0.71885748398013405</v>
          </cell>
          <cell r="BO18">
            <v>0.30657968099962202</v>
          </cell>
          <cell r="BP18">
            <v>0.16201641196605432</v>
          </cell>
          <cell r="BQ18">
            <v>0.21545428635429895</v>
          </cell>
          <cell r="BR18">
            <v>8.7981353091451915</v>
          </cell>
          <cell r="BS18">
            <v>11.346417207093097</v>
          </cell>
          <cell r="BT18">
            <v>53.735670862750432</v>
          </cell>
          <cell r="BU18">
            <v>91.523951261817459</v>
          </cell>
          <cell r="BV18">
            <v>31.512654217581261</v>
          </cell>
          <cell r="BW18">
            <v>27.617813614352055</v>
          </cell>
          <cell r="BY18">
            <v>11.882857455135305</v>
          </cell>
          <cell r="BZ18">
            <v>14.282882041947536</v>
          </cell>
        </row>
        <row r="19">
          <cell r="D19">
            <v>49.520543081725748</v>
          </cell>
          <cell r="E19">
            <v>98.402769498853331</v>
          </cell>
          <cell r="F19">
            <v>42.37158554721033</v>
          </cell>
          <cell r="G19">
            <v>43.581952816494947</v>
          </cell>
          <cell r="H19">
            <v>3.4518757983698816</v>
          </cell>
          <cell r="I19">
            <v>20.509082066290823</v>
          </cell>
          <cell r="J19">
            <v>5.9461690127896656</v>
          </cell>
          <cell r="K19">
            <v>26.14207528824463</v>
          </cell>
          <cell r="L19">
            <v>10.343578071180785</v>
          </cell>
          <cell r="M19">
            <v>1.5552529515397013</v>
          </cell>
          <cell r="N19">
            <v>6.9904369039409566</v>
          </cell>
          <cell r="O19">
            <v>48.365800953370226</v>
          </cell>
          <cell r="P19">
            <v>35.509576444454076</v>
          </cell>
          <cell r="Q19">
            <v>30.318261026727821</v>
          </cell>
          <cell r="R19">
            <v>25.482242352698275</v>
          </cell>
          <cell r="S19">
            <v>96.597725045454908</v>
          </cell>
          <cell r="T19">
            <v>30.924890192137195</v>
          </cell>
          <cell r="U19">
            <v>8.6885245901639259</v>
          </cell>
          <cell r="V19">
            <v>67.522125451922506</v>
          </cell>
          <cell r="W19">
            <v>27.699145553716559</v>
          </cell>
          <cell r="X19">
            <v>58.456973293768677</v>
          </cell>
          <cell r="Y19">
            <v>64.470426966653378</v>
          </cell>
          <cell r="Z19">
            <v>4.9291391455150304</v>
          </cell>
          <cell r="AA19">
            <v>7.1154416674319707</v>
          </cell>
          <cell r="AB19">
            <v>4.8305622393197147</v>
          </cell>
          <cell r="AC19">
            <v>25.290735504468824</v>
          </cell>
          <cell r="AD19">
            <v>12.864030609664233</v>
          </cell>
          <cell r="AE19">
            <v>32.926740318522832</v>
          </cell>
          <cell r="AF19">
            <v>10.611476474863272</v>
          </cell>
          <cell r="AG19">
            <v>19.144801646809537</v>
          </cell>
          <cell r="AH19">
            <v>4.0697667282009915</v>
          </cell>
          <cell r="AI19">
            <v>0</v>
          </cell>
          <cell r="AJ19">
            <v>56.140350877192979</v>
          </cell>
          <cell r="AK19">
            <v>0</v>
          </cell>
          <cell r="AL19">
            <v>96.49122807017541</v>
          </cell>
          <cell r="AM19">
            <v>39.530586947048285</v>
          </cell>
          <cell r="AN19">
            <v>60.629921259842511</v>
          </cell>
          <cell r="AO19">
            <v>58.822049763083129</v>
          </cell>
          <cell r="AP19">
            <v>21.079546488562126</v>
          </cell>
          <cell r="AQ19">
            <v>39.731403308797347</v>
          </cell>
          <cell r="AR19">
            <v>46.850952778874436</v>
          </cell>
          <cell r="AS19">
            <v>0</v>
          </cell>
          <cell r="AT19">
            <v>6.3820937922498766</v>
          </cell>
          <cell r="AU19">
            <v>21.903557751072931</v>
          </cell>
          <cell r="AV19">
            <v>28.891507954659801</v>
          </cell>
          <cell r="AW19">
            <v>46.814363056677664</v>
          </cell>
          <cell r="AX19">
            <v>56.086369697829085</v>
          </cell>
          <cell r="AY19">
            <v>9.1665772759138555</v>
          </cell>
          <cell r="AZ19">
            <v>46.407054988382228</v>
          </cell>
          <cell r="BA19">
            <v>24.285978450550104</v>
          </cell>
          <cell r="BB19">
            <v>6.2628138848358716</v>
          </cell>
          <cell r="BC19">
            <v>41.390694804888895</v>
          </cell>
          <cell r="BD19">
            <v>26.316881671781132</v>
          </cell>
          <cell r="BE19">
            <v>79.783393501805051</v>
          </cell>
          <cell r="BF19">
            <v>29.588500022766389</v>
          </cell>
          <cell r="BG19">
            <v>43.075123070044199</v>
          </cell>
          <cell r="BH19">
            <v>8.7116309171425659</v>
          </cell>
          <cell r="BI19">
            <v>13.721350998290161</v>
          </cell>
          <cell r="BJ19">
            <v>2.7202287741175892</v>
          </cell>
          <cell r="BK19">
            <v>37.004444322462042</v>
          </cell>
          <cell r="BL19">
            <v>59.243520105880897</v>
          </cell>
          <cell r="BM19">
            <v>49.427411536446087</v>
          </cell>
          <cell r="BN19">
            <v>1.1971260377002573</v>
          </cell>
          <cell r="BO19">
            <v>0.34672502240643316</v>
          </cell>
          <cell r="BP19">
            <v>1.9814688569518322</v>
          </cell>
          <cell r="BQ19">
            <v>0.35156843532899829</v>
          </cell>
          <cell r="BR19">
            <v>23.131015590646559</v>
          </cell>
          <cell r="BS19">
            <v>38.067158319471275</v>
          </cell>
          <cell r="BT19">
            <v>84.054814184078921</v>
          </cell>
          <cell r="BU19">
            <v>81.976006488495628</v>
          </cell>
          <cell r="BV19">
            <v>10.139686865717996</v>
          </cell>
          <cell r="BW19">
            <v>31.275984285585263</v>
          </cell>
          <cell r="BY19">
            <v>15.704213324222419</v>
          </cell>
          <cell r="BZ19">
            <v>3.2628875108911046</v>
          </cell>
        </row>
        <row r="20">
          <cell r="D20">
            <v>25.675592626223885</v>
          </cell>
          <cell r="E20">
            <v>61.641570795791424</v>
          </cell>
          <cell r="F20">
            <v>35.994283045265639</v>
          </cell>
          <cell r="G20">
            <v>43.971677223581487</v>
          </cell>
          <cell r="H20">
            <v>8.1990425552185808</v>
          </cell>
          <cell r="I20">
            <v>0</v>
          </cell>
          <cell r="J20">
            <v>5.5539567017835365</v>
          </cell>
          <cell r="K20">
            <v>0.5145876803568229</v>
          </cell>
          <cell r="L20">
            <v>12.84587458844195</v>
          </cell>
          <cell r="M20">
            <v>1.0999980523802499</v>
          </cell>
          <cell r="N20">
            <v>8.3766901500059543</v>
          </cell>
          <cell r="O20">
            <v>36.437527778531013</v>
          </cell>
          <cell r="P20">
            <v>49.57204954968212</v>
          </cell>
          <cell r="Q20">
            <v>29.954758342255428</v>
          </cell>
          <cell r="R20">
            <v>15.840558747048869</v>
          </cell>
          <cell r="S20">
            <v>99.807571733049656</v>
          </cell>
          <cell r="T20">
            <v>15.917305093139635</v>
          </cell>
          <cell r="U20">
            <v>6.8852459016393519</v>
          </cell>
          <cell r="V20">
            <v>42.544017583292394</v>
          </cell>
          <cell r="W20">
            <v>4.7511908853893541</v>
          </cell>
          <cell r="X20">
            <v>0</v>
          </cell>
          <cell r="Y20">
            <v>83.957804054418389</v>
          </cell>
          <cell r="Z20">
            <v>7.2324920567141922</v>
          </cell>
          <cell r="AA20">
            <v>21.976967594202517</v>
          </cell>
          <cell r="AB20">
            <v>8.0407679933398928</v>
          </cell>
          <cell r="AC20">
            <v>0</v>
          </cell>
          <cell r="AD20">
            <v>9.2834702628487609</v>
          </cell>
          <cell r="AE20">
            <v>22.755735231745348</v>
          </cell>
          <cell r="AF20">
            <v>12.728764517349051</v>
          </cell>
          <cell r="AG20">
            <v>25.524144591305532</v>
          </cell>
          <cell r="AH20">
            <v>9.0202112067015729</v>
          </cell>
          <cell r="AI20">
            <v>0</v>
          </cell>
          <cell r="AJ20">
            <v>40.350877192982452</v>
          </cell>
          <cell r="AK20">
            <v>10.846309043996081</v>
          </cell>
          <cell r="AL20">
            <v>28.070175438596511</v>
          </cell>
          <cell r="AM20">
            <v>0</v>
          </cell>
          <cell r="AN20">
            <v>25.196850393700782</v>
          </cell>
          <cell r="AO20">
            <v>8.2903899667704444</v>
          </cell>
          <cell r="AP20">
            <v>7.2054086516588161</v>
          </cell>
          <cell r="AQ20">
            <v>16.974125504506567</v>
          </cell>
          <cell r="AR20">
            <v>38.973173270037911</v>
          </cell>
          <cell r="AS20">
            <v>63.187201174709188</v>
          </cell>
          <cell r="AT20">
            <v>12.465136611601043</v>
          </cell>
          <cell r="AU20">
            <v>7.7123491636640642</v>
          </cell>
          <cell r="AV20">
            <v>6.6230891371513154</v>
          </cell>
          <cell r="AW20">
            <v>33.841651047482848</v>
          </cell>
          <cell r="AX20">
            <v>47.806439313825784</v>
          </cell>
          <cell r="AY20">
            <v>7.5015658127520553</v>
          </cell>
          <cell r="AZ20">
            <v>43.964031958318834</v>
          </cell>
          <cell r="BA20">
            <v>13.971306024139762</v>
          </cell>
          <cell r="BB20">
            <v>5.6094936623379104</v>
          </cell>
          <cell r="BC20">
            <v>27.920124959226673</v>
          </cell>
          <cell r="BD20">
            <v>20.308546664474992</v>
          </cell>
          <cell r="BE20">
            <v>30.324909747292416</v>
          </cell>
          <cell r="BF20">
            <v>6.2996762330755001</v>
          </cell>
          <cell r="BG20">
            <v>19.280412814523</v>
          </cell>
          <cell r="BH20">
            <v>1.7004694658804684</v>
          </cell>
          <cell r="BI20">
            <v>4.6646520912433678</v>
          </cell>
          <cell r="BJ20">
            <v>5.4731160948019904</v>
          </cell>
          <cell r="BK20">
            <v>20.432611957310794</v>
          </cell>
          <cell r="BL20">
            <v>87.255010169415328</v>
          </cell>
          <cell r="BM20">
            <v>48.973242005457465</v>
          </cell>
          <cell r="BN20">
            <v>1.1335495625085923</v>
          </cell>
          <cell r="BO20">
            <v>0.22295394538899443</v>
          </cell>
          <cell r="BP20">
            <v>0.81092498698258875</v>
          </cell>
          <cell r="BQ20">
            <v>2.3544396674776285</v>
          </cell>
          <cell r="BR20">
            <v>10.742269934222506</v>
          </cell>
          <cell r="BS20">
            <v>3.130486757879833</v>
          </cell>
          <cell r="BT20">
            <v>0</v>
          </cell>
          <cell r="BU20">
            <v>91.95155507867527</v>
          </cell>
          <cell r="BV20">
            <v>6.2155268931580503</v>
          </cell>
          <cell r="BW20">
            <v>0</v>
          </cell>
          <cell r="BY20">
            <v>2.5410572736974069</v>
          </cell>
          <cell r="BZ20">
            <v>6.2325683058005215</v>
          </cell>
        </row>
        <row r="21">
          <cell r="D21">
            <v>93.883690462702575</v>
          </cell>
          <cell r="E21">
            <v>82.982352990096828</v>
          </cell>
          <cell r="F21">
            <v>17.315869028999035</v>
          </cell>
          <cell r="G21">
            <v>66.862739185506967</v>
          </cell>
          <cell r="H21">
            <v>5.0764104956256535</v>
          </cell>
          <cell r="I21">
            <v>27.338330018458795</v>
          </cell>
          <cell r="J21">
            <v>21.357402551316259</v>
          </cell>
          <cell r="K21">
            <v>14.706542058249502</v>
          </cell>
          <cell r="L21">
            <v>100</v>
          </cell>
          <cell r="M21">
            <v>0.36399130247519768</v>
          </cell>
          <cell r="N21">
            <v>5.6856031559370628</v>
          </cell>
          <cell r="O21">
            <v>35.002977514563355</v>
          </cell>
          <cell r="P21">
            <v>51.576455544597266</v>
          </cell>
          <cell r="Q21">
            <v>38.353940860953514</v>
          </cell>
          <cell r="R21">
            <v>7.3761075427110177</v>
          </cell>
          <cell r="S21">
            <v>88.862715298747915</v>
          </cell>
          <cell r="T21">
            <v>33.968722785592668</v>
          </cell>
          <cell r="U21">
            <v>24.590163934426222</v>
          </cell>
          <cell r="V21">
            <v>75.39672676377684</v>
          </cell>
          <cell r="W21">
            <v>6.3089548268633306</v>
          </cell>
          <cell r="X21">
            <v>54.599406528189739</v>
          </cell>
          <cell r="Y21">
            <v>75.297205533348603</v>
          </cell>
          <cell r="Z21">
            <v>3.4057264133480896</v>
          </cell>
          <cell r="AA21">
            <v>11.317107087016101</v>
          </cell>
          <cell r="AB21">
            <v>5.1125889324776974</v>
          </cell>
          <cell r="AC21">
            <v>50.672723595536304</v>
          </cell>
          <cell r="AD21">
            <v>33.693901327001605</v>
          </cell>
          <cell r="AE21">
            <v>27.449005066168571</v>
          </cell>
          <cell r="AF21">
            <v>28.239040584701673</v>
          </cell>
          <cell r="AG21">
            <v>25.215534182245982</v>
          </cell>
          <cell r="AH21">
            <v>6.6776113772107681</v>
          </cell>
          <cell r="AI21">
            <v>0</v>
          </cell>
          <cell r="AJ21">
            <v>87.719298245614027</v>
          </cell>
          <cell r="AK21">
            <v>45.763786016281735</v>
          </cell>
          <cell r="AL21">
            <v>68.421052631578931</v>
          </cell>
          <cell r="AM21">
            <v>9.5427723938833395</v>
          </cell>
          <cell r="AN21">
            <v>46.456692913385822</v>
          </cell>
          <cell r="AO21">
            <v>15.047266808993697</v>
          </cell>
          <cell r="AP21">
            <v>15.949243844291988</v>
          </cell>
          <cell r="AQ21">
            <v>18.936825005990098</v>
          </cell>
          <cell r="AR21">
            <v>39.28937683698576</v>
          </cell>
          <cell r="AS21">
            <v>47.487956816030106</v>
          </cell>
          <cell r="AT21">
            <v>16.805636335986232</v>
          </cell>
          <cell r="AU21">
            <v>36.187445561697551</v>
          </cell>
          <cell r="AV21">
            <v>19.822587517770771</v>
          </cell>
          <cell r="AW21">
            <v>44.485077524594864</v>
          </cell>
          <cell r="AX21">
            <v>52.471647744445029</v>
          </cell>
          <cell r="AY21">
            <v>8.0095718131021272</v>
          </cell>
          <cell r="AZ21">
            <v>42.484259381483177</v>
          </cell>
          <cell r="BA21">
            <v>27.689353548216246</v>
          </cell>
          <cell r="BB21">
            <v>5.6068725471009007</v>
          </cell>
          <cell r="BC21">
            <v>28.882114412211301</v>
          </cell>
          <cell r="BD21">
            <v>27.408924645736661</v>
          </cell>
          <cell r="BE21">
            <v>50.180505415162457</v>
          </cell>
          <cell r="BF21">
            <v>26.218054118531462</v>
          </cell>
          <cell r="BG21">
            <v>23.411076084063069</v>
          </cell>
          <cell r="BH21">
            <v>3.2556133554008535</v>
          </cell>
          <cell r="BI21">
            <v>7.4410783634029043</v>
          </cell>
          <cell r="BJ21">
            <v>6.0219783498473909</v>
          </cell>
          <cell r="BK21">
            <v>10.596617827550284</v>
          </cell>
          <cell r="BL21">
            <v>99.447207773901596</v>
          </cell>
          <cell r="BM21">
            <v>49.801041995021492</v>
          </cell>
          <cell r="BN21">
            <v>0</v>
          </cell>
          <cell r="BO21">
            <v>0</v>
          </cell>
          <cell r="BP21">
            <v>0</v>
          </cell>
          <cell r="BQ21">
            <v>0.28823304891716434</v>
          </cell>
          <cell r="BR21">
            <v>8.6382710044460325</v>
          </cell>
          <cell r="BS21">
            <v>8.2726229268142042</v>
          </cell>
          <cell r="BT21">
            <v>41.427539519406082</v>
          </cell>
          <cell r="BU21">
            <v>85.777780360477237</v>
          </cell>
          <cell r="BV21">
            <v>2.3095472404332029</v>
          </cell>
          <cell r="BW21">
            <v>28.726817839299983</v>
          </cell>
          <cell r="BY21">
            <v>9.7821299479949086</v>
          </cell>
          <cell r="BZ21">
            <v>8.4028181679931162</v>
          </cell>
        </row>
        <row r="22">
          <cell r="D22">
            <v>72.955885116734279</v>
          </cell>
          <cell r="E22">
            <v>95.256416030668319</v>
          </cell>
          <cell r="F22">
            <v>22.674908317745253</v>
          </cell>
          <cell r="G22">
            <v>42.208744079269771</v>
          </cell>
          <cell r="H22">
            <v>4.1555741484004232</v>
          </cell>
          <cell r="I22">
            <v>25.170535539318191</v>
          </cell>
          <cell r="J22">
            <v>15.512001891064564</v>
          </cell>
          <cell r="K22">
            <v>13.522453200137935</v>
          </cell>
          <cell r="L22">
            <v>19.254339902386246</v>
          </cell>
          <cell r="M22">
            <v>1.3759038618357393</v>
          </cell>
          <cell r="N22">
            <v>7.852639317858757</v>
          </cell>
          <cell r="O22">
            <v>38.880970031808168</v>
          </cell>
          <cell r="P22">
            <v>64.382072077252062</v>
          </cell>
          <cell r="Q22">
            <v>36.898080477488691</v>
          </cell>
          <cell r="R22">
            <v>30.046035895130768</v>
          </cell>
          <cell r="S22">
            <v>70.749133162637122</v>
          </cell>
          <cell r="T22">
            <v>56.344261763610959</v>
          </cell>
          <cell r="U22">
            <v>7.0491803278688607</v>
          </cell>
          <cell r="V22">
            <v>81.750386530726075</v>
          </cell>
          <cell r="W22">
            <v>32.279536475739846</v>
          </cell>
          <cell r="X22">
            <v>66.765578635015032</v>
          </cell>
          <cell r="Y22">
            <v>60.980342510955744</v>
          </cell>
          <cell r="Z22">
            <v>14.77239620436025</v>
          </cell>
          <cell r="AA22">
            <v>9.0353952196545055</v>
          </cell>
          <cell r="AB22">
            <v>10.166689741823093</v>
          </cell>
          <cell r="AC22">
            <v>39.419076325578025</v>
          </cell>
          <cell r="AD22">
            <v>10.808398838331321</v>
          </cell>
          <cell r="AE22">
            <v>18.82133418053284</v>
          </cell>
          <cell r="AF22">
            <v>23.599043810692212</v>
          </cell>
          <cell r="AG22">
            <v>28.378010794209146</v>
          </cell>
          <cell r="AH22">
            <v>6.964332997379727</v>
          </cell>
          <cell r="AI22">
            <v>72.72727272727272</v>
          </cell>
          <cell r="AJ22">
            <v>64.912280701754383</v>
          </cell>
          <cell r="AK22">
            <v>66.448051335545912</v>
          </cell>
          <cell r="AL22">
            <v>100</v>
          </cell>
          <cell r="AM22">
            <v>15.348332756878042</v>
          </cell>
          <cell r="AN22">
            <v>56.2992125984252</v>
          </cell>
          <cell r="AO22">
            <v>72.266705454977227</v>
          </cell>
          <cell r="AP22">
            <v>26.090283717629081</v>
          </cell>
          <cell r="AQ22">
            <v>47.012225857401084</v>
          </cell>
          <cell r="AR22">
            <v>49.671317162945563</v>
          </cell>
          <cell r="AS22">
            <v>100</v>
          </cell>
          <cell r="AT22">
            <v>52.444722744564352</v>
          </cell>
          <cell r="AU22">
            <v>7.0148050813990936</v>
          </cell>
          <cell r="AV22">
            <v>38.812600607827257</v>
          </cell>
          <cell r="AW22">
            <v>44.970099876206916</v>
          </cell>
          <cell r="AX22">
            <v>56.627068941377523</v>
          </cell>
          <cell r="AY22">
            <v>8.2457092430344208</v>
          </cell>
          <cell r="AZ22">
            <v>42.080532797640458</v>
          </cell>
          <cell r="BA22">
            <v>32.79409043106304</v>
          </cell>
          <cell r="BB22">
            <v>6.0107364644594963</v>
          </cell>
          <cell r="BC22">
            <v>29.277230057740354</v>
          </cell>
          <cell r="BD22">
            <v>34.693068257794401</v>
          </cell>
          <cell r="BE22">
            <v>96.750902527075809</v>
          </cell>
          <cell r="BF22">
            <v>42.013068177586568</v>
          </cell>
          <cell r="BG22">
            <v>81.720714687491665</v>
          </cell>
          <cell r="BH22">
            <v>14.194034010808648</v>
          </cell>
          <cell r="BI22">
            <v>19.069906696521411</v>
          </cell>
          <cell r="BJ22">
            <v>12.825341188502005</v>
          </cell>
          <cell r="BK22">
            <v>31.311538327120083</v>
          </cell>
          <cell r="BL22">
            <v>71.47917371110222</v>
          </cell>
          <cell r="BM22">
            <v>48.06637812827752</v>
          </cell>
          <cell r="BN22">
            <v>7.2551402257014095</v>
          </cell>
          <cell r="BO22">
            <v>31.243127592413671</v>
          </cell>
          <cell r="BP22">
            <v>20.63269705122573</v>
          </cell>
          <cell r="BQ22">
            <v>0.91734724229871889</v>
          </cell>
          <cell r="BR22">
            <v>9.4946438428114686</v>
          </cell>
          <cell r="BS22">
            <v>19.232333317502977</v>
          </cell>
          <cell r="BT22">
            <v>83.660375181780708</v>
          </cell>
          <cell r="BU22">
            <v>86.803209636701339</v>
          </cell>
          <cell r="BV22">
            <v>25.103928744239013</v>
          </cell>
          <cell r="BW22">
            <v>74.288004309750505</v>
          </cell>
          <cell r="BY22">
            <v>19.558705988670059</v>
          </cell>
          <cell r="BZ22">
            <v>26.222361372282176</v>
          </cell>
        </row>
        <row r="23">
          <cell r="D23">
            <v>85.099887555119167</v>
          </cell>
          <cell r="E23">
            <v>75.081853116085867</v>
          </cell>
          <cell r="F23">
            <v>17.568759447715578</v>
          </cell>
          <cell r="G23">
            <v>13.351431790433455</v>
          </cell>
          <cell r="H23">
            <v>4.0757125748230996</v>
          </cell>
          <cell r="I23">
            <v>23.170338607598641</v>
          </cell>
          <cell r="J23">
            <v>0.76813630454575266</v>
          </cell>
          <cell r="K23">
            <v>1.8142569477881314</v>
          </cell>
          <cell r="L23">
            <v>3.7355931282134693</v>
          </cell>
          <cell r="M23">
            <v>2.1411445325496556</v>
          </cell>
          <cell r="N23">
            <v>7.9214626803242467</v>
          </cell>
          <cell r="O23">
            <v>44.961083704396557</v>
          </cell>
          <cell r="P23">
            <v>62.089840006528533</v>
          </cell>
          <cell r="Q23">
            <v>35.109285680592237</v>
          </cell>
          <cell r="R23">
            <v>34.202572278879337</v>
          </cell>
          <cell r="S23">
            <v>69.696515908311625</v>
          </cell>
          <cell r="T23">
            <v>61.435009060755682</v>
          </cell>
          <cell r="U23">
            <v>20.163934426229513</v>
          </cell>
          <cell r="V23">
            <v>85.685527068188478</v>
          </cell>
          <cell r="W23">
            <v>26.222552884991778</v>
          </cell>
          <cell r="X23">
            <v>66.172106824925706</v>
          </cell>
          <cell r="Y23">
            <v>54.084324715715852</v>
          </cell>
          <cell r="Z23">
            <v>1.8156323531121188</v>
          </cell>
          <cell r="AA23">
            <v>0</v>
          </cell>
          <cell r="AB23">
            <v>3.4255898595530265</v>
          </cell>
          <cell r="AC23">
            <v>47.638476961304562</v>
          </cell>
          <cell r="AD23">
            <v>6.7754429022708802</v>
          </cell>
          <cell r="AE23">
            <v>0.47487552172567643</v>
          </cell>
          <cell r="AF23">
            <v>34.204252198440713</v>
          </cell>
          <cell r="AG23">
            <v>20.933644138255399</v>
          </cell>
          <cell r="AH23">
            <v>9.8911040699294261</v>
          </cell>
          <cell r="AI23">
            <v>0</v>
          </cell>
          <cell r="AJ23">
            <v>66.666666666666657</v>
          </cell>
          <cell r="AK23">
            <v>61.95266495843974</v>
          </cell>
          <cell r="AL23">
            <v>45.614035087719287</v>
          </cell>
          <cell r="AM23">
            <v>18.210398130641789</v>
          </cell>
          <cell r="AN23">
            <v>53.937007874015741</v>
          </cell>
          <cell r="AO23">
            <v>53.213756167827341</v>
          </cell>
          <cell r="AP23">
            <v>15.337676754809012</v>
          </cell>
          <cell r="AQ23">
            <v>35.802945060031654</v>
          </cell>
          <cell r="AR23">
            <v>49.729611051921495</v>
          </cell>
          <cell r="AS23">
            <v>31.69716903982507</v>
          </cell>
          <cell r="AT23">
            <v>41.662245556577219</v>
          </cell>
          <cell r="AU23">
            <v>2.3640641698053342</v>
          </cell>
          <cell r="AV23">
            <v>17.463268823866368</v>
          </cell>
          <cell r="AW23">
            <v>48.657449457477512</v>
          </cell>
          <cell r="AX23">
            <v>60.174121019972219</v>
          </cell>
          <cell r="AY23">
            <v>6.7978353713103736</v>
          </cell>
          <cell r="AZ23">
            <v>41.092553223473345</v>
          </cell>
          <cell r="BA23">
            <v>34.170022434578392</v>
          </cell>
          <cell r="BB23">
            <v>7.3752384191204907</v>
          </cell>
          <cell r="BC23">
            <v>17.470465422017757</v>
          </cell>
          <cell r="BD23">
            <v>29.792981335147871</v>
          </cell>
          <cell r="BE23">
            <v>93.140794223826717</v>
          </cell>
          <cell r="BF23">
            <v>35.917678300452913</v>
          </cell>
          <cell r="BG23">
            <v>58.631101760072411</v>
          </cell>
          <cell r="BH23">
            <v>4.0556968626790812</v>
          </cell>
          <cell r="BI23">
            <v>7.5128280982301687</v>
          </cell>
          <cell r="BJ23">
            <v>2.1877807462987331</v>
          </cell>
          <cell r="BK23">
            <v>18.404588654269158</v>
          </cell>
          <cell r="BL23">
            <v>100</v>
          </cell>
          <cell r="BM23">
            <v>49.90013843558517</v>
          </cell>
          <cell r="BN23">
            <v>0.12779991413012293</v>
          </cell>
          <cell r="BO23">
            <v>3.3254577260003497</v>
          </cell>
          <cell r="BP23">
            <v>0.11346962128329437</v>
          </cell>
          <cell r="BQ23">
            <v>0.12167326653702366</v>
          </cell>
          <cell r="BR23">
            <v>15.90051546535415</v>
          </cell>
          <cell r="BS23">
            <v>14.488440731298297</v>
          </cell>
          <cell r="BT23">
            <v>80.171217796804086</v>
          </cell>
          <cell r="BU23">
            <v>81.480990425599813</v>
          </cell>
          <cell r="BV23">
            <v>0</v>
          </cell>
          <cell r="BW23">
            <v>11.63070197980433</v>
          </cell>
          <cell r="BY23">
            <v>7.0907513137844917</v>
          </cell>
          <cell r="BZ23">
            <v>20.831122778288609</v>
          </cell>
        </row>
        <row r="24">
          <cell r="D24">
            <v>67.502394150669062</v>
          </cell>
          <cell r="E24">
            <v>82.543289818853879</v>
          </cell>
          <cell r="F24">
            <v>38.136906383417937</v>
          </cell>
          <cell r="G24">
            <v>31.642024289159952</v>
          </cell>
          <cell r="H24">
            <v>7.5758352647517375</v>
          </cell>
          <cell r="I24">
            <v>34.18614391809335</v>
          </cell>
          <cell r="J24">
            <v>6.4811184971678273</v>
          </cell>
          <cell r="K24">
            <v>13.084683247982648</v>
          </cell>
          <cell r="L24">
            <v>7.772879533530813</v>
          </cell>
          <cell r="M24">
            <v>2.8838546184598508</v>
          </cell>
          <cell r="N24">
            <v>8.3616107314589403</v>
          </cell>
          <cell r="O24">
            <v>34.117939424543373</v>
          </cell>
          <cell r="P24">
            <v>22.330970182578032</v>
          </cell>
          <cell r="Q24">
            <v>26.94344719907733</v>
          </cell>
          <cell r="R24">
            <v>29.189364414127915</v>
          </cell>
          <cell r="S24">
            <v>77.304213081542912</v>
          </cell>
          <cell r="T24">
            <v>22.899799556632228</v>
          </cell>
          <cell r="U24">
            <v>0</v>
          </cell>
          <cell r="V24">
            <v>12.117150400245382</v>
          </cell>
          <cell r="W24">
            <v>9.4110931959023514</v>
          </cell>
          <cell r="X24">
            <v>47.477744807121631</v>
          </cell>
          <cell r="Y24">
            <v>90.011177420606074</v>
          </cell>
          <cell r="Z24">
            <v>5.1350104357570361</v>
          </cell>
          <cell r="AA24">
            <v>6.22292936386068</v>
          </cell>
          <cell r="AB24">
            <v>5.7283227198762257</v>
          </cell>
          <cell r="AC24">
            <v>15.426715843792921</v>
          </cell>
          <cell r="AD24">
            <v>14.89687395098799</v>
          </cell>
          <cell r="AE24">
            <v>23.41607994106727</v>
          </cell>
          <cell r="AF24">
            <v>38.386325784756828</v>
          </cell>
          <cell r="AG24">
            <v>22.350282319511518</v>
          </cell>
          <cell r="AH24">
            <v>8.4826211476990245</v>
          </cell>
          <cell r="AI24">
            <v>36.36363636363636</v>
          </cell>
          <cell r="AJ24">
            <v>75.438596491228068</v>
          </cell>
          <cell r="AK24">
            <v>41.586170205898149</v>
          </cell>
          <cell r="AL24">
            <v>0</v>
          </cell>
          <cell r="AM24">
            <v>7.486658706615505</v>
          </cell>
          <cell r="AN24">
            <v>42.125984251968504</v>
          </cell>
          <cell r="AO24">
            <v>28.095967048950492</v>
          </cell>
          <cell r="AP24">
            <v>17.673388050737962</v>
          </cell>
          <cell r="AQ24">
            <v>33.584991258345916</v>
          </cell>
          <cell r="AR24">
            <v>44.368169223160372</v>
          </cell>
          <cell r="AS24">
            <v>77.281077162537031</v>
          </cell>
          <cell r="AT24">
            <v>14.565917647555199</v>
          </cell>
          <cell r="AU24">
            <v>9.7755000212881011</v>
          </cell>
          <cell r="AV24">
            <v>16.620752293907426</v>
          </cell>
          <cell r="AW24">
            <v>38.182291751485373</v>
          </cell>
          <cell r="AX24">
            <v>57.827364531923351</v>
          </cell>
          <cell r="AY24">
            <v>4.3398112406135478</v>
          </cell>
          <cell r="AZ24">
            <v>31.460279650516938</v>
          </cell>
          <cell r="BA24">
            <v>31.062670916105539</v>
          </cell>
          <cell r="BB24">
            <v>3.9517194721573992</v>
          </cell>
          <cell r="BC24">
            <v>50</v>
          </cell>
          <cell r="BD24">
            <v>26.14964842903499</v>
          </cell>
          <cell r="BE24">
            <v>60.288808664259932</v>
          </cell>
          <cell r="BF24">
            <v>31.730365532165106</v>
          </cell>
          <cell r="BG24">
            <v>37.892195725883624</v>
          </cell>
          <cell r="BH24">
            <v>4.9400025478449541</v>
          </cell>
          <cell r="BI24">
            <v>7.1110620933799966</v>
          </cell>
          <cell r="BJ24">
            <v>5.3360006861678775</v>
          </cell>
          <cell r="BK24">
            <v>30.491808280591691</v>
          </cell>
          <cell r="BL24">
            <v>67.649585469232733</v>
          </cell>
          <cell r="BM24">
            <v>45.495365950390919</v>
          </cell>
          <cell r="BN24">
            <v>0.58413803486588178</v>
          </cell>
          <cell r="BO24">
            <v>2.9058606532264868E-2</v>
          </cell>
          <cell r="BP24">
            <v>1.0793129922803568</v>
          </cell>
          <cell r="BQ24">
            <v>0.3653531413200321</v>
          </cell>
          <cell r="BR24">
            <v>3.2809720881209601</v>
          </cell>
          <cell r="BS24">
            <v>13.022298657385337</v>
          </cell>
          <cell r="BT24">
            <v>27.812231340353772</v>
          </cell>
          <cell r="BU24">
            <v>97.788469805832904</v>
          </cell>
          <cell r="BV24">
            <v>22.825204826428251</v>
          </cell>
          <cell r="BW24">
            <v>7.7998256667084558</v>
          </cell>
          <cell r="BY24">
            <v>8.224904496613588</v>
          </cell>
          <cell r="BZ24">
            <v>7.3159799344609659</v>
          </cell>
        </row>
        <row r="25">
          <cell r="D25">
            <v>58.186188987454187</v>
          </cell>
          <cell r="E25">
            <v>43.833927915334115</v>
          </cell>
          <cell r="F25">
            <v>32.158582568376126</v>
          </cell>
          <cell r="G25">
            <v>34.279018969611265</v>
          </cell>
          <cell r="H25">
            <v>3.2525478460592034</v>
          </cell>
          <cell r="I25">
            <v>18.771197986992437</v>
          </cell>
          <cell r="J25">
            <v>4.8188187704748611</v>
          </cell>
          <cell r="K25">
            <v>2.3293279212875606</v>
          </cell>
          <cell r="L25">
            <v>7.3663985533192768</v>
          </cell>
          <cell r="M25">
            <v>1.1356886324737319</v>
          </cell>
          <cell r="N25">
            <v>6.6837462343053717</v>
          </cell>
          <cell r="O25">
            <v>44.936960241160179</v>
          </cell>
          <cell r="P25">
            <v>45.125481541108073</v>
          </cell>
          <cell r="Q25">
            <v>31.555193258068247</v>
          </cell>
          <cell r="R25">
            <v>35.776247911703848</v>
          </cell>
          <cell r="S25">
            <v>81.781447081264758</v>
          </cell>
          <cell r="T25">
            <v>51.798702540029964</v>
          </cell>
          <cell r="U25">
            <v>13.934426229508192</v>
          </cell>
          <cell r="V25">
            <v>52.805071353010781</v>
          </cell>
          <cell r="W25">
            <v>13.77873428035638</v>
          </cell>
          <cell r="X25">
            <v>59.347181008902247</v>
          </cell>
          <cell r="Y25">
            <v>71.373579813508798</v>
          </cell>
          <cell r="Z25">
            <v>1.3594285180946528</v>
          </cell>
          <cell r="AA25">
            <v>5.2531599422050848</v>
          </cell>
          <cell r="AB25">
            <v>7.719205470120567</v>
          </cell>
          <cell r="AC25">
            <v>49.967703253137607</v>
          </cell>
          <cell r="AD25">
            <v>7.4787279647005045</v>
          </cell>
          <cell r="AE25">
            <v>19.186871749506381</v>
          </cell>
          <cell r="AF25">
            <v>21.658748865056989</v>
          </cell>
          <cell r="AG25">
            <v>39.434399586567615</v>
          </cell>
          <cell r="AH25">
            <v>0.82675521968892363</v>
          </cell>
          <cell r="AI25">
            <v>36.36363636363636</v>
          </cell>
          <cell r="AJ25">
            <v>85.964912280701753</v>
          </cell>
          <cell r="AK25">
            <v>31.9458278634139</v>
          </cell>
          <cell r="AL25">
            <v>78.947368421052644</v>
          </cell>
          <cell r="AM25">
            <v>6.5679813960386912</v>
          </cell>
          <cell r="AN25">
            <v>76.771653543307082</v>
          </cell>
          <cell r="AO25">
            <v>31.353562216136176</v>
          </cell>
          <cell r="AP25">
            <v>9.8939926113305141</v>
          </cell>
          <cell r="AQ25">
            <v>10.645926541238001</v>
          </cell>
          <cell r="AR25">
            <v>47.852733167187118</v>
          </cell>
          <cell r="AS25">
            <v>64.845262729405292</v>
          </cell>
          <cell r="AT25">
            <v>30.59513645901319</v>
          </cell>
          <cell r="AU25">
            <v>15.632324056422789</v>
          </cell>
          <cell r="AV25">
            <v>19.424286576723986</v>
          </cell>
          <cell r="AW25">
            <v>39.313369754041602</v>
          </cell>
          <cell r="AX25">
            <v>53.053017895328594</v>
          </cell>
          <cell r="AY25">
            <v>6.7755645230492973</v>
          </cell>
          <cell r="AZ25">
            <v>38.489880573243063</v>
          </cell>
          <cell r="BA25">
            <v>28.801202000973692</v>
          </cell>
          <cell r="BB25">
            <v>4.9345919050327494</v>
          </cell>
          <cell r="BC25">
            <v>13.231092600537131</v>
          </cell>
          <cell r="BD25">
            <v>24.141228659577081</v>
          </cell>
          <cell r="BE25">
            <v>36.101083032490976</v>
          </cell>
          <cell r="BF25">
            <v>29.631304017265531</v>
          </cell>
          <cell r="BG25">
            <v>69.167721966571733</v>
          </cell>
          <cell r="BH25">
            <v>9.3780193123331905</v>
          </cell>
          <cell r="BI25">
            <v>14.288272171830958</v>
          </cell>
          <cell r="BJ25">
            <v>9.8042404034010939</v>
          </cell>
          <cell r="BK25">
            <v>25.607313426314072</v>
          </cell>
          <cell r="BL25">
            <v>47.051930603116048</v>
          </cell>
          <cell r="BM25">
            <v>44.231208949914183</v>
          </cell>
          <cell r="BN25">
            <v>1.2184712829482663E-2</v>
          </cell>
          <cell r="BO25">
            <v>0</v>
          </cell>
          <cell r="BP25">
            <v>8.95246768667828E-4</v>
          </cell>
          <cell r="BQ25">
            <v>0.99133777944623369</v>
          </cell>
          <cell r="BR25">
            <v>15.637010910986504</v>
          </cell>
          <cell r="BS25">
            <v>22.035384568375367</v>
          </cell>
          <cell r="BT25">
            <v>31.965658729078868</v>
          </cell>
          <cell r="BU25">
            <v>83.678765792373483</v>
          </cell>
          <cell r="BV25">
            <v>31.75783507911364</v>
          </cell>
          <cell r="BW25">
            <v>59.835408193125105</v>
          </cell>
          <cell r="BY25">
            <v>10.074258554919314</v>
          </cell>
          <cell r="BZ25">
            <v>15.297568229506595</v>
          </cell>
        </row>
        <row r="26">
          <cell r="D26">
            <v>69.964868041264765</v>
          </cell>
          <cell r="E26">
            <v>82.446128305071511</v>
          </cell>
          <cell r="F26">
            <v>42.32079585336048</v>
          </cell>
          <cell r="G26">
            <v>80.777622595475933</v>
          </cell>
          <cell r="H26">
            <v>9.5333443650988947</v>
          </cell>
          <cell r="I26">
            <v>29.877809105855825</v>
          </cell>
          <cell r="J26">
            <v>7.1824126663033558</v>
          </cell>
          <cell r="K26">
            <v>17.841135847103288</v>
          </cell>
          <cell r="L26">
            <v>26.244195983954793</v>
          </cell>
          <cell r="M26">
            <v>0.62337889843448091</v>
          </cell>
          <cell r="N26">
            <v>5.4240092423699808</v>
          </cell>
          <cell r="O26">
            <v>41.7006824761404</v>
          </cell>
          <cell r="P26">
            <v>51.67925091117943</v>
          </cell>
          <cell r="Q26">
            <v>39.283994065461449</v>
          </cell>
          <cell r="R26">
            <v>13.024764805466079</v>
          </cell>
          <cell r="S26">
            <v>92.934253481508378</v>
          </cell>
          <cell r="T26">
            <v>47.337076880595887</v>
          </cell>
          <cell r="U26">
            <v>2.4590163934426257</v>
          </cell>
          <cell r="V26">
            <v>66.499513215577892</v>
          </cell>
          <cell r="W26">
            <v>17.738114397370197</v>
          </cell>
          <cell r="X26">
            <v>62.017804154302524</v>
          </cell>
          <cell r="Y26">
            <v>82.515352367542903</v>
          </cell>
          <cell r="Z26">
            <v>6.5343903777324561</v>
          </cell>
          <cell r="AA26">
            <v>21.580948962179821</v>
          </cell>
          <cell r="AB26">
            <v>13.129800978304837</v>
          </cell>
          <cell r="AC26">
            <v>59.329261264576395</v>
          </cell>
          <cell r="AD26">
            <v>6.4168454637963057</v>
          </cell>
          <cell r="AE26">
            <v>13.913487155997794</v>
          </cell>
          <cell r="AF26">
            <v>50</v>
          </cell>
          <cell r="AG26">
            <v>34.331463353756256</v>
          </cell>
          <cell r="AH26">
            <v>7.4873509858223404</v>
          </cell>
          <cell r="AI26">
            <v>36.36363636363636</v>
          </cell>
          <cell r="AJ26">
            <v>94.73684210526315</v>
          </cell>
          <cell r="AK26">
            <v>47.139282171511582</v>
          </cell>
          <cell r="AL26">
            <v>49.122807017543863</v>
          </cell>
          <cell r="AM26">
            <v>5.0986576986105865</v>
          </cell>
          <cell r="AN26">
            <v>0.39370078740157516</v>
          </cell>
          <cell r="AO26">
            <v>43.20570822651559</v>
          </cell>
          <cell r="AP26">
            <v>25.235855065606298</v>
          </cell>
          <cell r="AQ26">
            <v>37.121672840386175</v>
          </cell>
          <cell r="AR26">
            <v>43.583678666597343</v>
          </cell>
          <cell r="AS26">
            <v>77.743707775346536</v>
          </cell>
          <cell r="AT26">
            <v>42.80868410180495</v>
          </cell>
          <cell r="AU26">
            <v>0</v>
          </cell>
          <cell r="AV26">
            <v>19.047023489074203</v>
          </cell>
          <cell r="AW26">
            <v>30.403197120085164</v>
          </cell>
          <cell r="AX26">
            <v>49.492674523426913</v>
          </cell>
          <cell r="AY26">
            <v>4.2234249114408629</v>
          </cell>
          <cell r="AZ26">
            <v>31.823251144480647</v>
          </cell>
          <cell r="BA26">
            <v>43.269297624089084</v>
          </cell>
          <cell r="BB26">
            <v>0.48924484746356128</v>
          </cell>
          <cell r="BC26">
            <v>49.224928721481426</v>
          </cell>
          <cell r="BD26">
            <v>39.760875457764719</v>
          </cell>
          <cell r="BE26">
            <v>7.5812274368231041</v>
          </cell>
          <cell r="BF26">
            <v>32.91122305894072</v>
          </cell>
          <cell r="BG26">
            <v>45.447051753135888</v>
          </cell>
          <cell r="BH26">
            <v>8.5461863929107249</v>
          </cell>
          <cell r="BI26">
            <v>16.452000151957293</v>
          </cell>
          <cell r="BJ26">
            <v>8.9097331765840266</v>
          </cell>
          <cell r="BK26">
            <v>16.741695407658185</v>
          </cell>
          <cell r="BL26">
            <v>81.547608648741814</v>
          </cell>
          <cell r="BM26">
            <v>49.030391676016741</v>
          </cell>
          <cell r="BN26">
            <v>0.4106237662884043</v>
          </cell>
          <cell r="BO26">
            <v>0.12462272023390983</v>
          </cell>
          <cell r="BP26">
            <v>0</v>
          </cell>
          <cell r="BQ26">
            <v>6.0109893996320931</v>
          </cell>
          <cell r="BR26">
            <v>6.9797688870958678</v>
          </cell>
          <cell r="BS26">
            <v>2.1863807086524747</v>
          </cell>
          <cell r="BT26">
            <v>22.449636437104811</v>
          </cell>
          <cell r="BU26">
            <v>100</v>
          </cell>
          <cell r="BV26">
            <v>13.00261982649848</v>
          </cell>
          <cell r="BW26">
            <v>5.8222767491800154</v>
          </cell>
          <cell r="BY26">
            <v>6.4753110078336134</v>
          </cell>
          <cell r="BZ26">
            <v>21.404342050902475</v>
          </cell>
        </row>
        <row r="27">
          <cell r="D27">
            <v>84.254638373860445</v>
          </cell>
          <cell r="E27">
            <v>87.461776230177463</v>
          </cell>
          <cell r="F27">
            <v>48.806369893459902</v>
          </cell>
          <cell r="G27">
            <v>69.232724405751213</v>
          </cell>
          <cell r="H27">
            <v>5.7838135451441417</v>
          </cell>
          <cell r="I27">
            <v>30.290408038414913</v>
          </cell>
          <cell r="J27">
            <v>13.813645562396662</v>
          </cell>
          <cell r="K27">
            <v>14.25646350654397</v>
          </cell>
          <cell r="L27">
            <v>30.439435386428791</v>
          </cell>
          <cell r="M27">
            <v>0.43201151998944642</v>
          </cell>
          <cell r="N27">
            <v>4.2074109406593205</v>
          </cell>
          <cell r="O27">
            <v>47.027188353875189</v>
          </cell>
          <cell r="P27">
            <v>50.733369465136654</v>
          </cell>
          <cell r="Q27">
            <v>29.734005898163456</v>
          </cell>
          <cell r="R27">
            <v>25.248754288474494</v>
          </cell>
          <cell r="S27">
            <v>0.17392703387325315</v>
          </cell>
          <cell r="T27">
            <v>74.221820267250379</v>
          </cell>
          <cell r="U27">
            <v>12.622950819672146</v>
          </cell>
          <cell r="V27">
            <v>87.598341902957216</v>
          </cell>
          <cell r="W27">
            <v>49.039877412988432</v>
          </cell>
          <cell r="X27">
            <v>79.525222551928792</v>
          </cell>
          <cell r="Y27">
            <v>48.079950552588258</v>
          </cell>
          <cell r="Z27">
            <v>14.286514002311671</v>
          </cell>
          <cell r="AA27">
            <v>8.373248771682368</v>
          </cell>
          <cell r="AB27">
            <v>12.959450845651247</v>
          </cell>
          <cell r="AC27">
            <v>63.326687591624221</v>
          </cell>
          <cell r="AD27">
            <v>15.257433503241982</v>
          </cell>
          <cell r="AE27">
            <v>37.804025885220533</v>
          </cell>
          <cell r="AF27">
            <v>23.941706515991768</v>
          </cell>
          <cell r="AG27">
            <v>28.447044024258318</v>
          </cell>
          <cell r="AH27">
            <v>4.2677757953449307</v>
          </cell>
          <cell r="AI27">
            <v>36.36363636363636</v>
          </cell>
          <cell r="AJ27">
            <v>94.73684210526315</v>
          </cell>
          <cell r="AK27">
            <v>43.580366869686785</v>
          </cell>
          <cell r="AL27">
            <v>40.350877192982459</v>
          </cell>
          <cell r="AM27">
            <v>33.685574771346339</v>
          </cell>
          <cell r="AN27">
            <v>100</v>
          </cell>
          <cell r="AO27">
            <v>98.848152284722644</v>
          </cell>
          <cell r="AP27">
            <v>39.618464394256492</v>
          </cell>
          <cell r="AQ27">
            <v>49.914602657055887</v>
          </cell>
          <cell r="AR27">
            <v>49.849336459107377</v>
          </cell>
          <cell r="AS27">
            <v>82.853706117333175</v>
          </cell>
          <cell r="AT27">
            <v>78.970791810166773</v>
          </cell>
          <cell r="AU27">
            <v>14.46186126803323</v>
          </cell>
          <cell r="AV27">
            <v>75.895856820174131</v>
          </cell>
          <cell r="AW27">
            <v>50</v>
          </cell>
          <cell r="AX27">
            <v>58.37832955625364</v>
          </cell>
          <cell r="AY27">
            <v>3.6649116034505198</v>
          </cell>
          <cell r="AZ27">
            <v>4.5520604816277315</v>
          </cell>
          <cell r="BA27">
            <v>46.702137323520738</v>
          </cell>
          <cell r="BB27">
            <v>0</v>
          </cell>
          <cell r="BC27">
            <v>22.755660419134614</v>
          </cell>
          <cell r="BD27">
            <v>36.818671925486726</v>
          </cell>
          <cell r="BE27">
            <v>87.003610108303249</v>
          </cell>
          <cell r="BF27">
            <v>40.474264341470715</v>
          </cell>
          <cell r="BG27">
            <v>96.018373847259923</v>
          </cell>
          <cell r="BH27">
            <v>19.927109652385877</v>
          </cell>
          <cell r="BI27">
            <v>40.407026018865366</v>
          </cell>
          <cell r="BJ27">
            <v>14.373378023758018</v>
          </cell>
          <cell r="BK27">
            <v>51.75546986631133</v>
          </cell>
          <cell r="BL27">
            <v>52.884629781638523</v>
          </cell>
          <cell r="BM27">
            <v>0</v>
          </cell>
          <cell r="BN27">
            <v>6.2007668110724925</v>
          </cell>
          <cell r="BO27">
            <v>16.037724126923795</v>
          </cell>
          <cell r="BP27">
            <v>3.8710528410103939</v>
          </cell>
          <cell r="BQ27">
            <v>0.22504747926644356</v>
          </cell>
          <cell r="BR27">
            <v>20.338818656720463</v>
          </cell>
          <cell r="BS27">
            <v>32.789539904110079</v>
          </cell>
          <cell r="BT27">
            <v>99.973052241507006</v>
          </cell>
          <cell r="BU27">
            <v>78.796978399455725</v>
          </cell>
          <cell r="BV27">
            <v>16.191846246479493</v>
          </cell>
          <cell r="BW27">
            <v>50.60415009259205</v>
          </cell>
          <cell r="BY27">
            <v>41.080798305611651</v>
          </cell>
          <cell r="BZ27">
            <v>39.504912188852217</v>
          </cell>
        </row>
        <row r="28">
          <cell r="D28">
            <v>72.31881944957766</v>
          </cell>
          <cell r="E28">
            <v>83.902491958153959</v>
          </cell>
          <cell r="F28">
            <v>30.61279840964518</v>
          </cell>
          <cell r="G28">
            <v>84.142279116538461</v>
          </cell>
          <cell r="H28">
            <v>7.3257093973131724</v>
          </cell>
          <cell r="I28">
            <v>15.706113379298866</v>
          </cell>
          <cell r="J28">
            <v>12.55286598544898</v>
          </cell>
          <cell r="K28">
            <v>5.6659636152963753</v>
          </cell>
          <cell r="L28">
            <v>2.9057200197959623</v>
          </cell>
          <cell r="M28">
            <v>1.0714892907493472</v>
          </cell>
          <cell r="N28">
            <v>8.3126676838852447</v>
          </cell>
          <cell r="O28">
            <v>27.253713594955453</v>
          </cell>
          <cell r="P28">
            <v>69.886187349980858</v>
          </cell>
          <cell r="Q28">
            <v>39.262594100396051</v>
          </cell>
          <cell r="R28">
            <v>3.2721599358053695</v>
          </cell>
          <cell r="S28">
            <v>91.670298323286517</v>
          </cell>
          <cell r="T28">
            <v>11.010813656979121</v>
          </cell>
          <cell r="U28">
            <v>14.098360655737702</v>
          </cell>
          <cell r="V28">
            <v>0.56037854097918749</v>
          </cell>
          <cell r="W28">
            <v>0</v>
          </cell>
          <cell r="X28">
            <v>26.112759643916856</v>
          </cell>
          <cell r="Y28">
            <v>72.016961466400687</v>
          </cell>
          <cell r="Z28">
            <v>6.3161633380211049</v>
          </cell>
          <cell r="AA28">
            <v>11.03924465496382</v>
          </cell>
          <cell r="AB28">
            <v>2.5026787364758172</v>
          </cell>
          <cell r="AC28">
            <v>16.384992352853928</v>
          </cell>
          <cell r="AD28">
            <v>4.5657430806300106</v>
          </cell>
          <cell r="AE28">
            <v>0</v>
          </cell>
          <cell r="AF28">
            <v>42.116114753044961</v>
          </cell>
          <cell r="AG28">
            <v>28.642536028776259</v>
          </cell>
          <cell r="AH28">
            <v>8.7686798532969945</v>
          </cell>
          <cell r="AI28">
            <v>36.36363636363636</v>
          </cell>
          <cell r="AJ28">
            <v>31.578947368421051</v>
          </cell>
          <cell r="AK28">
            <v>38.71700801069705</v>
          </cell>
          <cell r="AL28">
            <v>64.912280701754383</v>
          </cell>
          <cell r="AM28">
            <v>6.9528017230428452</v>
          </cell>
          <cell r="AN28">
            <v>17.716535433070867</v>
          </cell>
          <cell r="AO28">
            <v>0</v>
          </cell>
          <cell r="AP28">
            <v>6.6550801652441374</v>
          </cell>
          <cell r="AQ28">
            <v>6.8835631048458747</v>
          </cell>
          <cell r="AR28">
            <v>32.242020703728379</v>
          </cell>
          <cell r="AS28">
            <v>55.255979099510235</v>
          </cell>
          <cell r="AT28">
            <v>2.2090298571855973</v>
          </cell>
          <cell r="AU28">
            <v>16.23250348926948</v>
          </cell>
          <cell r="AV28">
            <v>8.1240325120891281</v>
          </cell>
          <cell r="AW28">
            <v>34.915716339138903</v>
          </cell>
          <cell r="AX28">
            <v>38.189788516806217</v>
          </cell>
          <cell r="AY28">
            <v>3.3639362086866988</v>
          </cell>
          <cell r="AZ28">
            <v>32.352474850997133</v>
          </cell>
          <cell r="BA28">
            <v>26.254232081037941</v>
          </cell>
          <cell r="BB28">
            <v>9.5770911517691051</v>
          </cell>
          <cell r="BC28">
            <v>22.735592030599356</v>
          </cell>
          <cell r="BD28">
            <v>25.420059040039732</v>
          </cell>
          <cell r="BE28">
            <v>44.404332129963898</v>
          </cell>
          <cell r="BF28">
            <v>0</v>
          </cell>
          <cell r="BG28">
            <v>10.118816268026562</v>
          </cell>
          <cell r="BH28">
            <v>1.0271228561507799</v>
          </cell>
          <cell r="BI28">
            <v>4.7833293348257451</v>
          </cell>
          <cell r="BJ28">
            <v>0</v>
          </cell>
          <cell r="BK28">
            <v>15.548835432777908</v>
          </cell>
          <cell r="BL28">
            <v>87.8651918889434</v>
          </cell>
          <cell r="BM28">
            <v>49.414499009606608</v>
          </cell>
          <cell r="BN28">
            <v>1.6250331588455327</v>
          </cell>
          <cell r="BO28">
            <v>1.3656781833315856</v>
          </cell>
          <cell r="BP28">
            <v>0.69439757478813025</v>
          </cell>
          <cell r="BQ28">
            <v>0.94859511161068522</v>
          </cell>
          <cell r="BR28">
            <v>11.603769667334788</v>
          </cell>
          <cell r="BS28">
            <v>3.5209957086878738</v>
          </cell>
          <cell r="BT28">
            <v>3.6445909320809453</v>
          </cell>
          <cell r="BU28">
            <v>91.858809915500927</v>
          </cell>
          <cell r="BV28">
            <v>2.7651318614984071</v>
          </cell>
          <cell r="BW28">
            <v>10.966144919333884</v>
          </cell>
          <cell r="BY28">
            <v>2.9342326906352656</v>
          </cell>
          <cell r="BZ28">
            <v>1.1045149285927987</v>
          </cell>
        </row>
        <row r="29">
          <cell r="D29">
            <v>81.231897284557277</v>
          </cell>
          <cell r="E29">
            <v>82.657063935677115</v>
          </cell>
          <cell r="F29">
            <v>10.859478367351221</v>
          </cell>
          <cell r="G29">
            <v>52.363023725687526</v>
          </cell>
          <cell r="H29">
            <v>7.5948040963341841</v>
          </cell>
          <cell r="I29">
            <v>36.564638662651141</v>
          </cell>
          <cell r="J29">
            <v>8.2689120874803415</v>
          </cell>
          <cell r="K29">
            <v>10.261745996357099</v>
          </cell>
          <cell r="L29">
            <v>6.2123506708768437</v>
          </cell>
          <cell r="M29">
            <v>1.2816116300400633</v>
          </cell>
          <cell r="N29">
            <v>7.1050438041091759</v>
          </cell>
          <cell r="O29">
            <v>30.695564953574621</v>
          </cell>
          <cell r="P29">
            <v>49.524457974905033</v>
          </cell>
          <cell r="Q29">
            <v>36.026606122974741</v>
          </cell>
          <cell r="R29">
            <v>25.909729546887</v>
          </cell>
          <cell r="S29">
            <v>75.005240874495385</v>
          </cell>
          <cell r="T29">
            <v>37.50956102567082</v>
          </cell>
          <cell r="U29">
            <v>13.934426229508192</v>
          </cell>
          <cell r="V29">
            <v>92.678817071676008</v>
          </cell>
          <cell r="W29">
            <v>7.7710931229827844</v>
          </cell>
          <cell r="X29">
            <v>46.587537091988061</v>
          </cell>
          <cell r="Y29">
            <v>32.325567701712785</v>
          </cell>
          <cell r="Z29">
            <v>5.4723917941165006</v>
          </cell>
          <cell r="AA29">
            <v>3.5057839136699154</v>
          </cell>
          <cell r="AB29">
            <v>2.0045587188307645</v>
          </cell>
          <cell r="AC29">
            <v>30.272084240480325</v>
          </cell>
          <cell r="AD29">
            <v>3.7530025654163546</v>
          </cell>
          <cell r="AE29">
            <v>6.3290676673450186</v>
          </cell>
          <cell r="AF29">
            <v>29.677315765062573</v>
          </cell>
          <cell r="AG29">
            <v>40.582446324632841</v>
          </cell>
          <cell r="AH29">
            <v>9.5497471213863161</v>
          </cell>
          <cell r="AI29">
            <v>0</v>
          </cell>
          <cell r="AJ29">
            <v>21.052631578947366</v>
          </cell>
          <cell r="AK29">
            <v>43.451131472086715</v>
          </cell>
          <cell r="AL29">
            <v>100</v>
          </cell>
          <cell r="AM29">
            <v>17.171612660535292</v>
          </cell>
          <cell r="AN29">
            <v>51.968503937007867</v>
          </cell>
          <cell r="AO29">
            <v>21.086119272447316</v>
          </cell>
          <cell r="AP29">
            <v>12.332162550728864</v>
          </cell>
          <cell r="AQ29">
            <v>23.362889626442506</v>
          </cell>
          <cell r="AR29">
            <v>43.800501146593653</v>
          </cell>
          <cell r="AS29">
            <v>40.094364939678478</v>
          </cell>
          <cell r="AT29">
            <v>33.597096305815604</v>
          </cell>
          <cell r="AU29">
            <v>3.9064559401370791</v>
          </cell>
          <cell r="AV29">
            <v>16.401181964761154</v>
          </cell>
          <cell r="AW29">
            <v>46.230749288387784</v>
          </cell>
          <cell r="AX29">
            <v>61.331276888735395</v>
          </cell>
          <cell r="AY29">
            <v>8.9158091134222612</v>
          </cell>
          <cell r="AZ29">
            <v>46.389051885687962</v>
          </cell>
          <cell r="BA29">
            <v>32.964591766004936</v>
          </cell>
          <cell r="BB29">
            <v>5.8929021582119674</v>
          </cell>
          <cell r="BC29">
            <v>22.931952823093184</v>
          </cell>
          <cell r="BD29">
            <v>29.776400039575385</v>
          </cell>
          <cell r="BE29">
            <v>80.866425992779781</v>
          </cell>
          <cell r="BF29">
            <v>28.901599152085954</v>
          </cell>
          <cell r="BG29">
            <v>35.078509603984401</v>
          </cell>
          <cell r="BH29">
            <v>6.0427234276781272</v>
          </cell>
          <cell r="BI29">
            <v>6.5817343084198372</v>
          </cell>
          <cell r="BJ29">
            <v>7.4535511211740291</v>
          </cell>
          <cell r="BK29">
            <v>16.321840774645814</v>
          </cell>
          <cell r="BL29">
            <v>93.553729049542767</v>
          </cell>
          <cell r="BM29">
            <v>49.8524970062482</v>
          </cell>
          <cell r="BN29">
            <v>0.33485859068972867</v>
          </cell>
          <cell r="BO29">
            <v>0.29647626894026136</v>
          </cell>
          <cell r="BP29">
            <v>0.1706724018267452</v>
          </cell>
          <cell r="BQ29">
            <v>0.43698277027084709</v>
          </cell>
          <cell r="BR29">
            <v>13.566018543091566</v>
          </cell>
          <cell r="BS29">
            <v>32.640821235121017</v>
          </cell>
          <cell r="BT29">
            <v>36.143637987863457</v>
          </cell>
          <cell r="BU29">
            <v>88.742658317262297</v>
          </cell>
          <cell r="BV29">
            <v>9.7091402823344541</v>
          </cell>
          <cell r="BW29">
            <v>53.043453849964969</v>
          </cell>
          <cell r="BY29">
            <v>7.5819134951051996</v>
          </cell>
          <cell r="BZ29">
            <v>16.798548152907802</v>
          </cell>
        </row>
        <row r="30">
          <cell r="D30">
            <v>92.50052235808235</v>
          </cell>
          <cell r="E30">
            <v>86.663973586470149</v>
          </cell>
          <cell r="F30">
            <v>12.779434092296482</v>
          </cell>
          <cell r="G30">
            <v>56.688659990828306</v>
          </cell>
          <cell r="H30">
            <v>1.9721096227841928</v>
          </cell>
          <cell r="I30">
            <v>25.523597574136168</v>
          </cell>
          <cell r="J30">
            <v>22.427563519889439</v>
          </cell>
          <cell r="K30">
            <v>16.632351643105519</v>
          </cell>
          <cell r="L30">
            <v>10.446665933281597</v>
          </cell>
          <cell r="M30">
            <v>1.3695232084000075</v>
          </cell>
          <cell r="N30">
            <v>5.4013971655074844</v>
          </cell>
          <cell r="O30">
            <v>48.695552125306762</v>
          </cell>
          <cell r="P30">
            <v>49.750638287582262</v>
          </cell>
          <cell r="Q30">
            <v>33.804576172203035</v>
          </cell>
          <cell r="R30">
            <v>25.384263591619739</v>
          </cell>
          <cell r="S30">
            <v>68.527909775971708</v>
          </cell>
          <cell r="T30">
            <v>58.331971332014923</v>
          </cell>
          <cell r="U30">
            <v>16.229508196721312</v>
          </cell>
          <cell r="V30">
            <v>75.477941047367949</v>
          </cell>
          <cell r="W30">
            <v>36.915492074784694</v>
          </cell>
          <cell r="X30">
            <v>71.810089020771358</v>
          </cell>
          <cell r="Y30">
            <v>71.772082496892722</v>
          </cell>
          <cell r="Z30">
            <v>2.9874077566731709</v>
          </cell>
          <cell r="AA30">
            <v>7.5356463810944252</v>
          </cell>
          <cell r="AB30">
            <v>10.304410179775973</v>
          </cell>
          <cell r="AC30">
            <v>78.192523634237389</v>
          </cell>
          <cell r="AD30">
            <v>49.68811406859453</v>
          </cell>
          <cell r="AE30">
            <v>22.479273423106445</v>
          </cell>
          <cell r="AF30">
            <v>48.320912914068629</v>
          </cell>
          <cell r="AG30">
            <v>45.745109530105523</v>
          </cell>
          <cell r="AH30">
            <v>8.7577612238323201</v>
          </cell>
          <cell r="AI30">
            <v>36.36363636363636</v>
          </cell>
          <cell r="AJ30">
            <v>94.73684210526315</v>
          </cell>
          <cell r="AK30">
            <v>100</v>
          </cell>
          <cell r="AL30">
            <v>98.245614035087726</v>
          </cell>
          <cell r="AM30">
            <v>27.466943840769371</v>
          </cell>
          <cell r="AN30">
            <v>66.535433070866148</v>
          </cell>
          <cell r="AO30">
            <v>83.804578488761521</v>
          </cell>
          <cell r="AP30">
            <v>25.654879979617469</v>
          </cell>
          <cell r="AQ30">
            <v>47.189707563736206</v>
          </cell>
          <cell r="AR30">
            <v>49.563095327306414</v>
          </cell>
          <cell r="AS30">
            <v>53.83253484794983</v>
          </cell>
          <cell r="AT30">
            <v>48.848655926878877</v>
          </cell>
          <cell r="AU30">
            <v>15.262393598346369</v>
          </cell>
          <cell r="AV30">
            <v>51.689903538288426</v>
          </cell>
          <cell r="AW30">
            <v>46.177135643749658</v>
          </cell>
          <cell r="AX30">
            <v>62.060836334450343</v>
          </cell>
          <cell r="AY30">
            <v>9.8498794788535218</v>
          </cell>
          <cell r="AZ30">
            <v>49.182378213405968</v>
          </cell>
          <cell r="BA30">
            <v>19.034827731944919</v>
          </cell>
          <cell r="BB30">
            <v>6.8845201928858168</v>
          </cell>
          <cell r="BC30">
            <v>7.00313625723141</v>
          </cell>
          <cell r="BD30">
            <v>16.260823099026954</v>
          </cell>
          <cell r="BE30">
            <v>59.205776173285194</v>
          </cell>
          <cell r="BF30">
            <v>38.747423164521209</v>
          </cell>
          <cell r="BG30">
            <v>74.253289384835739</v>
          </cell>
          <cell r="BH30">
            <v>20.220224777523441</v>
          </cell>
          <cell r="BI30">
            <v>26.411969078601349</v>
          </cell>
          <cell r="BJ30">
            <v>12.991642959319707</v>
          </cell>
          <cell r="BK30">
            <v>23.473124212794925</v>
          </cell>
          <cell r="BL30">
            <v>74.550316613827462</v>
          </cell>
          <cell r="BM30">
            <v>44.532976406575493</v>
          </cell>
          <cell r="BN30">
            <v>1.4682285708137011</v>
          </cell>
          <cell r="BO30">
            <v>37.686058627674889</v>
          </cell>
          <cell r="BP30">
            <v>0.88423639607135474</v>
          </cell>
          <cell r="BQ30">
            <v>0.46868992678566884</v>
          </cell>
          <cell r="BR30">
            <v>26.114301338820038</v>
          </cell>
          <cell r="BS30">
            <v>31.282748693036439</v>
          </cell>
          <cell r="BT30">
            <v>100</v>
          </cell>
          <cell r="BU30">
            <v>80.160507997374125</v>
          </cell>
          <cell r="BV30">
            <v>19.21199712327531</v>
          </cell>
          <cell r="BW30">
            <v>49.528788582947989</v>
          </cell>
          <cell r="BY30">
            <v>33.492154705031297</v>
          </cell>
          <cell r="BZ30">
            <v>24.424327963439438</v>
          </cell>
        </row>
        <row r="31">
          <cell r="D31">
            <v>44.698459897606391</v>
          </cell>
          <cell r="E31">
            <v>79.214512907754639</v>
          </cell>
          <cell r="F31">
            <v>38.845788186053959</v>
          </cell>
          <cell r="G31">
            <v>35.990433183542983</v>
          </cell>
          <cell r="H31">
            <v>3.8429203825959863</v>
          </cell>
          <cell r="I31">
            <v>28.309234894264733</v>
          </cell>
          <cell r="J31">
            <v>14.238888706553499</v>
          </cell>
          <cell r="K31">
            <v>13.604564686111036</v>
          </cell>
          <cell r="L31">
            <v>13.50050196936577</v>
          </cell>
          <cell r="M31">
            <v>0.39083445620699314</v>
          </cell>
          <cell r="N31">
            <v>4.9119432148739426</v>
          </cell>
          <cell r="O31">
            <v>37.323957743378081</v>
          </cell>
          <cell r="P31">
            <v>23.465941728538063</v>
          </cell>
          <cell r="Q31">
            <v>31.922927293342539</v>
          </cell>
          <cell r="R31">
            <v>33.738493509410148</v>
          </cell>
          <cell r="S31">
            <v>94.238977822035508</v>
          </cell>
          <cell r="T31">
            <v>58.273191006990352</v>
          </cell>
          <cell r="U31">
            <v>17.377049180327869</v>
          </cell>
          <cell r="V31">
            <v>55.566886487523405</v>
          </cell>
          <cell r="W31">
            <v>35.577434435218294</v>
          </cell>
          <cell r="X31">
            <v>66.468842729970362</v>
          </cell>
          <cell r="Y31">
            <v>73.046329037095276</v>
          </cell>
          <cell r="Z31">
            <v>10.456107227899885</v>
          </cell>
          <cell r="AA31">
            <v>6.686049308508955</v>
          </cell>
          <cell r="AB31">
            <v>8.0454448332519881</v>
          </cell>
          <cell r="AC31">
            <v>100</v>
          </cell>
          <cell r="AD31">
            <v>7.6523025824426787</v>
          </cell>
          <cell r="AE31">
            <v>22.944478625386555</v>
          </cell>
          <cell r="AF31">
            <v>16.698190782764996</v>
          </cell>
          <cell r="AG31">
            <v>21.64287056571607</v>
          </cell>
          <cell r="AH31">
            <v>8.3279178464477752</v>
          </cell>
          <cell r="AI31">
            <v>54.54545454545454</v>
          </cell>
          <cell r="AJ31">
            <v>54.385964912280706</v>
          </cell>
          <cell r="AK31">
            <v>41.685600896956416</v>
          </cell>
          <cell r="AL31">
            <v>70.175438596491219</v>
          </cell>
          <cell r="AM31">
            <v>38.303949422719903</v>
          </cell>
          <cell r="AN31">
            <v>15.354330708661411</v>
          </cell>
          <cell r="AO31">
            <v>74.444809391381384</v>
          </cell>
          <cell r="AP31">
            <v>32.682851371271546</v>
          </cell>
          <cell r="AQ31">
            <v>46.5949504832396</v>
          </cell>
          <cell r="AR31">
            <v>48.750896631895557</v>
          </cell>
          <cell r="AS31">
            <v>48.469850866000606</v>
          </cell>
          <cell r="AT31">
            <v>38.987870419139384</v>
          </cell>
          <cell r="AU31">
            <v>22.401307001907188</v>
          </cell>
          <cell r="AV31">
            <v>45.937029528958433</v>
          </cell>
          <cell r="AW31">
            <v>32.793100088426939</v>
          </cell>
          <cell r="AX31">
            <v>71.938772040795342</v>
          </cell>
          <cell r="AY31">
            <v>1.5587547631740577</v>
          </cell>
          <cell r="AZ31">
            <v>7.6171544896361549</v>
          </cell>
          <cell r="BA31">
            <v>48.907203556999463</v>
          </cell>
          <cell r="BB31">
            <v>1.233546158383652</v>
          </cell>
          <cell r="BC31">
            <v>40.173039219391136</v>
          </cell>
          <cell r="BD31">
            <v>50</v>
          </cell>
          <cell r="BE31">
            <v>22.382671480144403</v>
          </cell>
          <cell r="BF31">
            <v>46.61036365657327</v>
          </cell>
          <cell r="BG31">
            <v>70.976929772982515</v>
          </cell>
          <cell r="BH31">
            <v>50</v>
          </cell>
          <cell r="BI31">
            <v>50</v>
          </cell>
          <cell r="BJ31">
            <v>21.643680501515355</v>
          </cell>
          <cell r="BK31">
            <v>5.214415693928669</v>
          </cell>
          <cell r="BL31">
            <v>30.04563240301578</v>
          </cell>
          <cell r="BM31">
            <v>31.541394536657329</v>
          </cell>
          <cell r="BN31">
            <v>50</v>
          </cell>
          <cell r="BO31">
            <v>32.317412717602124</v>
          </cell>
          <cell r="BP31">
            <v>48.927633890112872</v>
          </cell>
          <cell r="BQ31">
            <v>10</v>
          </cell>
          <cell r="BR31">
            <v>13.510678245163653</v>
          </cell>
          <cell r="BS31">
            <v>0</v>
          </cell>
          <cell r="BT31">
            <v>42.026476126453503</v>
          </cell>
          <cell r="BU31">
            <v>87.876273529143475</v>
          </cell>
          <cell r="BV31">
            <v>10.407225341947548</v>
          </cell>
          <cell r="BW31">
            <v>15.852880989783699</v>
          </cell>
          <cell r="BY31">
            <v>19.196980784798697</v>
          </cell>
          <cell r="BZ31">
            <v>19.493935209569692</v>
          </cell>
        </row>
        <row r="32">
          <cell r="D32">
            <v>81.752489368745557</v>
          </cell>
          <cell r="E32">
            <v>82.707887724882212</v>
          </cell>
          <cell r="F32">
            <v>37.498005625333079</v>
          </cell>
          <cell r="G32">
            <v>91.162270704591251</v>
          </cell>
          <cell r="H32">
            <v>6.2151556166125959</v>
          </cell>
          <cell r="I32">
            <v>10.92570085067412</v>
          </cell>
          <cell r="J32">
            <v>7.0231677892398423</v>
          </cell>
          <cell r="K32">
            <v>13.320815030946159</v>
          </cell>
          <cell r="L32">
            <v>8.8259206484678057</v>
          </cell>
          <cell r="M32">
            <v>2.352541619106892</v>
          </cell>
          <cell r="N32">
            <v>5.7369129982888367</v>
          </cell>
          <cell r="O32">
            <v>35.728580710635569</v>
          </cell>
          <cell r="P32">
            <v>38.977393570056826</v>
          </cell>
          <cell r="Q32">
            <v>26.824496528140934</v>
          </cell>
          <cell r="R32">
            <v>42.187888776690599</v>
          </cell>
          <cell r="S32">
            <v>78.352761535243246</v>
          </cell>
          <cell r="T32">
            <v>39.283993484752102</v>
          </cell>
          <cell r="U32">
            <v>13.770491803278686</v>
          </cell>
          <cell r="V32">
            <v>76.207061074752687</v>
          </cell>
          <cell r="W32">
            <v>24.011153159240845</v>
          </cell>
          <cell r="X32">
            <v>48.367952522255194</v>
          </cell>
          <cell r="Y32">
            <v>80.601054505571597</v>
          </cell>
          <cell r="Z32">
            <v>8.7762475630521788</v>
          </cell>
          <cell r="AA32">
            <v>8.5518902170064219</v>
          </cell>
          <cell r="AB32">
            <v>5.149520811940298</v>
          </cell>
          <cell r="AC32">
            <v>25.747696529550542</v>
          </cell>
          <cell r="AD32">
            <v>14.515579146468133</v>
          </cell>
          <cell r="AE32">
            <v>31.988067718205233</v>
          </cell>
          <cell r="AF32">
            <v>23.386495431236039</v>
          </cell>
          <cell r="AG32">
            <v>25.791740629780207</v>
          </cell>
          <cell r="AH32">
            <v>9.9136729378122439</v>
          </cell>
          <cell r="AI32">
            <v>36.36363636363636</v>
          </cell>
          <cell r="AJ32">
            <v>78.94736842105263</v>
          </cell>
          <cell r="AK32">
            <v>40.502289010221318</v>
          </cell>
          <cell r="AL32">
            <v>31.578947368421055</v>
          </cell>
          <cell r="AM32">
            <v>12.017639052046457</v>
          </cell>
          <cell r="AN32">
            <v>32.28346456692914</v>
          </cell>
          <cell r="AO32">
            <v>53.296023301750928</v>
          </cell>
          <cell r="AP32">
            <v>21.566361535241775</v>
          </cell>
          <cell r="AQ32">
            <v>31.396905307045941</v>
          </cell>
          <cell r="AR32">
            <v>44.949550196659239</v>
          </cell>
          <cell r="AS32">
            <v>80.386096567324188</v>
          </cell>
          <cell r="AT32">
            <v>29.924263622347368</v>
          </cell>
          <cell r="AU32">
            <v>23.531172461066895</v>
          </cell>
          <cell r="AV32">
            <v>33.932515172900715</v>
          </cell>
          <cell r="AW32">
            <v>43.712047415340464</v>
          </cell>
          <cell r="AX32">
            <v>62.560064461425682</v>
          </cell>
          <cell r="AY32">
            <v>8.933972716496509</v>
          </cell>
          <cell r="AZ32">
            <v>45.156910937826858</v>
          </cell>
          <cell r="BA32">
            <v>40.0427389154735</v>
          </cell>
          <cell r="BB32">
            <v>6.8845201928858168</v>
          </cell>
          <cell r="BC32">
            <v>26.296741811511499</v>
          </cell>
          <cell r="BD32">
            <v>27.695961889153381</v>
          </cell>
          <cell r="BE32">
            <v>64.620938628158839</v>
          </cell>
          <cell r="BF32">
            <v>22.657856272391925</v>
          </cell>
          <cell r="BG32">
            <v>44.898383998327404</v>
          </cell>
          <cell r="BH32">
            <v>7.0734881795831361</v>
          </cell>
          <cell r="BI32">
            <v>11.613915756564044</v>
          </cell>
          <cell r="BJ32">
            <v>4.2745016042201245</v>
          </cell>
          <cell r="BK32">
            <v>14.214619495916667</v>
          </cell>
          <cell r="BL32">
            <v>85.806041361341883</v>
          </cell>
          <cell r="BM32">
            <v>49.329236975464596</v>
          </cell>
          <cell r="BN32">
            <v>0.70034609006568138</v>
          </cell>
          <cell r="BO32">
            <v>13.622503238392088</v>
          </cell>
          <cell r="BP32">
            <v>0.50965991609910055</v>
          </cell>
          <cell r="BQ32">
            <v>0.30968508926840921</v>
          </cell>
          <cell r="BR32">
            <v>34.122433689342301</v>
          </cell>
          <cell r="BS32">
            <v>44.145562031891586</v>
          </cell>
          <cell r="BT32">
            <v>73.986209740146393</v>
          </cell>
          <cell r="BU32">
            <v>83.737309634999235</v>
          </cell>
          <cell r="BV32">
            <v>25.608315714279041</v>
          </cell>
          <cell r="BW32">
            <v>11.258043425525283</v>
          </cell>
          <cell r="BY32">
            <v>18.05762222376897</v>
          </cell>
          <cell r="BZ32">
            <v>14.925707908933584</v>
          </cell>
        </row>
        <row r="33">
          <cell r="D33">
            <v>62.51842945939341</v>
          </cell>
          <cell r="E33">
            <v>93.705756015881548</v>
          </cell>
          <cell r="F33">
            <v>30.254185143912281</v>
          </cell>
          <cell r="G33">
            <v>89.304717443110235</v>
          </cell>
          <cell r="H33">
            <v>8.2207729434382557</v>
          </cell>
          <cell r="I33">
            <v>11.893584214094775</v>
          </cell>
          <cell r="J33">
            <v>16.508272972776265</v>
          </cell>
          <cell r="K33">
            <v>14.32725855113272</v>
          </cell>
          <cell r="L33">
            <v>24.527215517903361</v>
          </cell>
          <cell r="M33">
            <v>1.2418446297947052</v>
          </cell>
          <cell r="N33">
            <v>3.7958415252085396</v>
          </cell>
          <cell r="O33">
            <v>47.452634450227002</v>
          </cell>
          <cell r="P33">
            <v>18.271316257616345</v>
          </cell>
          <cell r="Q33">
            <v>35.894929631198508</v>
          </cell>
          <cell r="R33">
            <v>29.404743690809195</v>
          </cell>
          <cell r="S33">
            <v>99.055232840002532</v>
          </cell>
          <cell r="T33">
            <v>57.721764930124287</v>
          </cell>
          <cell r="U33">
            <v>6.8852459016393519</v>
          </cell>
          <cell r="V33">
            <v>80.49504079679663</v>
          </cell>
          <cell r="W33">
            <v>32.715477392314988</v>
          </cell>
          <cell r="X33">
            <v>55.489614243323317</v>
          </cell>
          <cell r="Y33">
            <v>74.980481581435939</v>
          </cell>
          <cell r="Z33">
            <v>12.443795295068362</v>
          </cell>
          <cell r="AA33">
            <v>12.920706667707856</v>
          </cell>
          <cell r="AB33">
            <v>13.705349657953828</v>
          </cell>
          <cell r="AC33">
            <v>36.641002658051669</v>
          </cell>
          <cell r="AD33">
            <v>9.6126859970619272</v>
          </cell>
          <cell r="AE33">
            <v>41.116486830522433</v>
          </cell>
          <cell r="AF33">
            <v>9.6714644168297426</v>
          </cell>
          <cell r="AG33">
            <v>15.327900528163344</v>
          </cell>
          <cell r="AH33">
            <v>6.6206255451118112</v>
          </cell>
          <cell r="AI33">
            <v>36.36363636363636</v>
          </cell>
          <cell r="AJ33">
            <v>73.68421052631578</v>
          </cell>
          <cell r="AK33">
            <v>44.365655036480881</v>
          </cell>
          <cell r="AL33">
            <v>43.859649122807006</v>
          </cell>
          <cell r="AM33">
            <v>18.458393122808268</v>
          </cell>
          <cell r="AN33">
            <v>49.212598425196838</v>
          </cell>
          <cell r="AO33">
            <v>69.887302337208212</v>
          </cell>
          <cell r="AP33">
            <v>27.220968534459232</v>
          </cell>
          <cell r="AQ33">
            <v>43.401787933632086</v>
          </cell>
          <cell r="AR33">
            <v>49.312482908239673</v>
          </cell>
          <cell r="AS33">
            <v>91.295023138473098</v>
          </cell>
          <cell r="AT33">
            <v>52.774799075435098</v>
          </cell>
          <cell r="AU33">
            <v>50</v>
          </cell>
          <cell r="AV33">
            <v>28.191582546041356</v>
          </cell>
          <cell r="AW33">
            <v>36.978898989592786</v>
          </cell>
          <cell r="AX33">
            <v>55.700306783632399</v>
          </cell>
          <cell r="AY33">
            <v>8.234256885772167</v>
          </cell>
          <cell r="AZ33">
            <v>43.35760754855832</v>
          </cell>
          <cell r="BA33">
            <v>31.125307738139323</v>
          </cell>
          <cell r="BB33">
            <v>5.3653548288915864</v>
          </cell>
          <cell r="BC33">
            <v>37.204104268957977</v>
          </cell>
          <cell r="BD33">
            <v>26.96531964882216</v>
          </cell>
          <cell r="BE33">
            <v>51.985559566786996</v>
          </cell>
          <cell r="BF33">
            <v>45.570965895004619</v>
          </cell>
          <cell r="BG33">
            <v>49.658026882074509</v>
          </cell>
          <cell r="BH33">
            <v>12.813030508795773</v>
          </cell>
          <cell r="BI33">
            <v>16.636171284473807</v>
          </cell>
          <cell r="BJ33">
            <v>17.748348610865143</v>
          </cell>
          <cell r="BK33">
            <v>20.484475604959442</v>
          </cell>
          <cell r="BL33">
            <v>20.78266532146111</v>
          </cell>
          <cell r="BM33">
            <v>48.306050403431222</v>
          </cell>
          <cell r="BN33">
            <v>3.6364140875871338</v>
          </cell>
          <cell r="BO33">
            <v>3.4710846321288487</v>
          </cell>
          <cell r="BP33">
            <v>0.97229031038961189</v>
          </cell>
          <cell r="BQ33">
            <v>0.86844102702459214</v>
          </cell>
          <cell r="BR33">
            <v>11.230724060186086</v>
          </cell>
          <cell r="BS33">
            <v>8.4183511930477888</v>
          </cell>
          <cell r="BT33">
            <v>48.588157379895094</v>
          </cell>
          <cell r="BU33">
            <v>92.550305673854211</v>
          </cell>
          <cell r="BV33">
            <v>11.483654177675357</v>
          </cell>
          <cell r="BW33">
            <v>47.385175235152182</v>
          </cell>
          <cell r="BY33">
            <v>14.808864982680495</v>
          </cell>
          <cell r="BZ33">
            <v>26.387399537717549</v>
          </cell>
        </row>
        <row r="34">
          <cell r="D34">
            <v>70.867406748292964</v>
          </cell>
          <cell r="E34">
            <v>98.37163786603584</v>
          </cell>
          <cell r="F34">
            <v>39.624846130313671</v>
          </cell>
          <cell r="G34">
            <v>45.185420562425556</v>
          </cell>
          <cell r="H34">
            <v>8.7208468285437473</v>
          </cell>
          <cell r="I34">
            <v>27.310550745590927</v>
          </cell>
          <cell r="J34">
            <v>21.326314646805656</v>
          </cell>
          <cell r="K34">
            <v>16.626625501244664</v>
          </cell>
          <cell r="L34">
            <v>26.715253630171272</v>
          </cell>
          <cell r="M34">
            <v>1.6013388660176848</v>
          </cell>
          <cell r="N34">
            <v>5.9394686863153412</v>
          </cell>
          <cell r="O34">
            <v>39.405914913967251</v>
          </cell>
          <cell r="P34">
            <v>14.026433599291519</v>
          </cell>
          <cell r="Q34">
            <v>36.271675943428008</v>
          </cell>
          <cell r="R34">
            <v>33.721705535408802</v>
          </cell>
          <cell r="S34">
            <v>71.330908605904128</v>
          </cell>
          <cell r="T34">
            <v>68.336409481317858</v>
          </cell>
          <cell r="U34">
            <v>5.4098360655737761</v>
          </cell>
          <cell r="V34">
            <v>81.477004384473005</v>
          </cell>
          <cell r="W34">
            <v>40.604978639764546</v>
          </cell>
          <cell r="X34">
            <v>63.501483679525414</v>
          </cell>
          <cell r="Y34">
            <v>54.7746141228547</v>
          </cell>
          <cell r="Z34">
            <v>24.018350795844423</v>
          </cell>
          <cell r="AA34">
            <v>15.393404930881069</v>
          </cell>
          <cell r="AB34">
            <v>15.121858603485544</v>
          </cell>
          <cell r="AC34">
            <v>54.540154422124573</v>
          </cell>
          <cell r="AD34">
            <v>11.1553894068032</v>
          </cell>
          <cell r="AE34">
            <v>23.445455463343766</v>
          </cell>
          <cell r="AF34">
            <v>19.704058962936923</v>
          </cell>
          <cell r="AG34">
            <v>18.723303979781576</v>
          </cell>
          <cell r="AH34">
            <v>8.8338857790595213</v>
          </cell>
          <cell r="AI34">
            <v>0</v>
          </cell>
          <cell r="AJ34">
            <v>80.701754385964904</v>
          </cell>
          <cell r="AK34">
            <v>32.591981186259851</v>
          </cell>
          <cell r="AL34">
            <v>85.964912280701739</v>
          </cell>
          <cell r="AM34">
            <v>9.9817640547043087</v>
          </cell>
          <cell r="AN34">
            <v>55.905511811023622</v>
          </cell>
          <cell r="AO34">
            <v>84.657307819969276</v>
          </cell>
          <cell r="AP34">
            <v>30.225663797339358</v>
          </cell>
          <cell r="AQ34">
            <v>43.886890445707067</v>
          </cell>
          <cell r="AR34">
            <v>49.375726845927801</v>
          </cell>
          <cell r="AS34">
            <v>81.423184995543224</v>
          </cell>
          <cell r="AT34">
            <v>62.580876883925995</v>
          </cell>
          <cell r="AU34">
            <v>12.104071198424839</v>
          </cell>
          <cell r="AV34">
            <v>49.009913518892475</v>
          </cell>
          <cell r="AW34">
            <v>36.972518373676451</v>
          </cell>
          <cell r="AX34">
            <v>49.595144241761815</v>
          </cell>
          <cell r="AY34">
            <v>5.0602547186128852</v>
          </cell>
          <cell r="AZ34">
            <v>23.478489920325984</v>
          </cell>
          <cell r="BA34">
            <v>48.217975331555934</v>
          </cell>
          <cell r="BB34">
            <v>5.879409436240751</v>
          </cell>
          <cell r="BC34">
            <v>29.915978692458172</v>
          </cell>
          <cell r="BD34">
            <v>32.816646421484691</v>
          </cell>
          <cell r="BE34">
            <v>66.064981949458485</v>
          </cell>
          <cell r="BF34">
            <v>44.904477025718919</v>
          </cell>
          <cell r="BG34">
            <v>75.800172387095373</v>
          </cell>
          <cell r="BH34">
            <v>14.480761349636598</v>
          </cell>
          <cell r="BI34">
            <v>20.070903700912336</v>
          </cell>
          <cell r="BJ34">
            <v>22.732597242302909</v>
          </cell>
          <cell r="BK34">
            <v>6.3383534864568825</v>
          </cell>
          <cell r="BL34">
            <v>46.441956074193058</v>
          </cell>
          <cell r="BM34">
            <v>48.296037302239789</v>
          </cell>
          <cell r="BN34">
            <v>2.1665077283404339</v>
          </cell>
          <cell r="BO34">
            <v>5.4327298591664643</v>
          </cell>
          <cell r="BP34">
            <v>0.22346870801532451</v>
          </cell>
          <cell r="BQ34">
            <v>0.19008130761009373</v>
          </cell>
          <cell r="BR34">
            <v>1.7641972188449195</v>
          </cell>
          <cell r="BS34">
            <v>36.996415746519503</v>
          </cell>
          <cell r="BT34">
            <v>65.214035664242928</v>
          </cell>
          <cell r="BU34">
            <v>74.262200615737896</v>
          </cell>
          <cell r="BV34">
            <v>33.677505179109332</v>
          </cell>
          <cell r="BW34">
            <v>29.762353059828232</v>
          </cell>
          <cell r="BY34">
            <v>23.905781924182783</v>
          </cell>
          <cell r="BZ34">
            <v>31.279091716843325</v>
          </cell>
        </row>
        <row r="35">
          <cell r="D35">
            <v>75.957783871824262</v>
          </cell>
          <cell r="E35">
            <v>0</v>
          </cell>
          <cell r="F35">
            <v>0</v>
          </cell>
          <cell r="G35">
            <v>41.428252617513415</v>
          </cell>
          <cell r="H35">
            <v>3.0195060492891832</v>
          </cell>
          <cell r="I35">
            <v>21.18309499539032</v>
          </cell>
          <cell r="J35">
            <v>0</v>
          </cell>
          <cell r="K35">
            <v>18.111213589336604</v>
          </cell>
          <cell r="L35">
            <v>13.185778486591829</v>
          </cell>
          <cell r="M35">
            <v>0.81366535100137782</v>
          </cell>
          <cell r="N35">
            <v>7.7313837002311789</v>
          </cell>
          <cell r="O35">
            <v>7.8637452544510404</v>
          </cell>
          <cell r="P35">
            <v>39.864520659615138</v>
          </cell>
          <cell r="Q35">
            <v>23.785231761185273</v>
          </cell>
          <cell r="R35">
            <v>46.609777382199383</v>
          </cell>
          <cell r="S35">
            <v>92.34307984490944</v>
          </cell>
          <cell r="T35">
            <v>41.757417690217174</v>
          </cell>
          <cell r="U35">
            <v>17.704918032786885</v>
          </cell>
          <cell r="V35">
            <v>48.590023964794348</v>
          </cell>
          <cell r="W35">
            <v>16.80206438772414</v>
          </cell>
          <cell r="X35">
            <v>53.115727002967276</v>
          </cell>
          <cell r="Y35">
            <v>0</v>
          </cell>
          <cell r="Z35">
            <v>7.334127995264164</v>
          </cell>
          <cell r="AA35">
            <v>17.394924815406004</v>
          </cell>
          <cell r="AB35">
            <v>10.588061593968487</v>
          </cell>
          <cell r="AC35">
            <v>36.384901205972582</v>
          </cell>
          <cell r="AD35">
            <v>4.2707568575893999</v>
          </cell>
          <cell r="AE35">
            <v>14.037860597774682</v>
          </cell>
          <cell r="AF35">
            <v>17.802105758173063</v>
          </cell>
          <cell r="AG35">
            <v>45.910248021000598</v>
          </cell>
          <cell r="AH35">
            <v>0</v>
          </cell>
          <cell r="AI35">
            <v>36.36363636363636</v>
          </cell>
          <cell r="AJ35">
            <v>87.719298245614027</v>
          </cell>
          <cell r="AK35">
            <v>43.744542011597673</v>
          </cell>
          <cell r="AL35">
            <v>49.122807017543863</v>
          </cell>
          <cell r="AM35">
            <v>8.9946218053488529</v>
          </cell>
          <cell r="AN35">
            <v>32.28346456692914</v>
          </cell>
          <cell r="AO35">
            <v>33.354098194143241</v>
          </cell>
          <cell r="AP35">
            <v>15.471437150812578</v>
          </cell>
          <cell r="AQ35">
            <v>26.886813495907429</v>
          </cell>
          <cell r="AR35">
            <v>42.675430466147958</v>
          </cell>
          <cell r="AS35">
            <v>37.921554004758043</v>
          </cell>
          <cell r="AT35">
            <v>23.510326601443449</v>
          </cell>
          <cell r="AU35">
            <v>5.9119665277033526</v>
          </cell>
          <cell r="AV35">
            <v>15.182043922893193</v>
          </cell>
          <cell r="AW35">
            <v>17.300925032714208</v>
          </cell>
          <cell r="AX35">
            <v>0</v>
          </cell>
          <cell r="AY35">
            <v>8.6046439086468354</v>
          </cell>
          <cell r="AZ35">
            <v>45.340881364216017</v>
          </cell>
          <cell r="BA35">
            <v>28.15751637137625</v>
          </cell>
          <cell r="BB35">
            <v>6.8414598550504993</v>
          </cell>
          <cell r="BC35">
            <v>43.075889782824021</v>
          </cell>
          <cell r="BD35">
            <v>9.1121146027643469</v>
          </cell>
          <cell r="BE35">
            <v>20.577617328519857</v>
          </cell>
          <cell r="BF35">
            <v>29.824382691917386</v>
          </cell>
          <cell r="BG35">
            <v>21.387088684037078</v>
          </cell>
          <cell r="BH35">
            <v>4.8138656422616801</v>
          </cell>
          <cell r="BI35">
            <v>9.27576163449171</v>
          </cell>
          <cell r="BJ35">
            <v>13.586292828998722</v>
          </cell>
          <cell r="BK35">
            <v>11.269218374719442</v>
          </cell>
          <cell r="BL35">
            <v>91.051777799928473</v>
          </cell>
          <cell r="BM35">
            <v>50</v>
          </cell>
          <cell r="BN35">
            <v>1.5377133850965905</v>
          </cell>
          <cell r="BO35">
            <v>2.7725600447795462</v>
          </cell>
          <cell r="BP35">
            <v>8.0749514546626391E-2</v>
          </cell>
          <cell r="BQ35">
            <v>0.15230270534155679</v>
          </cell>
          <cell r="BR35">
            <v>4.7539877150738521</v>
          </cell>
          <cell r="BS35">
            <v>20.331100976428139</v>
          </cell>
          <cell r="BT35">
            <v>36.557934305700329</v>
          </cell>
          <cell r="BU35">
            <v>33.433117715187052</v>
          </cell>
          <cell r="BV35">
            <v>18.086273402865906</v>
          </cell>
          <cell r="BW35">
            <v>7.9280936860131286</v>
          </cell>
          <cell r="BY35">
            <v>8.7374206990515049</v>
          </cell>
          <cell r="BZ35">
            <v>11.755163300721724</v>
          </cell>
        </row>
        <row r="36">
          <cell r="D36">
            <v>73.113246132063637</v>
          </cell>
          <cell r="E36">
            <v>25.84611676200646</v>
          </cell>
          <cell r="F36">
            <v>35.181785140956087</v>
          </cell>
          <cell r="G36">
            <v>88.184292692157726</v>
          </cell>
          <cell r="H36">
            <v>6.652287230650777</v>
          </cell>
          <cell r="I36">
            <v>15.717214751886676</v>
          </cell>
          <cell r="J36">
            <v>4.9226250896151376</v>
          </cell>
          <cell r="K36">
            <v>50</v>
          </cell>
          <cell r="L36">
            <v>14.313842586005041</v>
          </cell>
          <cell r="M36">
            <v>0.58524922615407182</v>
          </cell>
          <cell r="N36">
            <v>3.1300432816946357</v>
          </cell>
          <cell r="O36">
            <v>40.824101064641646</v>
          </cell>
          <cell r="P36">
            <v>27.316484609861092</v>
          </cell>
          <cell r="Q36">
            <v>34.591784401018117</v>
          </cell>
          <cell r="R36">
            <v>16.399555947797207</v>
          </cell>
          <cell r="S36">
            <v>83.219260573405435</v>
          </cell>
          <cell r="T36">
            <v>57.035763434345007</v>
          </cell>
          <cell r="U36">
            <v>3.114754098360641</v>
          </cell>
          <cell r="V36">
            <v>74.35945643120138</v>
          </cell>
          <cell r="W36">
            <v>38.172001766049704</v>
          </cell>
          <cell r="X36">
            <v>59.050445103857584</v>
          </cell>
          <cell r="Y36">
            <v>52.82500088519604</v>
          </cell>
          <cell r="Z36">
            <v>15.210615378113825</v>
          </cell>
          <cell r="AA36">
            <v>17.396430323183264</v>
          </cell>
          <cell r="AB36">
            <v>12.128257029246654</v>
          </cell>
          <cell r="AC36">
            <v>28.735161146192155</v>
          </cell>
          <cell r="AD36">
            <v>24.231239974276836</v>
          </cell>
          <cell r="AE36">
            <v>50</v>
          </cell>
          <cell r="AF36">
            <v>7.1581510980131995</v>
          </cell>
          <cell r="AG36">
            <v>24.856065552426564</v>
          </cell>
          <cell r="AH36">
            <v>7.0113605623329862</v>
          </cell>
          <cell r="AI36">
            <v>0</v>
          </cell>
          <cell r="AJ36">
            <v>89.473684210526315</v>
          </cell>
          <cell r="AK36">
            <v>19.492775129956911</v>
          </cell>
          <cell r="AL36">
            <v>24.561403508771932</v>
          </cell>
          <cell r="AM36">
            <v>17.29230273663644</v>
          </cell>
          <cell r="AN36">
            <v>49.999999999999986</v>
          </cell>
          <cell r="AO36">
            <v>80.70706195824306</v>
          </cell>
          <cell r="AP36">
            <v>25.931500118291513</v>
          </cell>
          <cell r="AQ36">
            <v>33.257204951143862</v>
          </cell>
          <cell r="AR36">
            <v>49.036347412591489</v>
          </cell>
          <cell r="AS36">
            <v>72.547975116642661</v>
          </cell>
          <cell r="AT36">
            <v>44.101381026255567</v>
          </cell>
          <cell r="AU36">
            <v>2.4739320937543186</v>
          </cell>
          <cell r="AV36">
            <v>36.445947921417819</v>
          </cell>
          <cell r="AW36">
            <v>43.267660702643418</v>
          </cell>
          <cell r="AX36">
            <v>44.243096781762439</v>
          </cell>
          <cell r="AY36">
            <v>7.3092228797712</v>
          </cell>
          <cell r="AZ36">
            <v>37.42088328173169</v>
          </cell>
          <cell r="BA36">
            <v>41.278019390493824</v>
          </cell>
          <cell r="BB36">
            <v>6.1720860690509021</v>
          </cell>
          <cell r="BC36">
            <v>20.175158351048658</v>
          </cell>
          <cell r="BD36">
            <v>31.892729379195721</v>
          </cell>
          <cell r="BE36">
            <v>57.761732851985556</v>
          </cell>
          <cell r="BF36">
            <v>41.592062087831685</v>
          </cell>
          <cell r="BG36">
            <v>62.055008982412076</v>
          </cell>
          <cell r="BH36">
            <v>9.4037235920647273</v>
          </cell>
          <cell r="BI36">
            <v>23.385217510779512</v>
          </cell>
          <cell r="BJ36">
            <v>12.876445795330651</v>
          </cell>
          <cell r="BK36">
            <v>17.711106566194122</v>
          </cell>
          <cell r="BL36">
            <v>66.764474727153868</v>
          </cell>
          <cell r="BM36">
            <v>49.442622737289803</v>
          </cell>
          <cell r="BN36">
            <v>1.2205736772017879</v>
          </cell>
          <cell r="BO36">
            <v>0.65197229731594142</v>
          </cell>
          <cell r="BP36">
            <v>0.17172460744446519</v>
          </cell>
          <cell r="BQ36">
            <v>0.24264286985070457</v>
          </cell>
          <cell r="BR36">
            <v>25.283792719374411</v>
          </cell>
          <cell r="BS36">
            <v>59.071044766174992</v>
          </cell>
          <cell r="BT36">
            <v>81.27954950616494</v>
          </cell>
          <cell r="BU36">
            <v>82.462098776111915</v>
          </cell>
          <cell r="BV36">
            <v>6.2703283862475478</v>
          </cell>
          <cell r="BW36">
            <v>32.906891985584934</v>
          </cell>
          <cell r="BY36">
            <v>17.591374198513076</v>
          </cell>
          <cell r="BZ36">
            <v>21.864293738634018</v>
          </cell>
        </row>
        <row r="37">
          <cell r="D37">
            <v>91.361553184347216</v>
          </cell>
          <cell r="E37">
            <v>94.563568632671945</v>
          </cell>
          <cell r="F37">
            <v>35.919854456797523</v>
          </cell>
          <cell r="G37">
            <v>59.219260706057888</v>
          </cell>
          <cell r="H37">
            <v>9.1678690024773672</v>
          </cell>
          <cell r="I37">
            <v>21.236147316423786</v>
          </cell>
          <cell r="J37">
            <v>19.350301219657116</v>
          </cell>
          <cell r="K37">
            <v>0</v>
          </cell>
          <cell r="L37">
            <v>9.3094476686466621</v>
          </cell>
          <cell r="M37">
            <v>1.4852300553317892</v>
          </cell>
          <cell r="N37">
            <v>3.3606362187690522</v>
          </cell>
          <cell r="O37">
            <v>42.059818956144021</v>
          </cell>
          <cell r="P37">
            <v>25.436095569477924</v>
          </cell>
          <cell r="Q37">
            <v>38.138484065211806</v>
          </cell>
          <cell r="R37">
            <v>15.603102032136354</v>
          </cell>
          <cell r="S37">
            <v>80.859596760482688</v>
          </cell>
          <cell r="T37">
            <v>46.035704184492857</v>
          </cell>
          <cell r="U37">
            <v>18.196721311475411</v>
          </cell>
          <cell r="V37">
            <v>65.956477873951897</v>
          </cell>
          <cell r="W37">
            <v>11.467583291766791</v>
          </cell>
          <cell r="X37">
            <v>59.643916913946491</v>
          </cell>
          <cell r="Y37">
            <v>51.43787687267114</v>
          </cell>
          <cell r="Z37">
            <v>3.2008286663830718</v>
          </cell>
          <cell r="AA37">
            <v>10.497874666590262</v>
          </cell>
          <cell r="AB37">
            <v>6.9369474768416994</v>
          </cell>
          <cell r="AC37">
            <v>44.112566524254419</v>
          </cell>
          <cell r="AD37">
            <v>27.95282241069275</v>
          </cell>
          <cell r="AE37">
            <v>32.154565029031851</v>
          </cell>
          <cell r="AF37">
            <v>21.785723461592315</v>
          </cell>
          <cell r="AG37">
            <v>39.439831444026844</v>
          </cell>
          <cell r="AH37">
            <v>10</v>
          </cell>
          <cell r="AI37">
            <v>0</v>
          </cell>
          <cell r="AJ37">
            <v>96.491228070175438</v>
          </cell>
          <cell r="AK37">
            <v>21.0398496852162</v>
          </cell>
          <cell r="AL37">
            <v>98.245614035087726</v>
          </cell>
          <cell r="AM37">
            <v>8.2289379113030581</v>
          </cell>
          <cell r="AN37">
            <v>33.070866141732289</v>
          </cell>
          <cell r="AO37">
            <v>21.016745418425455</v>
          </cell>
          <cell r="AP37">
            <v>10.485541138146283</v>
          </cell>
          <cell r="AQ37">
            <v>14.579543911289969</v>
          </cell>
          <cell r="AR37">
            <v>44.366891479361378</v>
          </cell>
          <cell r="AS37">
            <v>30.331455193581665</v>
          </cell>
          <cell r="AT37">
            <v>25.882524689432202</v>
          </cell>
          <cell r="AU37">
            <v>9.8291508820055089</v>
          </cell>
          <cell r="AV37">
            <v>10.483682479054311</v>
          </cell>
          <cell r="AW37">
            <v>42.276784098837645</v>
          </cell>
          <cell r="AX37">
            <v>43.371054417792777</v>
          </cell>
          <cell r="AY37">
            <v>10</v>
          </cell>
          <cell r="AZ37">
            <v>50</v>
          </cell>
          <cell r="BA37">
            <v>0</v>
          </cell>
          <cell r="BB37">
            <v>50</v>
          </cell>
          <cell r="BC37">
            <v>39.725948477897767</v>
          </cell>
          <cell r="BD37">
            <v>29.919202582204026</v>
          </cell>
          <cell r="BE37">
            <v>13.718411552346572</v>
          </cell>
          <cell r="BF37">
            <v>37.393839490586124</v>
          </cell>
          <cell r="BG37">
            <v>29.183912725775834</v>
          </cell>
          <cell r="BH37">
            <v>1.8093048844380732</v>
          </cell>
          <cell r="BI37">
            <v>5.0962538416243763</v>
          </cell>
          <cell r="BJ37">
            <v>4.687987057485131</v>
          </cell>
          <cell r="BK37">
            <v>6.523883354954001</v>
          </cell>
          <cell r="BL37">
            <v>75.055319443443537</v>
          </cell>
          <cell r="BM37">
            <v>49.27446914493018</v>
          </cell>
          <cell r="BN37">
            <v>0</v>
          </cell>
          <cell r="BO37">
            <v>0</v>
          </cell>
          <cell r="BP37">
            <v>0</v>
          </cell>
          <cell r="BQ37">
            <v>0.20420639019713552</v>
          </cell>
          <cell r="BR37">
            <v>17.050349173843642</v>
          </cell>
          <cell r="BS37">
            <v>16.341282029047864</v>
          </cell>
          <cell r="BT37">
            <v>41.701056493866126</v>
          </cell>
          <cell r="BU37">
            <v>90.159409250717459</v>
          </cell>
          <cell r="BV37">
            <v>5.3553880701035181</v>
          </cell>
          <cell r="BW37">
            <v>6.1953171351244309</v>
          </cell>
          <cell r="BY37">
            <v>3.7466645951941517</v>
          </cell>
          <cell r="BZ37">
            <v>12.941262344716101</v>
          </cell>
        </row>
        <row r="38">
          <cell r="D38">
            <v>79.490467255706619</v>
          </cell>
          <cell r="E38">
            <v>49.317655428309152</v>
          </cell>
          <cell r="F38">
            <v>32.359956071569577</v>
          </cell>
          <cell r="G38">
            <v>91.483415594611856</v>
          </cell>
          <cell r="H38">
            <v>8.341194024398936</v>
          </cell>
          <cell r="I38">
            <v>13.248891828292839</v>
          </cell>
          <cell r="J38">
            <v>2.4140624097122423</v>
          </cell>
          <cell r="K38">
            <v>19.548545063638194</v>
          </cell>
          <cell r="L38">
            <v>6.2699496940618689</v>
          </cell>
          <cell r="M38">
            <v>0.39831751421036365</v>
          </cell>
          <cell r="N38">
            <v>8.1342417119527521</v>
          </cell>
          <cell r="O38">
            <v>13.570655198956851</v>
          </cell>
          <cell r="P38">
            <v>47.556281467111496</v>
          </cell>
          <cell r="Q38">
            <v>19.527657553470686</v>
          </cell>
          <cell r="R38">
            <v>48.343418621058575</v>
          </cell>
          <cell r="S38">
            <v>85.194684966652446</v>
          </cell>
          <cell r="T38">
            <v>32.70954045591084</v>
          </cell>
          <cell r="U38">
            <v>4.2622950819672001</v>
          </cell>
          <cell r="V38">
            <v>61.220384889598108</v>
          </cell>
          <cell r="W38">
            <v>13.076728745560724</v>
          </cell>
          <cell r="X38">
            <v>38.278931750741712</v>
          </cell>
          <cell r="Y38">
            <v>49.468086222688534</v>
          </cell>
          <cell r="Z38">
            <v>7.1464353910214093</v>
          </cell>
          <cell r="AA38">
            <v>6.5716777448334787</v>
          </cell>
          <cell r="AB38">
            <v>5.003466473675636</v>
          </cell>
          <cell r="AC38">
            <v>27.923401068003624</v>
          </cell>
          <cell r="AD38">
            <v>3.0283305020261237</v>
          </cell>
          <cell r="AE38">
            <v>23.312979567587135</v>
          </cell>
          <cell r="AF38">
            <v>3.7934845893885858</v>
          </cell>
          <cell r="AG38">
            <v>37.792331219994971</v>
          </cell>
          <cell r="AH38">
            <v>9.1698816092875024</v>
          </cell>
          <cell r="AI38">
            <v>0</v>
          </cell>
          <cell r="AJ38">
            <v>0</v>
          </cell>
          <cell r="AK38">
            <v>19.35516814573538</v>
          </cell>
          <cell r="AL38">
            <v>21.052631578947366</v>
          </cell>
          <cell r="AM38">
            <v>6.4379102594773734</v>
          </cell>
          <cell r="AN38">
            <v>40.944881889763771</v>
          </cell>
          <cell r="AO38">
            <v>30.023972587152812</v>
          </cell>
          <cell r="AP38">
            <v>10.85706746255619</v>
          </cell>
          <cell r="AQ38">
            <v>14.443274638598137</v>
          </cell>
          <cell r="AR38">
            <v>40.396300896235971</v>
          </cell>
          <cell r="AS38">
            <v>58.588023186747606</v>
          </cell>
          <cell r="AT38">
            <v>18.495045810798441</v>
          </cell>
          <cell r="AU38">
            <v>8.2358367193698285</v>
          </cell>
          <cell r="AV38">
            <v>15.989164827689406</v>
          </cell>
          <cell r="AW38">
            <v>40.124517657080347</v>
          </cell>
          <cell r="AX38">
            <v>39.975211521934646</v>
          </cell>
          <cell r="AY38">
            <v>3.1691168075430691</v>
          </cell>
          <cell r="AZ38">
            <v>27.773027054934168</v>
          </cell>
          <cell r="BA38">
            <v>50</v>
          </cell>
          <cell r="BB38">
            <v>4.1691455228975594</v>
          </cell>
          <cell r="BC38">
            <v>32.603930343871056</v>
          </cell>
          <cell r="BD38">
            <v>16.583807412086387</v>
          </cell>
          <cell r="BE38">
            <v>72.924187725631768</v>
          </cell>
          <cell r="BF38">
            <v>22.980905675398073</v>
          </cell>
          <cell r="BG38">
            <v>33.115322829502333</v>
          </cell>
          <cell r="BH38">
            <v>3.8675049161195076</v>
          </cell>
          <cell r="BI38">
            <v>9.4529635483645542</v>
          </cell>
          <cell r="BJ38">
            <v>10.428502692264123</v>
          </cell>
          <cell r="BK38">
            <v>12.118285308835935</v>
          </cell>
          <cell r="BL38">
            <v>79.731831943448441</v>
          </cell>
          <cell r="BM38">
            <v>49.933319785991301</v>
          </cell>
          <cell r="BN38">
            <v>0.63939553543045868</v>
          </cell>
          <cell r="BO38">
            <v>0.21266427781618916</v>
          </cell>
          <cell r="BP38">
            <v>0.21100210609708972</v>
          </cell>
          <cell r="BQ38">
            <v>0.25414957163976842</v>
          </cell>
          <cell r="BR38">
            <v>9.531520900284649</v>
          </cell>
          <cell r="BS38">
            <v>9.1262786815937282</v>
          </cell>
          <cell r="BT38">
            <v>29.283198003458338</v>
          </cell>
          <cell r="BU38">
            <v>85.700563481626887</v>
          </cell>
          <cell r="BV38">
            <v>14.502794389084276</v>
          </cell>
          <cell r="BW38">
            <v>16.563883325091318</v>
          </cell>
          <cell r="BY38">
            <v>9.1374714560068107</v>
          </cell>
          <cell r="BZ38">
            <v>9.1674176867702997</v>
          </cell>
        </row>
        <row r="39">
          <cell r="D39">
            <v>100</v>
          </cell>
          <cell r="E39">
            <v>100</v>
          </cell>
          <cell r="F39">
            <v>50</v>
          </cell>
          <cell r="G39">
            <v>96.508558797481612</v>
          </cell>
          <cell r="H39">
            <v>8.7608469854482305</v>
          </cell>
          <cell r="I39">
            <v>23.641774179295975</v>
          </cell>
          <cell r="J39">
            <v>50</v>
          </cell>
          <cell r="K39">
            <v>21.10896429471271</v>
          </cell>
          <cell r="L39">
            <v>0</v>
          </cell>
          <cell r="M39">
            <v>3.6827642284852677E-2</v>
          </cell>
          <cell r="N39">
            <v>3.6833652500087326</v>
          </cell>
          <cell r="O39">
            <v>25.693754693690511</v>
          </cell>
          <cell r="P39">
            <v>42.481781696016988</v>
          </cell>
          <cell r="Q39">
            <v>35.472358291540139</v>
          </cell>
          <cell r="R39">
            <v>32.663188506304422</v>
          </cell>
          <cell r="S39">
            <v>70.877588750398417</v>
          </cell>
          <cell r="T39">
            <v>44.866715780695046</v>
          </cell>
          <cell r="U39">
            <v>11.639344262295076</v>
          </cell>
          <cell r="V39">
            <v>71.988322172389616</v>
          </cell>
          <cell r="W39">
            <v>20.894803820392998</v>
          </cell>
          <cell r="X39">
            <v>42.136498516320223</v>
          </cell>
          <cell r="Y39">
            <v>60.012817783489716</v>
          </cell>
          <cell r="Z39">
            <v>14.162819171479816</v>
          </cell>
          <cell r="AA39">
            <v>18.382161165287606</v>
          </cell>
          <cell r="AB39">
            <v>15.339510243021603</v>
          </cell>
          <cell r="AC39">
            <v>56.285878940131404</v>
          </cell>
          <cell r="AD39">
            <v>50</v>
          </cell>
          <cell r="AE39">
            <v>34.817099158942113</v>
          </cell>
          <cell r="AF39">
            <v>37.56669950793453</v>
          </cell>
          <cell r="AG39">
            <v>50</v>
          </cell>
          <cell r="AH39">
            <v>9.7313063303502858</v>
          </cell>
          <cell r="AI39">
            <v>36.36363636363636</v>
          </cell>
          <cell r="AJ39">
            <v>78.94736842105263</v>
          </cell>
          <cell r="AK39">
            <v>71.450470574639851</v>
          </cell>
          <cell r="AL39">
            <v>80.701754385964918</v>
          </cell>
          <cell r="AM39">
            <v>20.349300894802475</v>
          </cell>
          <cell r="AN39">
            <v>73.622047244094475</v>
          </cell>
          <cell r="AO39">
            <v>44.359270970203077</v>
          </cell>
          <cell r="AP39">
            <v>17.928260750878096</v>
          </cell>
          <cell r="AQ39">
            <v>29.830258816733036</v>
          </cell>
          <cell r="AR39">
            <v>43.301362504904418</v>
          </cell>
          <cell r="AS39">
            <v>44.509146100511408</v>
          </cell>
          <cell r="AT39">
            <v>40.218808404806346</v>
          </cell>
          <cell r="AU39">
            <v>1.545987839692037</v>
          </cell>
          <cell r="AV39">
            <v>26.691137503260322</v>
          </cell>
          <cell r="AW39">
            <v>42.011141351016398</v>
          </cell>
          <cell r="AX39">
            <v>64.484430826211096</v>
          </cell>
          <cell r="AY39">
            <v>8.3396141320282098</v>
          </cell>
          <cell r="AZ39">
            <v>43.978472184499807</v>
          </cell>
          <cell r="BA39">
            <v>31.646809277164699</v>
          </cell>
          <cell r="BB39">
            <v>5.7730626993437983</v>
          </cell>
          <cell r="BC39">
            <v>37.644650837753247</v>
          </cell>
          <cell r="BD39">
            <v>45.204334653843404</v>
          </cell>
          <cell r="BE39">
            <v>53.429602888086649</v>
          </cell>
          <cell r="BF39">
            <v>38.200991779997828</v>
          </cell>
          <cell r="BG39">
            <v>57.105881069336995</v>
          </cell>
          <cell r="BH39">
            <v>11.42362284355127</v>
          </cell>
          <cell r="BI39">
            <v>16.03918362098614</v>
          </cell>
          <cell r="BJ39">
            <v>9.9372447752173834</v>
          </cell>
          <cell r="BK39">
            <v>19.038315903245774</v>
          </cell>
          <cell r="BL39">
            <v>32.022934124059347</v>
          </cell>
          <cell r="BM39">
            <v>48.134291417232021</v>
          </cell>
          <cell r="BN39">
            <v>3.4986972092656816</v>
          </cell>
          <cell r="BO39">
            <v>14.533924570506821</v>
          </cell>
          <cell r="BP39">
            <v>0.63015489920015511</v>
          </cell>
          <cell r="BQ39">
            <v>0.6534686721296934</v>
          </cell>
          <cell r="BR39">
            <v>0</v>
          </cell>
          <cell r="BS39">
            <v>4.5386385901529573</v>
          </cell>
          <cell r="BT39">
            <v>42.811763422163509</v>
          </cell>
          <cell r="BU39">
            <v>80.181709623813973</v>
          </cell>
          <cell r="BV39">
            <v>28.580761413885401</v>
          </cell>
          <cell r="BW39">
            <v>19.741196340264665</v>
          </cell>
          <cell r="BY39">
            <v>11.313757002567456</v>
          </cell>
          <cell r="BZ39">
            <v>20.04177439855863</v>
          </cell>
        </row>
        <row r="40">
          <cell r="D40">
            <v>59.015220881052123</v>
          </cell>
          <cell r="E40">
            <v>39.02262395998288</v>
          </cell>
          <cell r="F40">
            <v>32.441014654608971</v>
          </cell>
          <cell r="G40">
            <v>35.646260783063113</v>
          </cell>
          <cell r="H40">
            <v>6.4652255088693131</v>
          </cell>
          <cell r="I40">
            <v>13.757752992563008</v>
          </cell>
          <cell r="J40">
            <v>1.7501764319103643</v>
          </cell>
          <cell r="K40">
            <v>6.9309171505083995</v>
          </cell>
          <cell r="L40">
            <v>12.145206951559153</v>
          </cell>
          <cell r="M40">
            <v>1.9079448824867273</v>
          </cell>
          <cell r="N40">
            <v>0</v>
          </cell>
          <cell r="O40">
            <v>49.829108987011082</v>
          </cell>
          <cell r="P40">
            <v>41.842870549872927</v>
          </cell>
          <cell r="Q40">
            <v>22.079805429951705</v>
          </cell>
          <cell r="R40">
            <v>37.248192960480289</v>
          </cell>
          <cell r="S40">
            <v>73.317440118098745</v>
          </cell>
          <cell r="T40">
            <v>27.89796057537195</v>
          </cell>
          <cell r="U40">
            <v>10.491803278688518</v>
          </cell>
          <cell r="V40">
            <v>60.700177241075245</v>
          </cell>
          <cell r="W40">
            <v>18.88363869615911</v>
          </cell>
          <cell r="X40">
            <v>52.522255192878376</v>
          </cell>
          <cell r="Y40">
            <v>83.801345969111594</v>
          </cell>
          <cell r="Z40">
            <v>7.8695979775243838</v>
          </cell>
          <cell r="AA40">
            <v>21.788457033384891</v>
          </cell>
          <cell r="AB40">
            <v>8.1543501877817555</v>
          </cell>
          <cell r="AC40">
            <v>15.991267823005916</v>
          </cell>
          <cell r="AD40">
            <v>12.846644770506144</v>
          </cell>
          <cell r="AE40">
            <v>15.343463618766942</v>
          </cell>
          <cell r="AF40">
            <v>22.906928118395669</v>
          </cell>
          <cell r="AG40">
            <v>32.348435068008833</v>
          </cell>
          <cell r="AH40">
            <v>8.032708637618116</v>
          </cell>
          <cell r="AI40">
            <v>72.72727272727272</v>
          </cell>
          <cell r="AJ40">
            <v>94.73684210526315</v>
          </cell>
          <cell r="AK40">
            <v>31.99480838961663</v>
          </cell>
          <cell r="AL40">
            <v>57.894736842105267</v>
          </cell>
          <cell r="AM40">
            <v>11.819603347064787</v>
          </cell>
          <cell r="AN40">
            <v>21.259842519685041</v>
          </cell>
          <cell r="AO40">
            <v>43.558327687467383</v>
          </cell>
          <cell r="AP40">
            <v>16.113305064696362</v>
          </cell>
          <cell r="AQ40">
            <v>23.115130672897248</v>
          </cell>
          <cell r="AR40">
            <v>47.451134039722064</v>
          </cell>
          <cell r="AS40">
            <v>52.214632702739941</v>
          </cell>
          <cell r="AT40">
            <v>13.58776040781861</v>
          </cell>
          <cell r="AU40">
            <v>2.4525686709089571</v>
          </cell>
          <cell r="AV40">
            <v>15.401462726836556</v>
          </cell>
          <cell r="AW40">
            <v>30.101071586783139</v>
          </cell>
          <cell r="AX40">
            <v>34.753123323055746</v>
          </cell>
          <cell r="AY40">
            <v>3.829660530140234</v>
          </cell>
          <cell r="AZ40">
            <v>31.183756246718747</v>
          </cell>
          <cell r="BA40">
            <v>41.287181765174672</v>
          </cell>
          <cell r="BB40">
            <v>4.4730905805565859</v>
          </cell>
          <cell r="BC40">
            <v>25.609390480756431</v>
          </cell>
          <cell r="BD40">
            <v>14.703620627771816</v>
          </cell>
          <cell r="BE40">
            <v>17.689530685920577</v>
          </cell>
          <cell r="BF40">
            <v>16.241156119023742</v>
          </cell>
          <cell r="BG40">
            <v>41.769131638887188</v>
          </cell>
          <cell r="BH40">
            <v>3.3873179810274037</v>
          </cell>
          <cell r="BI40">
            <v>6.6076249299267253</v>
          </cell>
          <cell r="BJ40">
            <v>3.0611778584300167</v>
          </cell>
          <cell r="BK40">
            <v>25.889863938275699</v>
          </cell>
          <cell r="BL40">
            <v>78.315781819623353</v>
          </cell>
          <cell r="BM40">
            <v>49.412287649121325</v>
          </cell>
          <cell r="BN40">
            <v>0.70394222666390216</v>
          </cell>
          <cell r="BO40">
            <v>1.5263690969060977E-2</v>
          </cell>
          <cell r="BP40">
            <v>0.40052700968221006</v>
          </cell>
          <cell r="BQ40">
            <v>0.45123188229046357</v>
          </cell>
          <cell r="BR40">
            <v>24.768901191646162</v>
          </cell>
          <cell r="BS40">
            <v>21.839640113177946</v>
          </cell>
          <cell r="BT40">
            <v>32.182801383892418</v>
          </cell>
          <cell r="BU40">
            <v>83.845045376975307</v>
          </cell>
          <cell r="BV40">
            <v>0.42848575635605396</v>
          </cell>
          <cell r="BW40">
            <v>3.4751494987307301</v>
          </cell>
          <cell r="BY40">
            <v>9.0631576240749503</v>
          </cell>
          <cell r="BZ40">
            <v>6.7938802039093051</v>
          </cell>
        </row>
      </sheetData>
      <sheetData sheetId="27">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95.790932408752823</v>
          </cell>
          <cell r="E9">
            <v>89.391396766977365</v>
          </cell>
          <cell r="F9">
            <v>29.481000833828091</v>
          </cell>
          <cell r="G9">
            <v>46.284365153954724</v>
          </cell>
          <cell r="H9">
            <v>2.7035224777956017</v>
          </cell>
          <cell r="I9">
            <v>32.26708762975057</v>
          </cell>
          <cell r="J9">
            <v>36.903059175282202</v>
          </cell>
          <cell r="K9">
            <v>21.167370605046262</v>
          </cell>
          <cell r="L9">
            <v>39.212227793849358</v>
          </cell>
          <cell r="M9">
            <v>1.397216110772316</v>
          </cell>
          <cell r="N9">
            <v>0.33334008283084293</v>
          </cell>
          <cell r="O9">
            <v>50</v>
          </cell>
          <cell r="P9">
            <v>53.802901907055002</v>
          </cell>
          <cell r="Q9">
            <v>30.719156322790525</v>
          </cell>
          <cell r="R9">
            <v>17.620392345045527</v>
          </cell>
          <cell r="S9">
            <v>49.193752161642188</v>
          </cell>
          <cell r="T9">
            <v>59.857017259927467</v>
          </cell>
          <cell r="U9">
            <v>11.795774647887333</v>
          </cell>
          <cell r="V9">
            <v>51.577999333388036</v>
          </cell>
          <cell r="W9">
            <v>41.275344968899844</v>
          </cell>
          <cell r="X9">
            <v>79.239766081871124</v>
          </cell>
          <cell r="Y9">
            <v>82.123142017122618</v>
          </cell>
          <cell r="Z9">
            <v>10.866667052485409</v>
          </cell>
          <cell r="AA9">
            <v>16.991127425137602</v>
          </cell>
          <cell r="AB9">
            <v>18.493575619032239</v>
          </cell>
          <cell r="AC9">
            <v>52.318861815758844</v>
          </cell>
          <cell r="AD9">
            <v>29.636763112110316</v>
          </cell>
          <cell r="AE9">
            <v>34.454428212841123</v>
          </cell>
          <cell r="AF9">
            <v>44.493218072948913</v>
          </cell>
          <cell r="AG9">
            <v>16.41464149234681</v>
          </cell>
          <cell r="AH9">
            <v>9.8810206518994459</v>
          </cell>
          <cell r="AI9">
            <v>18.181818181818173</v>
          </cell>
          <cell r="AJ9">
            <v>100</v>
          </cell>
          <cell r="AK9">
            <v>56.404094240083744</v>
          </cell>
          <cell r="AL9">
            <v>77.192982456140371</v>
          </cell>
          <cell r="AM9">
            <v>15.721484848336173</v>
          </cell>
          <cell r="AN9">
            <v>91.696750902527086</v>
          </cell>
          <cell r="AO9">
            <v>85.381178792416605</v>
          </cell>
          <cell r="AP9">
            <v>20.070352676368909</v>
          </cell>
          <cell r="AQ9">
            <v>39.59272996203007</v>
          </cell>
          <cell r="AR9">
            <v>49.97660168319036</v>
          </cell>
          <cell r="AS9">
            <v>28.571422511783556</v>
          </cell>
          <cell r="AT9">
            <v>46.6234458587044</v>
          </cell>
          <cell r="AU9">
            <v>17.015930911371644</v>
          </cell>
          <cell r="AV9">
            <v>44.145510274678124</v>
          </cell>
          <cell r="AW9">
            <v>42.913786227750009</v>
          </cell>
          <cell r="AX9">
            <v>74.255615528038305</v>
          </cell>
          <cell r="AY9">
            <v>8.608286977606836</v>
          </cell>
          <cell r="AZ9">
            <v>42.640282522937376</v>
          </cell>
          <cell r="BA9">
            <v>32.258064516129025</v>
          </cell>
          <cell r="BB9">
            <v>5.1493618782025576</v>
          </cell>
          <cell r="BC9">
            <v>17.46462191444019</v>
          </cell>
          <cell r="BD9">
            <v>23.999850643853623</v>
          </cell>
          <cell r="BE9">
            <v>40.659340659340657</v>
          </cell>
          <cell r="BF9">
            <v>42.989299980250905</v>
          </cell>
          <cell r="BG9">
            <v>54.894136364696145</v>
          </cell>
          <cell r="BH9">
            <v>14.254039070038749</v>
          </cell>
          <cell r="BI9">
            <v>20.819578706575175</v>
          </cell>
          <cell r="BJ9">
            <v>14.519411524089271</v>
          </cell>
          <cell r="BK9">
            <v>43.582107314009875</v>
          </cell>
          <cell r="BL9">
            <v>60.472357052222947</v>
          </cell>
          <cell r="BM9">
            <v>49.658572061807618</v>
          </cell>
          <cell r="BN9">
            <v>1.7694145580992537</v>
          </cell>
          <cell r="BO9">
            <v>0.6531197874208613</v>
          </cell>
          <cell r="BP9">
            <v>0.54203906476731256</v>
          </cell>
          <cell r="BQ9">
            <v>0.34221571524253225</v>
          </cell>
          <cell r="BR9">
            <v>50</v>
          </cell>
          <cell r="BS9">
            <v>44.191190195164445</v>
          </cell>
          <cell r="BT9">
            <v>72.23472972260025</v>
          </cell>
          <cell r="BU9">
            <v>82.45768647148671</v>
          </cell>
          <cell r="BV9">
            <v>19.486760958854372</v>
          </cell>
          <cell r="BW9">
            <v>18.094943918802919</v>
          </cell>
          <cell r="BY9">
            <v>26.513504580212338</v>
          </cell>
          <cell r="BZ9">
            <v>23.331296865563729</v>
          </cell>
        </row>
        <row r="10">
          <cell r="D10">
            <v>36.233449238264257</v>
          </cell>
          <cell r="E10">
            <v>90.868050669562422</v>
          </cell>
          <cell r="F10">
            <v>0</v>
          </cell>
          <cell r="G10">
            <v>56.566200921603546</v>
          </cell>
          <cell r="H10">
            <v>1.0281770074762648</v>
          </cell>
          <cell r="I10">
            <v>40.024558877298169</v>
          </cell>
          <cell r="J10">
            <v>25.246385677650419</v>
          </cell>
          <cell r="K10">
            <v>3.6615190387846073</v>
          </cell>
          <cell r="L10">
            <v>26.256478271882735</v>
          </cell>
          <cell r="M10">
            <v>1.7009527242737421</v>
          </cell>
          <cell r="N10">
            <v>6.965881625710475</v>
          </cell>
          <cell r="O10">
            <v>41.845185884649972</v>
          </cell>
          <cell r="P10">
            <v>20.776738417998626</v>
          </cell>
          <cell r="Q10">
            <v>33.680808569276635</v>
          </cell>
          <cell r="R10">
            <v>23.474315793472034</v>
          </cell>
          <cell r="S10">
            <v>93.376621644358039</v>
          </cell>
          <cell r="T10">
            <v>61.327905996371655</v>
          </cell>
          <cell r="U10">
            <v>14.788732394366209</v>
          </cell>
          <cell r="V10">
            <v>30.162518888219225</v>
          </cell>
          <cell r="W10">
            <v>42.840767789265222</v>
          </cell>
          <cell r="X10">
            <v>80.701754385965017</v>
          </cell>
          <cell r="Y10">
            <v>64.898590304092096</v>
          </cell>
          <cell r="Z10">
            <v>7.0060433058985918</v>
          </cell>
          <cell r="AA10">
            <v>3.9832309619900372</v>
          </cell>
          <cell r="AB10">
            <v>11.021188260457581</v>
          </cell>
          <cell r="AC10">
            <v>70.360347593674959</v>
          </cell>
          <cell r="AD10">
            <v>17.838383861841674</v>
          </cell>
          <cell r="AE10">
            <v>27.973192600109549</v>
          </cell>
          <cell r="AF10">
            <v>26.350804641307572</v>
          </cell>
          <cell r="AG10">
            <v>0</v>
          </cell>
          <cell r="AH10">
            <v>9.9388629433645175</v>
          </cell>
          <cell r="AI10">
            <v>36.36363636363636</v>
          </cell>
          <cell r="AJ10">
            <v>76.923076923076934</v>
          </cell>
          <cell r="AK10">
            <v>46.07350417566272</v>
          </cell>
          <cell r="AL10">
            <v>100</v>
          </cell>
          <cell r="AM10">
            <v>18.500876243347257</v>
          </cell>
          <cell r="AN10">
            <v>11.191335740072205</v>
          </cell>
          <cell r="AO10">
            <v>91.617446731685575</v>
          </cell>
          <cell r="AP10">
            <v>30.953597432399448</v>
          </cell>
          <cell r="AQ10">
            <v>47.55256998359252</v>
          </cell>
          <cell r="AR10">
            <v>49.663165299304836</v>
          </cell>
          <cell r="AS10">
            <v>65.742637283257011</v>
          </cell>
          <cell r="AT10">
            <v>36.579323432036858</v>
          </cell>
          <cell r="AU10">
            <v>1.8970134592917676</v>
          </cell>
          <cell r="AV10">
            <v>46.483264649042653</v>
          </cell>
          <cell r="AW10">
            <v>43.953127692556407</v>
          </cell>
          <cell r="AX10">
            <v>77.866160400123775</v>
          </cell>
          <cell r="AY10">
            <v>6.7707791505553132</v>
          </cell>
          <cell r="AZ10">
            <v>33.741019972652168</v>
          </cell>
          <cell r="BA10">
            <v>26.465243071331212</v>
          </cell>
          <cell r="BB10">
            <v>4.6449666751485941</v>
          </cell>
          <cell r="BC10">
            <v>12.302229073443199</v>
          </cell>
          <cell r="BD10">
            <v>40.195844469092599</v>
          </cell>
          <cell r="BE10">
            <v>70.695970695970701</v>
          </cell>
          <cell r="BF10">
            <v>45.035795170942691</v>
          </cell>
          <cell r="BG10">
            <v>84.049470497184871</v>
          </cell>
          <cell r="BH10">
            <v>12.830827902981676</v>
          </cell>
          <cell r="BI10">
            <v>26.77722177779599</v>
          </cell>
          <cell r="BJ10">
            <v>25.734793204334316</v>
          </cell>
          <cell r="BK10">
            <v>9.0498544543977461E-2</v>
          </cell>
          <cell r="BL10">
            <v>74.756340928862102</v>
          </cell>
          <cell r="BM10">
            <v>49.309367744584186</v>
          </cell>
          <cell r="BN10">
            <v>7.4833432826971453</v>
          </cell>
          <cell r="BO10">
            <v>12.220819288451034</v>
          </cell>
          <cell r="BP10">
            <v>0.1447653790874944</v>
          </cell>
          <cell r="BQ10">
            <v>0.512091962879619</v>
          </cell>
          <cell r="BR10">
            <v>25.198265036656824</v>
          </cell>
          <cell r="BS10">
            <v>78.839424609074285</v>
          </cell>
          <cell r="BT10">
            <v>89.58149846639067</v>
          </cell>
          <cell r="BU10">
            <v>80.641987185438282</v>
          </cell>
          <cell r="BV10">
            <v>1.4465230462694318</v>
          </cell>
          <cell r="BW10">
            <v>18.969590985542396</v>
          </cell>
          <cell r="BY10">
            <v>21.489355622531331</v>
          </cell>
          <cell r="BZ10">
            <v>18.305018825093754</v>
          </cell>
        </row>
        <row r="11">
          <cell r="D11">
            <v>21.184027983733248</v>
          </cell>
          <cell r="E11">
            <v>90.324999421205717</v>
          </cell>
          <cell r="F11">
            <v>38.190964339844847</v>
          </cell>
          <cell r="G11">
            <v>71.369662093929847</v>
          </cell>
          <cell r="H11">
            <v>0.20238382272210012</v>
          </cell>
          <cell r="I11">
            <v>50</v>
          </cell>
          <cell r="J11">
            <v>22.808631696685904</v>
          </cell>
          <cell r="K11">
            <v>25.228212480335198</v>
          </cell>
          <cell r="L11">
            <v>27.836357073861528</v>
          </cell>
          <cell r="M11">
            <v>3.8914975076156608</v>
          </cell>
          <cell r="N11">
            <v>2.515675621560495</v>
          </cell>
          <cell r="O11">
            <v>50</v>
          </cell>
          <cell r="P11">
            <v>69.052894803500195</v>
          </cell>
          <cell r="Q11">
            <v>30.658848251585507</v>
          </cell>
          <cell r="R11">
            <v>25.56846422138786</v>
          </cell>
          <cell r="S11">
            <v>37.605815101920633</v>
          </cell>
          <cell r="T11">
            <v>65.534857704119702</v>
          </cell>
          <cell r="U11">
            <v>0.88028169014084579</v>
          </cell>
          <cell r="V11">
            <v>37.463566167680312</v>
          </cell>
          <cell r="W11">
            <v>41.343679994593209</v>
          </cell>
          <cell r="X11">
            <v>77.192982456140328</v>
          </cell>
          <cell r="Y11">
            <v>61.178547839096808</v>
          </cell>
          <cell r="Z11">
            <v>15.837133917336606</v>
          </cell>
          <cell r="AA11">
            <v>17.953685650286726</v>
          </cell>
          <cell r="AB11">
            <v>19.405014561664021</v>
          </cell>
          <cell r="AC11">
            <v>93.59246896859176</v>
          </cell>
          <cell r="AD11">
            <v>16.030832543980043</v>
          </cell>
          <cell r="AE11">
            <v>21.895785468852178</v>
          </cell>
          <cell r="AF11">
            <v>21.976562116141199</v>
          </cell>
          <cell r="AG11">
            <v>17.768503069245462</v>
          </cell>
          <cell r="AH11">
            <v>8.48022159364902</v>
          </cell>
          <cell r="AI11">
            <v>17.818181818181809</v>
          </cell>
          <cell r="AJ11">
            <v>79.487179487179489</v>
          </cell>
          <cell r="AK11">
            <v>30.988267153910488</v>
          </cell>
          <cell r="AL11">
            <v>38.596491228070185</v>
          </cell>
          <cell r="AM11">
            <v>16.923847128851005</v>
          </cell>
          <cell r="AN11">
            <v>62.815884476534301</v>
          </cell>
          <cell r="AO11">
            <v>90.665816769437825</v>
          </cell>
          <cell r="AP11">
            <v>50</v>
          </cell>
          <cell r="AQ11">
            <v>49.311198058729126</v>
          </cell>
          <cell r="AR11">
            <v>49.03179914519167</v>
          </cell>
          <cell r="AS11">
            <v>86.137672191453504</v>
          </cell>
          <cell r="AT11">
            <v>47.441765370575467</v>
          </cell>
          <cell r="AU11">
            <v>21.063307590841639</v>
          </cell>
          <cell r="AV11">
            <v>57.258804449705259</v>
          </cell>
          <cell r="AW11">
            <v>24.595443555544676</v>
          </cell>
          <cell r="AX11">
            <v>100</v>
          </cell>
          <cell r="AY11">
            <v>8.5057237073509366</v>
          </cell>
          <cell r="AZ11">
            <v>41.617175810483658</v>
          </cell>
          <cell r="BA11">
            <v>30.985915492957744</v>
          </cell>
          <cell r="BB11">
            <v>5.9497429139905176</v>
          </cell>
          <cell r="BC11">
            <v>31.454010275111511</v>
          </cell>
          <cell r="BD11">
            <v>44.690557347402645</v>
          </cell>
          <cell r="BE11">
            <v>4.395604395604396</v>
          </cell>
          <cell r="BF11">
            <v>49.660377870383357</v>
          </cell>
          <cell r="BG11">
            <v>66.162099699833448</v>
          </cell>
          <cell r="BH11">
            <v>32.460028643484378</v>
          </cell>
          <cell r="BI11">
            <v>35.739445483369536</v>
          </cell>
          <cell r="BJ11">
            <v>30.642620705739247</v>
          </cell>
          <cell r="BK11">
            <v>0</v>
          </cell>
          <cell r="BL11">
            <v>47.584712293087414</v>
          </cell>
          <cell r="BM11">
            <v>49.671003914101341</v>
          </cell>
          <cell r="BN11">
            <v>24.508885354031097</v>
          </cell>
          <cell r="BO11">
            <v>11.745072777778729</v>
          </cell>
          <cell r="BP11">
            <v>10.223471888587671</v>
          </cell>
          <cell r="BQ11">
            <v>5.4857826416335991</v>
          </cell>
          <cell r="BR11">
            <v>36.849393215191107</v>
          </cell>
          <cell r="BS11">
            <v>1.9067653394093862</v>
          </cell>
          <cell r="BT11">
            <v>38.547848266231838</v>
          </cell>
          <cell r="BU11">
            <v>79.10495166191248</v>
          </cell>
          <cell r="BV11">
            <v>24.408932347615021</v>
          </cell>
          <cell r="BW11">
            <v>19.299724028098588</v>
          </cell>
          <cell r="BY11">
            <v>24.141738652353766</v>
          </cell>
          <cell r="BZ11">
            <v>23.683117234532077</v>
          </cell>
        </row>
        <row r="12">
          <cell r="D12">
            <v>94.601104052284938</v>
          </cell>
          <cell r="E12">
            <v>84.644113287347437</v>
          </cell>
          <cell r="F12">
            <v>48.205249681460614</v>
          </cell>
          <cell r="G12">
            <v>72.139416295270181</v>
          </cell>
          <cell r="H12">
            <v>10</v>
          </cell>
          <cell r="I12">
            <v>28.605630201883841</v>
          </cell>
          <cell r="J12">
            <v>23.327064358140589</v>
          </cell>
          <cell r="K12">
            <v>49.924164581316596</v>
          </cell>
          <cell r="L12">
            <v>0.32775936255104232</v>
          </cell>
          <cell r="M12">
            <v>0</v>
          </cell>
          <cell r="N12">
            <v>5.3765319216739709</v>
          </cell>
          <cell r="O12">
            <v>3.5737297672294952</v>
          </cell>
          <cell r="P12">
            <v>57.595523359810763</v>
          </cell>
          <cell r="Q12">
            <v>28.931157052593203</v>
          </cell>
          <cell r="R12">
            <v>46.130198641821799</v>
          </cell>
          <cell r="S12">
            <v>100</v>
          </cell>
          <cell r="T12">
            <v>47.224442591831</v>
          </cell>
          <cell r="U12">
            <v>9.3309859154929846</v>
          </cell>
          <cell r="V12">
            <v>54.122457092883359</v>
          </cell>
          <cell r="W12">
            <v>18.120617281007618</v>
          </cell>
          <cell r="X12">
            <v>44.444444444444301</v>
          </cell>
          <cell r="Y12">
            <v>50.375254424548942</v>
          </cell>
          <cell r="Z12">
            <v>20.834250817265328</v>
          </cell>
          <cell r="AA12">
            <v>25.845803933757029</v>
          </cell>
          <cell r="AB12">
            <v>17.419432023568913</v>
          </cell>
          <cell r="AC12">
            <v>69.547403948807954</v>
          </cell>
          <cell r="AD12">
            <v>29.821178845795977</v>
          </cell>
          <cell r="AE12">
            <v>30.470867790849844</v>
          </cell>
          <cell r="AF12">
            <v>18.909712171812849</v>
          </cell>
          <cell r="AG12">
            <v>27.810056219033658</v>
          </cell>
          <cell r="AH12">
            <v>8.5328251873699852</v>
          </cell>
          <cell r="AI12">
            <v>36.36363636363636</v>
          </cell>
          <cell r="AJ12">
            <v>97.435897435897431</v>
          </cell>
          <cell r="AK12">
            <v>43.706962733455072</v>
          </cell>
          <cell r="AL12">
            <v>80.701754385964918</v>
          </cell>
          <cell r="AM12">
            <v>17.543568583900825</v>
          </cell>
          <cell r="AN12">
            <v>60.649819494584847</v>
          </cell>
          <cell r="AO12">
            <v>38.184959849606834</v>
          </cell>
          <cell r="AP12">
            <v>18.949485479116294</v>
          </cell>
          <cell r="AQ12">
            <v>32.79047700776713</v>
          </cell>
          <cell r="AR12">
            <v>31.116307345150158</v>
          </cell>
          <cell r="AS12">
            <v>51.457422647976884</v>
          </cell>
          <cell r="AT12">
            <v>40.964343121020654</v>
          </cell>
          <cell r="AU12">
            <v>40.569160782596128</v>
          </cell>
          <cell r="AV12">
            <v>26.298289464493905</v>
          </cell>
          <cell r="AW12">
            <v>0</v>
          </cell>
          <cell r="AX12">
            <v>0</v>
          </cell>
          <cell r="AY12">
            <v>9.6309298619793342</v>
          </cell>
          <cell r="AZ12">
            <v>45.900318687124447</v>
          </cell>
          <cell r="BA12">
            <v>34.46160835983644</v>
          </cell>
          <cell r="BB12">
            <v>7.0754083327782702</v>
          </cell>
          <cell r="BC12">
            <v>42.557859781312345</v>
          </cell>
          <cell r="BD12">
            <v>30.362982787532665</v>
          </cell>
          <cell r="BE12">
            <v>0</v>
          </cell>
          <cell r="BF12">
            <v>36.695055822655917</v>
          </cell>
          <cell r="BG12">
            <v>34.445303350680341</v>
          </cell>
          <cell r="BH12">
            <v>8.963796181378175</v>
          </cell>
          <cell r="BI12">
            <v>17.621313239633466</v>
          </cell>
          <cell r="BJ12">
            <v>19.054041703522888</v>
          </cell>
          <cell r="BK12">
            <v>5.7070681445564064</v>
          </cell>
          <cell r="BL12">
            <v>59.681971727010627</v>
          </cell>
          <cell r="BM12">
            <v>48.625249397407941</v>
          </cell>
          <cell r="BN12">
            <v>1.8726715410336277</v>
          </cell>
          <cell r="BO12">
            <v>0.86155924161656761</v>
          </cell>
          <cell r="BP12">
            <v>2.864193165212181E-2</v>
          </cell>
          <cell r="BQ12">
            <v>0</v>
          </cell>
          <cell r="BR12">
            <v>2.9209370312004701</v>
          </cell>
          <cell r="BS12">
            <v>40.156371965087118</v>
          </cell>
          <cell r="BT12">
            <v>35.261610381448968</v>
          </cell>
          <cell r="BU12">
            <v>0</v>
          </cell>
          <cell r="BV12">
            <v>34.954866731446714</v>
          </cell>
          <cell r="BW12">
            <v>8.6792604365711714</v>
          </cell>
          <cell r="BY12">
            <v>13.119144421377429</v>
          </cell>
          <cell r="BZ12">
            <v>20.519229573559638</v>
          </cell>
        </row>
        <row r="13">
          <cell r="D13">
            <v>94.129432998738622</v>
          </cell>
          <cell r="E13">
            <v>89.758974315546524</v>
          </cell>
          <cell r="F13">
            <v>46.257968358194297</v>
          </cell>
          <cell r="G13">
            <v>61.186984777869483</v>
          </cell>
          <cell r="H13">
            <v>4.7098150976958824</v>
          </cell>
          <cell r="I13">
            <v>22.031110688376156</v>
          </cell>
          <cell r="J13">
            <v>25.522317814558608</v>
          </cell>
          <cell r="K13">
            <v>44.422517051828123</v>
          </cell>
          <cell r="L13">
            <v>22.862616785281105</v>
          </cell>
          <cell r="M13">
            <v>0.95551983385246242</v>
          </cell>
          <cell r="N13">
            <v>6.4221749588531196</v>
          </cell>
          <cell r="O13">
            <v>49.895921316588144</v>
          </cell>
          <cell r="P13">
            <v>30.468132421222517</v>
          </cell>
          <cell r="Q13">
            <v>25.731614102607363</v>
          </cell>
          <cell r="R13">
            <v>28.156772377665984</v>
          </cell>
          <cell r="S13">
            <v>0</v>
          </cell>
          <cell r="T13">
            <v>59.721212204467847</v>
          </cell>
          <cell r="U13">
            <v>11.443661971830995</v>
          </cell>
          <cell r="V13">
            <v>39.996851262660442</v>
          </cell>
          <cell r="W13">
            <v>47.312707479899899</v>
          </cell>
          <cell r="X13">
            <v>72.222222222222157</v>
          </cell>
          <cell r="Y13">
            <v>53.526391778909769</v>
          </cell>
          <cell r="Z13">
            <v>19.799304773808764</v>
          </cell>
          <cell r="AA13">
            <v>13.112176676429414</v>
          </cell>
          <cell r="AB13">
            <v>15.61671556480618</v>
          </cell>
          <cell r="AC13">
            <v>44.223265597668785</v>
          </cell>
          <cell r="AD13">
            <v>24.547016646728814</v>
          </cell>
          <cell r="AE13">
            <v>33.981685475172242</v>
          </cell>
          <cell r="AF13">
            <v>0</v>
          </cell>
          <cell r="AG13">
            <v>28.250884126399477</v>
          </cell>
          <cell r="AH13">
            <v>9.982652573199978</v>
          </cell>
          <cell r="AI13">
            <v>54.54545454545454</v>
          </cell>
          <cell r="AJ13">
            <v>47.435897435897431</v>
          </cell>
          <cell r="AK13">
            <v>16.898290070587656</v>
          </cell>
          <cell r="AL13">
            <v>100</v>
          </cell>
          <cell r="AM13">
            <v>29.250607612157552</v>
          </cell>
          <cell r="AN13">
            <v>33.935018050541522</v>
          </cell>
          <cell r="AO13">
            <v>96.005202454326195</v>
          </cell>
          <cell r="AP13">
            <v>29.552601223051511</v>
          </cell>
          <cell r="AQ13">
            <v>45.231660890767685</v>
          </cell>
          <cell r="AR13">
            <v>47.479850936547656</v>
          </cell>
          <cell r="AS13">
            <v>64.829159182492077</v>
          </cell>
          <cell r="AT13">
            <v>49.32196964664962</v>
          </cell>
          <cell r="AU13">
            <v>10.6994673030442</v>
          </cell>
          <cell r="AV13">
            <v>58.643622662231046</v>
          </cell>
          <cell r="AW13">
            <v>48.332836186758371</v>
          </cell>
          <cell r="AX13">
            <v>62.549622047252484</v>
          </cell>
          <cell r="AY13">
            <v>3.1962756665611498</v>
          </cell>
          <cell r="AZ13">
            <v>3.8638817966234438</v>
          </cell>
          <cell r="BA13">
            <v>44.048159927305768</v>
          </cell>
          <cell r="BB13">
            <v>1.7485417005854604</v>
          </cell>
          <cell r="BC13">
            <v>27.831988093064041</v>
          </cell>
          <cell r="BD13">
            <v>27.890432139799763</v>
          </cell>
          <cell r="BE13">
            <v>67.032967032967022</v>
          </cell>
          <cell r="BF13">
            <v>34.644674857860565</v>
          </cell>
          <cell r="BG13">
            <v>54.447385961016948</v>
          </cell>
          <cell r="BH13">
            <v>12.263762393800285</v>
          </cell>
          <cell r="BI13">
            <v>28.66833538951462</v>
          </cell>
          <cell r="BJ13">
            <v>18.357718036609782</v>
          </cell>
          <cell r="BK13">
            <v>8.6233244551436972</v>
          </cell>
          <cell r="BL13">
            <v>46.445012573804526</v>
          </cell>
          <cell r="BM13">
            <v>48.651793363402589</v>
          </cell>
          <cell r="BN13">
            <v>0.64989673255186409</v>
          </cell>
          <cell r="BO13">
            <v>0.47679911242234163</v>
          </cell>
          <cell r="BP13">
            <v>0.16891300612861404</v>
          </cell>
          <cell r="BQ13">
            <v>1.3696981502046943E-2</v>
          </cell>
          <cell r="BR13">
            <v>28.253052980452235</v>
          </cell>
          <cell r="BS13">
            <v>77.760125257863763</v>
          </cell>
          <cell r="BT13">
            <v>88.361846749677881</v>
          </cell>
          <cell r="BU13">
            <v>77.452596911990099</v>
          </cell>
          <cell r="BV13">
            <v>1.8258114292351597</v>
          </cell>
          <cell r="BW13">
            <v>49.801518612087612</v>
          </cell>
          <cell r="BY13">
            <v>32.784109029781227</v>
          </cell>
          <cell r="BZ13">
            <v>24.681691681642757</v>
          </cell>
        </row>
        <row r="14">
          <cell r="D14">
            <v>0</v>
          </cell>
          <cell r="E14">
            <v>86.984959153334657</v>
          </cell>
          <cell r="F14">
            <v>29.807995459453597</v>
          </cell>
          <cell r="G14">
            <v>73.85536080536734</v>
          </cell>
          <cell r="H14">
            <v>0</v>
          </cell>
          <cell r="I14">
            <v>34.445428055386429</v>
          </cell>
          <cell r="J14">
            <v>13.167141243928521</v>
          </cell>
          <cell r="K14">
            <v>19.108471374434423</v>
          </cell>
          <cell r="L14">
            <v>36.153153136722345</v>
          </cell>
          <cell r="M14">
            <v>0.61215853159362343</v>
          </cell>
          <cell r="N14">
            <v>4.6052284158371029</v>
          </cell>
          <cell r="O14">
            <v>46.037913587802983</v>
          </cell>
          <cell r="P14">
            <v>13.829811247515526</v>
          </cell>
          <cell r="Q14">
            <v>40.825410626292623</v>
          </cell>
          <cell r="R14">
            <v>0</v>
          </cell>
          <cell r="S14">
            <v>22.59366407529598</v>
          </cell>
          <cell r="T14">
            <v>55.160957001719723</v>
          </cell>
          <cell r="U14">
            <v>13.556338028169023</v>
          </cell>
          <cell r="V14">
            <v>57.584882991112941</v>
          </cell>
          <cell r="W14">
            <v>28.665522783590674</v>
          </cell>
          <cell r="X14">
            <v>66.374269005847808</v>
          </cell>
          <cell r="Y14">
            <v>100</v>
          </cell>
          <cell r="Z14">
            <v>6.1986537331435088</v>
          </cell>
          <cell r="AA14">
            <v>26.975686402013721</v>
          </cell>
          <cell r="AB14">
            <v>22.762599745563218</v>
          </cell>
          <cell r="AC14">
            <v>69.412378621087285</v>
          </cell>
          <cell r="AD14">
            <v>26.441499743659513</v>
          </cell>
          <cell r="AE14">
            <v>48.160594223129252</v>
          </cell>
          <cell r="AF14">
            <v>22.471419677809372</v>
          </cell>
          <cell r="AG14">
            <v>22.141057626783926</v>
          </cell>
          <cell r="AH14">
            <v>9.7479437730106184</v>
          </cell>
          <cell r="AI14">
            <v>0</v>
          </cell>
          <cell r="AJ14">
            <v>96.15384615384616</v>
          </cell>
          <cell r="AK14">
            <v>36.251057173061362</v>
          </cell>
          <cell r="AL14">
            <v>100</v>
          </cell>
          <cell r="AM14">
            <v>13.777492335891106</v>
          </cell>
          <cell r="AN14">
            <v>81.227436823104711</v>
          </cell>
          <cell r="AO14">
            <v>66.453253564930364</v>
          </cell>
          <cell r="AP14">
            <v>30.556272484501168</v>
          </cell>
          <cell r="AQ14">
            <v>43.187061956259448</v>
          </cell>
          <cell r="AR14">
            <v>47.73772741174804</v>
          </cell>
          <cell r="AS14">
            <v>64.358364612369201</v>
          </cell>
          <cell r="AT14">
            <v>43.794461175689641</v>
          </cell>
          <cell r="AU14">
            <v>3.179556973852169</v>
          </cell>
          <cell r="AV14">
            <v>33.019339963091859</v>
          </cell>
          <cell r="AW14">
            <v>38.720759833486326</v>
          </cell>
          <cell r="AX14">
            <v>64.948536855859473</v>
          </cell>
          <cell r="AY14">
            <v>6.1990427994682431</v>
          </cell>
          <cell r="AZ14">
            <v>35.817852224826048</v>
          </cell>
          <cell r="BA14">
            <v>35.983643798273505</v>
          </cell>
          <cell r="BB14">
            <v>1.0865521861656107</v>
          </cell>
          <cell r="BC14">
            <v>26.62080363284484</v>
          </cell>
          <cell r="BD14">
            <v>47.944435008283072</v>
          </cell>
          <cell r="BE14">
            <v>3.296703296703297</v>
          </cell>
          <cell r="BF14">
            <v>37.767286956216189</v>
          </cell>
          <cell r="BG14">
            <v>58.053923714919897</v>
          </cell>
          <cell r="BH14">
            <v>12.69524730721302</v>
          </cell>
          <cell r="BI14">
            <v>22.407123099569375</v>
          </cell>
          <cell r="BJ14">
            <v>16.539110578074077</v>
          </cell>
          <cell r="BK14">
            <v>11.458263789191465</v>
          </cell>
          <cell r="BL14">
            <v>0.32519138707298378</v>
          </cell>
          <cell r="BM14">
            <v>44.218183672305159</v>
          </cell>
          <cell r="BN14">
            <v>1.3837300387235094</v>
          </cell>
          <cell r="BO14">
            <v>0.33122941192191191</v>
          </cell>
          <cell r="BP14">
            <v>0.24631011726616142</v>
          </cell>
          <cell r="BQ14">
            <v>1.1005419908912255</v>
          </cell>
          <cell r="BR14">
            <v>3.9690123835720894</v>
          </cell>
          <cell r="BS14">
            <v>1.5225016119273032</v>
          </cell>
          <cell r="BT14">
            <v>38.818773647200203</v>
          </cell>
          <cell r="BU14">
            <v>74.738581943734985</v>
          </cell>
          <cell r="BV14">
            <v>6.1879580697086753</v>
          </cell>
          <cell r="BW14">
            <v>17.247901530522356</v>
          </cell>
          <cell r="BY14">
            <v>13.858248127765524</v>
          </cell>
          <cell r="BZ14">
            <v>21.915616830510565</v>
          </cell>
        </row>
        <row r="15">
          <cell r="D15">
            <v>92.831444400292909</v>
          </cell>
          <cell r="E15">
            <v>90.677193433462548</v>
          </cell>
          <cell r="F15">
            <v>35.78410514055237</v>
          </cell>
          <cell r="G15">
            <v>99.089067074413876</v>
          </cell>
          <cell r="H15">
            <v>9.1500446049077517</v>
          </cell>
          <cell r="I15">
            <v>20.69119264451923</v>
          </cell>
          <cell r="J15">
            <v>23.60763180161015</v>
          </cell>
          <cell r="K15">
            <v>6.4674010646943181</v>
          </cell>
          <cell r="L15">
            <v>1.8927316340923594</v>
          </cell>
          <cell r="M15">
            <v>0.40567279703409992</v>
          </cell>
          <cell r="N15">
            <v>10</v>
          </cell>
          <cell r="O15">
            <v>15.86121817029125</v>
          </cell>
          <cell r="P15">
            <v>59.318896857126681</v>
          </cell>
          <cell r="Q15">
            <v>0</v>
          </cell>
          <cell r="R15">
            <v>15.416763088450249</v>
          </cell>
          <cell r="S15">
            <v>65.227215660868069</v>
          </cell>
          <cell r="T15">
            <v>0</v>
          </cell>
          <cell r="U15">
            <v>5.8098591549296019</v>
          </cell>
          <cell r="V15">
            <v>8.3159523010362424</v>
          </cell>
          <cell r="W15">
            <v>0</v>
          </cell>
          <cell r="X15">
            <v>30.116959064327503</v>
          </cell>
          <cell r="Y15">
            <v>40.320732569363052</v>
          </cell>
          <cell r="Z15">
            <v>1.0514097494078696</v>
          </cell>
          <cell r="AA15">
            <v>12.836038483729151</v>
          </cell>
          <cell r="AB15">
            <v>0</v>
          </cell>
          <cell r="AC15">
            <v>28.896173643246453</v>
          </cell>
          <cell r="AD15">
            <v>15.181747957073455</v>
          </cell>
          <cell r="AE15">
            <v>25.63127146862557</v>
          </cell>
          <cell r="AF15">
            <v>13.107174458182353</v>
          </cell>
          <cell r="AG15">
            <v>34.816391133350038</v>
          </cell>
          <cell r="AH15">
            <v>0</v>
          </cell>
          <cell r="AI15">
            <v>100</v>
          </cell>
          <cell r="AJ15">
            <v>88.461538461538453</v>
          </cell>
          <cell r="AK15">
            <v>25.538076583058899</v>
          </cell>
          <cell r="AL15">
            <v>96.49122807017541</v>
          </cell>
          <cell r="AM15">
            <v>3.5766795187530764</v>
          </cell>
          <cell r="AN15">
            <v>50.541516245487372</v>
          </cell>
          <cell r="AO15">
            <v>2.3862891959762513</v>
          </cell>
          <cell r="AP15">
            <v>0</v>
          </cell>
          <cell r="AQ15">
            <v>0</v>
          </cell>
          <cell r="AR15">
            <v>0</v>
          </cell>
          <cell r="AS15">
            <v>75.827225383201636</v>
          </cell>
          <cell r="AT15">
            <v>0</v>
          </cell>
          <cell r="AU15">
            <v>9.5589759919725754</v>
          </cell>
          <cell r="AV15">
            <v>0</v>
          </cell>
          <cell r="AW15">
            <v>35.811421431764835</v>
          </cell>
          <cell r="AX15">
            <v>35.822221944541795</v>
          </cell>
          <cell r="AY15">
            <v>1.7859849501607497</v>
          </cell>
          <cell r="AZ15">
            <v>35.57430443774637</v>
          </cell>
          <cell r="BA15">
            <v>41.912766924125393</v>
          </cell>
          <cell r="BB15">
            <v>5.3925885992327984</v>
          </cell>
          <cell r="BC15">
            <v>40.795621495207065</v>
          </cell>
          <cell r="BD15">
            <v>0</v>
          </cell>
          <cell r="BE15">
            <v>40.293040293040292</v>
          </cell>
          <cell r="BF15">
            <v>5.3388190773186333</v>
          </cell>
          <cell r="BG15">
            <v>0</v>
          </cell>
          <cell r="BH15">
            <v>0</v>
          </cell>
          <cell r="BI15">
            <v>0</v>
          </cell>
          <cell r="BJ15">
            <v>5.3803426866056947</v>
          </cell>
          <cell r="BK15">
            <v>10.939389359283302</v>
          </cell>
          <cell r="BL15">
            <v>96.80766809878439</v>
          </cell>
          <cell r="BM15">
            <v>49.962086877833428</v>
          </cell>
          <cell r="BN15">
            <v>0.98948098254405414</v>
          </cell>
          <cell r="BO15">
            <v>0.67068954451472929</v>
          </cell>
          <cell r="BP15">
            <v>8.9660759639959287E-2</v>
          </cell>
          <cell r="BQ15">
            <v>0.53536435230516843</v>
          </cell>
          <cell r="BR15">
            <v>1.6210142243837533</v>
          </cell>
          <cell r="BS15">
            <v>2.7348670353129267</v>
          </cell>
          <cell r="BT15">
            <v>6.5996109724259897</v>
          </cell>
          <cell r="BU15">
            <v>84.482842648731875</v>
          </cell>
          <cell r="BV15">
            <v>10.540795324890468</v>
          </cell>
          <cell r="BW15">
            <v>1.8119542111681521</v>
          </cell>
          <cell r="BY15">
            <v>0</v>
          </cell>
          <cell r="BZ15">
            <v>0</v>
          </cell>
        </row>
        <row r="16">
          <cell r="D16">
            <v>55.571220961987656</v>
          </cell>
          <cell r="E16">
            <v>90.110090200939069</v>
          </cell>
          <cell r="F16">
            <v>37.991451197749498</v>
          </cell>
          <cell r="G16">
            <v>43.2897333826037</v>
          </cell>
          <cell r="H16">
            <v>4.5737828152973732</v>
          </cell>
          <cell r="I16">
            <v>21.097245505087788</v>
          </cell>
          <cell r="J16">
            <v>11.429585702247104</v>
          </cell>
          <cell r="K16">
            <v>9.2539053892399377</v>
          </cell>
          <cell r="L16">
            <v>28.613502466142887</v>
          </cell>
          <cell r="M16">
            <v>2.0853117291673264</v>
          </cell>
          <cell r="N16">
            <v>6.2335773008600901</v>
          </cell>
          <cell r="O16">
            <v>45.754822396274086</v>
          </cell>
          <cell r="P16">
            <v>0</v>
          </cell>
          <cell r="Q16">
            <v>30.165690920270567</v>
          </cell>
          <cell r="R16">
            <v>19.491046040304528</v>
          </cell>
          <cell r="S16">
            <v>15.363802924039907</v>
          </cell>
          <cell r="T16">
            <v>53.539495724727203</v>
          </cell>
          <cell r="U16">
            <v>2.4647887323943873</v>
          </cell>
          <cell r="V16">
            <v>44.686529229424423</v>
          </cell>
          <cell r="W16">
            <v>47.961468120730885</v>
          </cell>
          <cell r="X16">
            <v>64.035087719298147</v>
          </cell>
          <cell r="Y16">
            <v>27.770807331903374</v>
          </cell>
          <cell r="Z16">
            <v>14.228331589271903</v>
          </cell>
          <cell r="AA16">
            <v>15.978988113670505</v>
          </cell>
          <cell r="AB16">
            <v>8.6606800902664567</v>
          </cell>
          <cell r="AC16">
            <v>36.639051085598112</v>
          </cell>
          <cell r="AD16">
            <v>20.987631207547373</v>
          </cell>
          <cell r="AE16">
            <v>33.503259654207859</v>
          </cell>
          <cell r="AF16">
            <v>12.927196718721321</v>
          </cell>
          <cell r="AG16">
            <v>11.836988490879746</v>
          </cell>
          <cell r="AH16">
            <v>8.5983224428740073</v>
          </cell>
          <cell r="AI16">
            <v>0</v>
          </cell>
          <cell r="AJ16">
            <v>75.641025641025635</v>
          </cell>
          <cell r="AK16">
            <v>8.9318125715626522</v>
          </cell>
          <cell r="AL16">
            <v>100</v>
          </cell>
          <cell r="AM16">
            <v>32.798202993601002</v>
          </cell>
          <cell r="AN16">
            <v>44.76534296028882</v>
          </cell>
          <cell r="AO16">
            <v>100</v>
          </cell>
          <cell r="AP16">
            <v>34.011050654980437</v>
          </cell>
          <cell r="AQ16">
            <v>48.336145076399696</v>
          </cell>
          <cell r="AR16">
            <v>47.383817430633329</v>
          </cell>
          <cell r="AS16">
            <v>89.014535584485174</v>
          </cell>
          <cell r="AT16">
            <v>37.313324417970158</v>
          </cell>
          <cell r="AU16">
            <v>11.197541008433989</v>
          </cell>
          <cell r="AV16">
            <v>40.830769120039164</v>
          </cell>
          <cell r="AW16">
            <v>43.900470810683586</v>
          </cell>
          <cell r="AX16">
            <v>73.771393222510838</v>
          </cell>
          <cell r="AY16">
            <v>0</v>
          </cell>
          <cell r="AZ16">
            <v>0</v>
          </cell>
          <cell r="BA16">
            <v>42.071785552021808</v>
          </cell>
          <cell r="BB16">
            <v>4.3958241808820224</v>
          </cell>
          <cell r="BC16">
            <v>29.179497578128473</v>
          </cell>
          <cell r="BD16">
            <v>28.670330693553918</v>
          </cell>
          <cell r="BE16">
            <v>63.73626373626373</v>
          </cell>
          <cell r="BF16">
            <v>42.493782499853943</v>
          </cell>
          <cell r="BG16">
            <v>49.159173987943376</v>
          </cell>
          <cell r="BH16">
            <v>13.039434499353462</v>
          </cell>
          <cell r="BI16">
            <v>24.16524037687822</v>
          </cell>
          <cell r="BJ16">
            <v>18.423979566700712</v>
          </cell>
          <cell r="BK16">
            <v>10.30688098642054</v>
          </cell>
          <cell r="BL16">
            <v>0</v>
          </cell>
          <cell r="BM16">
            <v>42.968252247168124</v>
          </cell>
          <cell r="BN16">
            <v>2.3184726016186366</v>
          </cell>
          <cell r="BO16">
            <v>4.7197955190574552</v>
          </cell>
          <cell r="BP16">
            <v>0.352565232392898</v>
          </cell>
          <cell r="BQ16">
            <v>0.14792001620947284</v>
          </cell>
          <cell r="BR16">
            <v>39.921953421794171</v>
          </cell>
          <cell r="BS16">
            <v>100</v>
          </cell>
          <cell r="BT16">
            <v>84.258770286687565</v>
          </cell>
          <cell r="BU16">
            <v>82.995756405694408</v>
          </cell>
          <cell r="BV16">
            <v>20.223376446568501</v>
          </cell>
          <cell r="BW16">
            <v>25.121293349844649</v>
          </cell>
          <cell r="BY16">
            <v>21.30598935931663</v>
          </cell>
          <cell r="BZ16">
            <v>18.672327473929474</v>
          </cell>
        </row>
        <row r="17">
          <cell r="D17">
            <v>89.202638245338122</v>
          </cell>
          <cell r="E17">
            <v>89.247440479525181</v>
          </cell>
          <cell r="F17">
            <v>41.865358147631625</v>
          </cell>
          <cell r="G17">
            <v>16.455485257686362</v>
          </cell>
          <cell r="H17">
            <v>3.3014395583275546</v>
          </cell>
          <cell r="I17">
            <v>15.78189121067593</v>
          </cell>
          <cell r="J17">
            <v>3.8334039550587513</v>
          </cell>
          <cell r="K17">
            <v>12.799621389972767</v>
          </cell>
          <cell r="L17">
            <v>3.3331333204540763</v>
          </cell>
          <cell r="M17">
            <v>100</v>
          </cell>
          <cell r="N17">
            <v>6.0280305550280646</v>
          </cell>
          <cell r="O17">
            <v>49.900464308929884</v>
          </cell>
          <cell r="P17">
            <v>100</v>
          </cell>
          <cell r="Q17">
            <v>50</v>
          </cell>
          <cell r="R17">
            <v>35.618475726760082</v>
          </cell>
          <cell r="S17">
            <v>73.221517795153815</v>
          </cell>
          <cell r="T17">
            <v>100</v>
          </cell>
          <cell r="U17">
            <v>50</v>
          </cell>
          <cell r="V17">
            <v>54.783901916823019</v>
          </cell>
          <cell r="W17">
            <v>35.033085859539767</v>
          </cell>
          <cell r="X17">
            <v>100</v>
          </cell>
          <cell r="Y17">
            <v>0.5455158838305435</v>
          </cell>
          <cell r="Z17">
            <v>50</v>
          </cell>
          <cell r="AA17">
            <v>50</v>
          </cell>
          <cell r="AB17">
            <v>50</v>
          </cell>
          <cell r="AC17">
            <v>14.263060281518944</v>
          </cell>
          <cell r="AD17">
            <v>0</v>
          </cell>
          <cell r="AE17">
            <v>3.0487096573717825</v>
          </cell>
          <cell r="AF17">
            <v>45.625553802382989</v>
          </cell>
          <cell r="AG17">
            <v>34.466397841317082</v>
          </cell>
          <cell r="AH17">
            <v>1.2425943306457987</v>
          </cell>
          <cell r="AI17">
            <v>72.72727272727272</v>
          </cell>
          <cell r="AJ17">
            <v>0</v>
          </cell>
          <cell r="AK17">
            <v>82.755399896809166</v>
          </cell>
          <cell r="AL17">
            <v>13.046251993620423</v>
          </cell>
          <cell r="AM17">
            <v>100</v>
          </cell>
          <cell r="AN17">
            <v>54.873646209386294</v>
          </cell>
          <cell r="AO17">
            <v>74.269713193516438</v>
          </cell>
          <cell r="AP17">
            <v>40.129293014419929</v>
          </cell>
          <cell r="AQ17">
            <v>42.320399728903311</v>
          </cell>
          <cell r="AR17">
            <v>50</v>
          </cell>
          <cell r="AS17">
            <v>46.077077644735326</v>
          </cell>
          <cell r="AT17">
            <v>100</v>
          </cell>
          <cell r="AU17">
            <v>7.9209527466942475</v>
          </cell>
          <cell r="AV17">
            <v>100</v>
          </cell>
          <cell r="AW17">
            <v>46.795914859697326</v>
          </cell>
          <cell r="AX17">
            <v>68.599450617025951</v>
          </cell>
          <cell r="AY17">
            <v>6.6676963874372479</v>
          </cell>
          <cell r="AZ17">
            <v>29.549526464151814</v>
          </cell>
          <cell r="BA17">
            <v>34.57519309404816</v>
          </cell>
          <cell r="BB17">
            <v>8.777285428850611</v>
          </cell>
          <cell r="BC17">
            <v>0</v>
          </cell>
          <cell r="BD17">
            <v>50</v>
          </cell>
          <cell r="BE17">
            <v>100</v>
          </cell>
          <cell r="BF17">
            <v>35.999278918953038</v>
          </cell>
          <cell r="BG17">
            <v>100</v>
          </cell>
          <cell r="BH17">
            <v>28.899864062776139</v>
          </cell>
          <cell r="BI17">
            <v>44.240372999875092</v>
          </cell>
          <cell r="BJ17">
            <v>50</v>
          </cell>
          <cell r="BK17">
            <v>100</v>
          </cell>
          <cell r="BL17">
            <v>94.400586940046935</v>
          </cell>
          <cell r="BM17">
            <v>45.623146150299561</v>
          </cell>
          <cell r="BN17">
            <v>16.172246313708353</v>
          </cell>
          <cell r="BO17">
            <v>100</v>
          </cell>
          <cell r="BP17">
            <v>48.616439437794597</v>
          </cell>
          <cell r="BQ17">
            <v>0.33738312656859104</v>
          </cell>
          <cell r="BR17">
            <v>19.479341845071271</v>
          </cell>
          <cell r="BS17">
            <v>1.0445628970742427</v>
          </cell>
          <cell r="BT17">
            <v>79.607670421582952</v>
          </cell>
          <cell r="BU17">
            <v>94.499303299571153</v>
          </cell>
          <cell r="BV17">
            <v>50</v>
          </cell>
          <cell r="BW17">
            <v>100</v>
          </cell>
          <cell r="BY17">
            <v>50</v>
          </cell>
          <cell r="BZ17">
            <v>50</v>
          </cell>
        </row>
        <row r="18">
          <cell r="D18">
            <v>88.79191381455523</v>
          </cell>
          <cell r="E18">
            <v>79.946175457112901</v>
          </cell>
          <cell r="F18">
            <v>42.185990624296835</v>
          </cell>
          <cell r="G18">
            <v>100</v>
          </cell>
          <cell r="H18">
            <v>4.4102846106695957</v>
          </cell>
          <cell r="I18">
            <v>24.122932259956038</v>
          </cell>
          <cell r="J18">
            <v>23.121166802103758</v>
          </cell>
          <cell r="K18">
            <v>12.632061165128109</v>
          </cell>
          <cell r="L18">
            <v>30.175996237163655</v>
          </cell>
          <cell r="M18">
            <v>1.1102559626201982</v>
          </cell>
          <cell r="N18">
            <v>4.47327814598576</v>
          </cell>
          <cell r="O18">
            <v>48.230434881078288</v>
          </cell>
          <cell r="P18">
            <v>34.513268237148942</v>
          </cell>
          <cell r="Q18">
            <v>29.057475854945519</v>
          </cell>
          <cell r="R18">
            <v>30.689638843859274</v>
          </cell>
          <cell r="S18">
            <v>95.458152555708054</v>
          </cell>
          <cell r="T18">
            <v>46.199025345984133</v>
          </cell>
          <cell r="U18">
            <v>10.211267605633831</v>
          </cell>
          <cell r="V18">
            <v>79.449415820832627</v>
          </cell>
          <cell r="W18">
            <v>26.137980581626728</v>
          </cell>
          <cell r="X18">
            <v>55.263157894736835</v>
          </cell>
          <cell r="Y18">
            <v>50.288161203347201</v>
          </cell>
          <cell r="Z18">
            <v>31.732580981158325</v>
          </cell>
          <cell r="AA18">
            <v>17.527273302193038</v>
          </cell>
          <cell r="AB18">
            <v>16.732104875633443</v>
          </cell>
          <cell r="AC18">
            <v>27.153131251776859</v>
          </cell>
          <cell r="AD18">
            <v>29.241336462056577</v>
          </cell>
          <cell r="AE18">
            <v>34.809707424998166</v>
          </cell>
          <cell r="AF18">
            <v>12.501194489437273</v>
          </cell>
          <cell r="AG18">
            <v>22.379756957640826</v>
          </cell>
          <cell r="AH18">
            <v>9.7252284822670347</v>
          </cell>
          <cell r="AI18">
            <v>72.72727272727272</v>
          </cell>
          <cell r="AJ18">
            <v>100</v>
          </cell>
          <cell r="AK18">
            <v>12.107455213880126</v>
          </cell>
          <cell r="AL18">
            <v>54.385964912280713</v>
          </cell>
          <cell r="AM18">
            <v>16.356001256156826</v>
          </cell>
          <cell r="AN18">
            <v>49.819494584837557</v>
          </cell>
          <cell r="AO18">
            <v>55.886584126820672</v>
          </cell>
          <cell r="AP18">
            <v>17.774190206809124</v>
          </cell>
          <cell r="AQ18">
            <v>34.514538024557652</v>
          </cell>
          <cell r="AR18">
            <v>39.192776914074678</v>
          </cell>
          <cell r="AS18">
            <v>55.486625864686424</v>
          </cell>
          <cell r="AT18">
            <v>31.174900232681509</v>
          </cell>
          <cell r="AU18">
            <v>3.9079958717449133</v>
          </cell>
          <cell r="AV18">
            <v>22.846672073647355</v>
          </cell>
          <cell r="AW18">
            <v>37.160227235531643</v>
          </cell>
          <cell r="AX18">
            <v>54.357739565516979</v>
          </cell>
          <cell r="AY18">
            <v>6.3455284918692989</v>
          </cell>
          <cell r="AZ18">
            <v>36.186264190598962</v>
          </cell>
          <cell r="BA18">
            <v>36.301681054066329</v>
          </cell>
          <cell r="BB18">
            <v>5.4336317764577178</v>
          </cell>
          <cell r="BC18">
            <v>36.79461532890447</v>
          </cell>
          <cell r="BD18">
            <v>26.556398036893182</v>
          </cell>
          <cell r="BE18">
            <v>34.065934065934066</v>
          </cell>
          <cell r="BF18">
            <v>33.484927181013845</v>
          </cell>
          <cell r="BG18">
            <v>37.563252110680843</v>
          </cell>
          <cell r="BH18">
            <v>5.3345317819197922</v>
          </cell>
          <cell r="BI18">
            <v>11.726252461817916</v>
          </cell>
          <cell r="BJ18">
            <v>17.755119758814359</v>
          </cell>
          <cell r="BK18">
            <v>12.683892653527145</v>
          </cell>
          <cell r="BL18">
            <v>29.026105297095711</v>
          </cell>
          <cell r="BM18">
            <v>49.635120926102722</v>
          </cell>
          <cell r="BN18">
            <v>0.71108824599085529</v>
          </cell>
          <cell r="BO18">
            <v>0.30803381962795301</v>
          </cell>
          <cell r="BP18">
            <v>0.17802817200518645</v>
          </cell>
          <cell r="BQ18">
            <v>0.13809891840236152</v>
          </cell>
          <cell r="BR18">
            <v>4.8121079587201567</v>
          </cell>
          <cell r="BS18">
            <v>10.263228076438269</v>
          </cell>
          <cell r="BT18">
            <v>55.318403547006568</v>
          </cell>
          <cell r="BU18">
            <v>84.948341304542581</v>
          </cell>
          <cell r="BV18">
            <v>31.232534328500765</v>
          </cell>
          <cell r="BW18">
            <v>9.3001059118025395</v>
          </cell>
          <cell r="BY18">
            <v>11.535610983716223</v>
          </cell>
          <cell r="BZ18">
            <v>15.600538284692886</v>
          </cell>
        </row>
        <row r="19">
          <cell r="D19">
            <v>82.537857029540717</v>
          </cell>
          <cell r="E19">
            <v>98.393996407057585</v>
          </cell>
          <cell r="F19">
            <v>39.997451362236781</v>
          </cell>
          <cell r="G19">
            <v>67.046817813471932</v>
          </cell>
          <cell r="H19">
            <v>4.3128094724634138</v>
          </cell>
          <cell r="I19">
            <v>27.065420137569685</v>
          </cell>
          <cell r="J19">
            <v>11.868035495302728</v>
          </cell>
          <cell r="K19">
            <v>39.291754484940967</v>
          </cell>
          <cell r="L19">
            <v>12.411205246925704</v>
          </cell>
          <cell r="M19">
            <v>1.5168233805458353</v>
          </cell>
          <cell r="N19">
            <v>6.9881131214633134</v>
          </cell>
          <cell r="O19">
            <v>49.256444650021031</v>
          </cell>
          <cell r="P19">
            <v>31.443794532345422</v>
          </cell>
          <cell r="Q19">
            <v>27.913939446469517</v>
          </cell>
          <cell r="R19">
            <v>15.292243295081137</v>
          </cell>
          <cell r="S19">
            <v>88.561581816624098</v>
          </cell>
          <cell r="T19">
            <v>31.111807033615769</v>
          </cell>
          <cell r="U19">
            <v>15.316901408450716</v>
          </cell>
          <cell r="V19">
            <v>55.750894267072646</v>
          </cell>
          <cell r="W19">
            <v>26.469482607436625</v>
          </cell>
          <cell r="X19">
            <v>58.187134502923797</v>
          </cell>
          <cell r="Y19">
            <v>69.812388759845362</v>
          </cell>
          <cell r="Z19">
            <v>4.1059475709877491</v>
          </cell>
          <cell r="AA19">
            <v>5.7691715233584233</v>
          </cell>
          <cell r="AB19">
            <v>4.667195826373411</v>
          </cell>
          <cell r="AC19">
            <v>24.887203850704175</v>
          </cell>
          <cell r="AD19">
            <v>12.864030609664233</v>
          </cell>
          <cell r="AE19">
            <v>32.926740318522832</v>
          </cell>
          <cell r="AF19">
            <v>10.611476474863272</v>
          </cell>
          <cell r="AG19">
            <v>26.634835076931999</v>
          </cell>
          <cell r="AH19">
            <v>9.0109634391850832</v>
          </cell>
          <cell r="AI19">
            <v>0</v>
          </cell>
          <cell r="AJ19">
            <v>78.205128205128204</v>
          </cell>
          <cell r="AK19">
            <v>0</v>
          </cell>
          <cell r="AL19">
            <v>96.49122807017541</v>
          </cell>
          <cell r="AM19">
            <v>43.391115441178513</v>
          </cell>
          <cell r="AN19">
            <v>65.703971119133584</v>
          </cell>
          <cell r="AO19">
            <v>55.619093094280146</v>
          </cell>
          <cell r="AP19">
            <v>18.99855853388323</v>
          </cell>
          <cell r="AQ19">
            <v>37.785880712639702</v>
          </cell>
          <cell r="AR19">
            <v>47.679331873953466</v>
          </cell>
          <cell r="AS19">
            <v>0</v>
          </cell>
          <cell r="AT19">
            <v>8.2193749260070437</v>
          </cell>
          <cell r="AU19">
            <v>19.316492198209744</v>
          </cell>
          <cell r="AV19">
            <v>28.147349554508349</v>
          </cell>
          <cell r="AW19">
            <v>46.678622622572284</v>
          </cell>
          <cell r="AX19">
            <v>73.808153515563163</v>
          </cell>
          <cell r="AY19">
            <v>9.2485892718166323</v>
          </cell>
          <cell r="AZ19">
            <v>46.787637876988299</v>
          </cell>
          <cell r="BA19">
            <v>18.059972739663788</v>
          </cell>
          <cell r="BB19">
            <v>5.9838963336955375</v>
          </cell>
          <cell r="BC19">
            <v>30.12250239127739</v>
          </cell>
          <cell r="BD19">
            <v>28.203190169129151</v>
          </cell>
          <cell r="BE19">
            <v>80.219780219780219</v>
          </cell>
          <cell r="BF19">
            <v>26.156605315796849</v>
          </cell>
          <cell r="BG19">
            <v>42.239747737874531</v>
          </cell>
          <cell r="BH19">
            <v>8.3936833665535122</v>
          </cell>
          <cell r="BI19">
            <v>13.406788862496565</v>
          </cell>
          <cell r="BJ19">
            <v>3.6298248577201457</v>
          </cell>
          <cell r="BK19">
            <v>33.148216072135362</v>
          </cell>
          <cell r="BL19">
            <v>57.82339662719734</v>
          </cell>
          <cell r="BM19">
            <v>49.772725486285822</v>
          </cell>
          <cell r="BN19">
            <v>1.0527949934068754</v>
          </cell>
          <cell r="BO19">
            <v>0.31107933592380022</v>
          </cell>
          <cell r="BP19">
            <v>1.9914893427875886</v>
          </cell>
          <cell r="BQ19">
            <v>0.31455017197192364</v>
          </cell>
          <cell r="BR19">
            <v>21.745118142256537</v>
          </cell>
          <cell r="BS19">
            <v>40.219986741279619</v>
          </cell>
          <cell r="BT19">
            <v>83.537829210219158</v>
          </cell>
          <cell r="BU19">
            <v>82.099054777289922</v>
          </cell>
          <cell r="BV19">
            <v>10.267839717885039</v>
          </cell>
          <cell r="BW19">
            <v>39.866756798606254</v>
          </cell>
          <cell r="BY19">
            <v>15.37217925397481</v>
          </cell>
          <cell r="BZ19">
            <v>4.1131382058119339</v>
          </cell>
        </row>
        <row r="20">
          <cell r="D20">
            <v>32.470751664474747</v>
          </cell>
          <cell r="E20">
            <v>53.560390192285247</v>
          </cell>
          <cell r="F20">
            <v>33.139485656791109</v>
          </cell>
          <cell r="G20">
            <v>82.704624196750771</v>
          </cell>
          <cell r="H20">
            <v>7.6992848244288341</v>
          </cell>
          <cell r="I20">
            <v>0</v>
          </cell>
          <cell r="J20">
            <v>4.471354580897299</v>
          </cell>
          <cell r="K20">
            <v>2.937681126426027</v>
          </cell>
          <cell r="L20">
            <v>15.381747906665217</v>
          </cell>
          <cell r="M20">
            <v>1.0577739863431408</v>
          </cell>
          <cell r="N20">
            <v>7.9623340564699179</v>
          </cell>
          <cell r="O20">
            <v>41.13621703289742</v>
          </cell>
          <cell r="P20">
            <v>51.277461361668806</v>
          </cell>
          <cell r="Q20">
            <v>27.063377057138847</v>
          </cell>
          <cell r="R20">
            <v>50</v>
          </cell>
          <cell r="S20">
            <v>80.286408990936323</v>
          </cell>
          <cell r="T20">
            <v>17.664938641958024</v>
          </cell>
          <cell r="U20">
            <v>8.6267605633803068</v>
          </cell>
          <cell r="V20">
            <v>48.474190546408181</v>
          </cell>
          <cell r="W20">
            <v>3.4430642569461343</v>
          </cell>
          <cell r="X20">
            <v>0</v>
          </cell>
          <cell r="Y20">
            <v>92.206723615380199</v>
          </cell>
          <cell r="Z20">
            <v>5.9596091589147013</v>
          </cell>
          <cell r="AA20">
            <v>21.042265051979381</v>
          </cell>
          <cell r="AB20">
            <v>6.884954813357874</v>
          </cell>
          <cell r="AC20">
            <v>0</v>
          </cell>
          <cell r="AD20">
            <v>9.2834702628487609</v>
          </cell>
          <cell r="AE20">
            <v>22.755735231745348</v>
          </cell>
          <cell r="AF20">
            <v>12.728764517349051</v>
          </cell>
          <cell r="AG20">
            <v>22.474186514389903</v>
          </cell>
          <cell r="AH20">
            <v>9.1842068807536545</v>
          </cell>
          <cell r="AI20">
            <v>0</v>
          </cell>
          <cell r="AJ20">
            <v>53.846153846153847</v>
          </cell>
          <cell r="AK20">
            <v>10.846309043996081</v>
          </cell>
          <cell r="AL20">
            <v>28.070175438596511</v>
          </cell>
          <cell r="AM20">
            <v>0</v>
          </cell>
          <cell r="AN20">
            <v>56.67870036101084</v>
          </cell>
          <cell r="AO20">
            <v>3.5470627229837701</v>
          </cell>
          <cell r="AP20">
            <v>10.889389861278641</v>
          </cell>
          <cell r="AQ20">
            <v>24.314345277698585</v>
          </cell>
          <cell r="AR20">
            <v>37.464200372795567</v>
          </cell>
          <cell r="AS20">
            <v>68.593649394514429</v>
          </cell>
          <cell r="AT20">
            <v>10.196923170350617</v>
          </cell>
          <cell r="AU20">
            <v>6.7633833369161929</v>
          </cell>
          <cell r="AV20">
            <v>5.5831256238015072</v>
          </cell>
          <cell r="AW20">
            <v>34.400467946582559</v>
          </cell>
          <cell r="AX20">
            <v>53.080738066139489</v>
          </cell>
          <cell r="AY20">
            <v>7.475750676239759</v>
          </cell>
          <cell r="AZ20">
            <v>43.328999511329982</v>
          </cell>
          <cell r="BA20">
            <v>25.238527941844612</v>
          </cell>
          <cell r="BB20">
            <v>6.3709846358669679</v>
          </cell>
          <cell r="BC20">
            <v>24.349483593368422</v>
          </cell>
          <cell r="BD20">
            <v>17.84062627184786</v>
          </cell>
          <cell r="BE20">
            <v>30.76923076923077</v>
          </cell>
          <cell r="BF20">
            <v>0</v>
          </cell>
          <cell r="BG20">
            <v>16.13311089491474</v>
          </cell>
          <cell r="BH20">
            <v>2.733233928298457</v>
          </cell>
          <cell r="BI20">
            <v>5.0521635155544242</v>
          </cell>
          <cell r="BJ20">
            <v>8.2148680954996145</v>
          </cell>
          <cell r="BK20">
            <v>18.695787665541904</v>
          </cell>
          <cell r="BL20">
            <v>89.56620957613282</v>
          </cell>
          <cell r="BM20">
            <v>49.283173911960986</v>
          </cell>
          <cell r="BN20">
            <v>1.150722101759073</v>
          </cell>
          <cell r="BO20">
            <v>0.26246842037763196</v>
          </cell>
          <cell r="BP20">
            <v>0.87526273624500484</v>
          </cell>
          <cell r="BQ20">
            <v>1.9529901609436586</v>
          </cell>
          <cell r="BR20">
            <v>5.5107044623370465</v>
          </cell>
          <cell r="BS20">
            <v>1.1361241440548646</v>
          </cell>
          <cell r="BT20">
            <v>0</v>
          </cell>
          <cell r="BU20">
            <v>81.129722483135112</v>
          </cell>
          <cell r="BV20">
            <v>6.3380994167500555</v>
          </cell>
          <cell r="BW20">
            <v>0</v>
          </cell>
          <cell r="BY20">
            <v>2.1124144567165013</v>
          </cell>
          <cell r="BZ20">
            <v>5.1027425626966858</v>
          </cell>
        </row>
        <row r="21">
          <cell r="D21">
            <v>95.549996461096001</v>
          </cell>
          <cell r="E21">
            <v>82.840678820384639</v>
          </cell>
          <cell r="F21">
            <v>24.751936418376282</v>
          </cell>
          <cell r="G21">
            <v>84.829192900531055</v>
          </cell>
          <cell r="H21">
            <v>5.8416781014230157</v>
          </cell>
          <cell r="I21">
            <v>30.446386522948593</v>
          </cell>
          <cell r="J21">
            <v>28.098930918208271</v>
          </cell>
          <cell r="K21">
            <v>12.113562337278029</v>
          </cell>
          <cell r="L21">
            <v>100</v>
          </cell>
          <cell r="M21">
            <v>0.39640172747896107</v>
          </cell>
          <cell r="N21">
            <v>5.2932035444715497</v>
          </cell>
          <cell r="O21">
            <v>35.580572977883286</v>
          </cell>
          <cell r="P21">
            <v>46.654963019008697</v>
          </cell>
          <cell r="Q21">
            <v>28.338389325280964</v>
          </cell>
          <cell r="R21">
            <v>7.072150002509912</v>
          </cell>
          <cell r="S21">
            <v>73.507494052057993</v>
          </cell>
          <cell r="T21">
            <v>29.661888984572265</v>
          </cell>
          <cell r="U21">
            <v>29.401408450704231</v>
          </cell>
          <cell r="V21">
            <v>80.254185835027954</v>
          </cell>
          <cell r="W21">
            <v>8.0257022876744912</v>
          </cell>
          <cell r="X21">
            <v>54.678362573099527</v>
          </cell>
          <cell r="Y21">
            <v>80.825396771478594</v>
          </cell>
          <cell r="Z21">
            <v>0.15877756564852918</v>
          </cell>
          <cell r="AA21">
            <v>10.952712498543178</v>
          </cell>
          <cell r="AB21">
            <v>4.5575498084013137</v>
          </cell>
          <cell r="AC21">
            <v>49.810379490228598</v>
          </cell>
          <cell r="AD21">
            <v>33.693901327001605</v>
          </cell>
          <cell r="AE21">
            <v>27.449005066168571</v>
          </cell>
          <cell r="AF21">
            <v>28.239040584701673</v>
          </cell>
          <cell r="AG21">
            <v>22.202452906680715</v>
          </cell>
          <cell r="AH21">
            <v>7.2337081251874871</v>
          </cell>
          <cell r="AI21">
            <v>0</v>
          </cell>
          <cell r="AJ21">
            <v>100</v>
          </cell>
          <cell r="AK21">
            <v>45.763786016281735</v>
          </cell>
          <cell r="AL21">
            <v>68.421052631578931</v>
          </cell>
          <cell r="AM21">
            <v>4.8078607625115382</v>
          </cell>
          <cell r="AN21">
            <v>76.173285198555988</v>
          </cell>
          <cell r="AO21">
            <v>16.916235462631477</v>
          </cell>
          <cell r="AP21">
            <v>16.82090880839386</v>
          </cell>
          <cell r="AQ21">
            <v>27.299061247354611</v>
          </cell>
          <cell r="AR21">
            <v>40.891610455584285</v>
          </cell>
          <cell r="AS21">
            <v>46.196229931654543</v>
          </cell>
          <cell r="AT21">
            <v>8.3779837056579591</v>
          </cell>
          <cell r="AU21">
            <v>30.154014060923203</v>
          </cell>
          <cell r="AV21">
            <v>18.116192999757214</v>
          </cell>
          <cell r="AW21">
            <v>43.998155877892437</v>
          </cell>
          <cell r="AX21">
            <v>69.378660102673734</v>
          </cell>
          <cell r="AY21">
            <v>7.6294444587621149</v>
          </cell>
          <cell r="AZ21">
            <v>41.512797229492904</v>
          </cell>
          <cell r="BA21">
            <v>28.964107223989092</v>
          </cell>
          <cell r="BB21">
            <v>6.2018725916661213</v>
          </cell>
          <cell r="BC21">
            <v>26.458051842142289</v>
          </cell>
          <cell r="BD21">
            <v>19.545381466524496</v>
          </cell>
          <cell r="BE21">
            <v>49.816849816849818</v>
          </cell>
          <cell r="BF21">
            <v>23.712826112773321</v>
          </cell>
          <cell r="BG21">
            <v>14.685907784420943</v>
          </cell>
          <cell r="BH21">
            <v>3.6654977261373194</v>
          </cell>
          <cell r="BI21">
            <v>7.7009112262956343</v>
          </cell>
          <cell r="BJ21">
            <v>8.8978881987204765</v>
          </cell>
          <cell r="BK21">
            <v>8.9285454344966979</v>
          </cell>
          <cell r="BL21">
            <v>98.795849043290943</v>
          </cell>
          <cell r="BM21">
            <v>49.793938120460346</v>
          </cell>
          <cell r="BN21">
            <v>0</v>
          </cell>
          <cell r="BO21">
            <v>0</v>
          </cell>
          <cell r="BP21">
            <v>0</v>
          </cell>
          <cell r="BQ21">
            <v>0.18457518451360952</v>
          </cell>
          <cell r="BR21">
            <v>13.008217199942887</v>
          </cell>
          <cell r="BS21">
            <v>7.8253812627824439</v>
          </cell>
          <cell r="BT21">
            <v>41.11095781760973</v>
          </cell>
          <cell r="BU21">
            <v>79.007878145856097</v>
          </cell>
          <cell r="BV21">
            <v>2.831559280924262</v>
          </cell>
          <cell r="BW21">
            <v>30.989998420836713</v>
          </cell>
          <cell r="BY21">
            <v>9.9304799796120751</v>
          </cell>
          <cell r="BZ21">
            <v>4.1925091844121649</v>
          </cell>
        </row>
        <row r="22">
          <cell r="D22">
            <v>83.948212801098435</v>
          </cell>
          <cell r="E22">
            <v>96.119510129032648</v>
          </cell>
          <cell r="F22">
            <v>26.172198212537229</v>
          </cell>
          <cell r="G22">
            <v>48.779582331221555</v>
          </cell>
          <cell r="H22">
            <v>3.9895205725001244</v>
          </cell>
          <cell r="I22">
            <v>21.628749923715603</v>
          </cell>
          <cell r="J22">
            <v>19.797915746580696</v>
          </cell>
          <cell r="K22">
            <v>20.162109389482513</v>
          </cell>
          <cell r="L22">
            <v>24.4673677012625</v>
          </cell>
          <cell r="M22">
            <v>1.3256202662404177</v>
          </cell>
          <cell r="N22">
            <v>7.6446509597663068</v>
          </cell>
          <cell r="O22">
            <v>44.318769233124442</v>
          </cell>
          <cell r="P22">
            <v>62.392218813236845</v>
          </cell>
          <cell r="Q22">
            <v>33.642975484457438</v>
          </cell>
          <cell r="R22">
            <v>18.18578630662229</v>
          </cell>
          <cell r="S22">
            <v>75.475470269428499</v>
          </cell>
          <cell r="T22">
            <v>56.190495406195986</v>
          </cell>
          <cell r="U22">
            <v>11.267605633802825</v>
          </cell>
          <cell r="V22">
            <v>73.803094684682947</v>
          </cell>
          <cell r="W22">
            <v>30.295275691338201</v>
          </cell>
          <cell r="X22">
            <v>66.666666666666657</v>
          </cell>
          <cell r="Y22">
            <v>54.203531240203553</v>
          </cell>
          <cell r="Z22">
            <v>14.952951316336415</v>
          </cell>
          <cell r="AA22">
            <v>8.713740382475768</v>
          </cell>
          <cell r="AB22">
            <v>10.052578343648202</v>
          </cell>
          <cell r="AC22">
            <v>38.716892451519783</v>
          </cell>
          <cell r="AD22">
            <v>10.808398838331321</v>
          </cell>
          <cell r="AE22">
            <v>18.82133418053284</v>
          </cell>
          <cell r="AF22">
            <v>23.599043810692212</v>
          </cell>
          <cell r="AG22">
            <v>28.960648142256208</v>
          </cell>
          <cell r="AH22">
            <v>9.5769025597157675</v>
          </cell>
          <cell r="AI22">
            <v>72.72727272727272</v>
          </cell>
          <cell r="AJ22">
            <v>80.769230769230774</v>
          </cell>
          <cell r="AK22">
            <v>66.448051335545912</v>
          </cell>
          <cell r="AL22">
            <v>100</v>
          </cell>
          <cell r="AM22">
            <v>19.039096449584719</v>
          </cell>
          <cell r="AN22">
            <v>82.310469314079455</v>
          </cell>
          <cell r="AO22">
            <v>69.205676351972272</v>
          </cell>
          <cell r="AP22">
            <v>24.857916387942247</v>
          </cell>
          <cell r="AQ22">
            <v>46.647782173629658</v>
          </cell>
          <cell r="AR22">
            <v>49.40291951896635</v>
          </cell>
          <cell r="AS22">
            <v>100</v>
          </cell>
          <cell r="AT22">
            <v>47.006351614249866</v>
          </cell>
          <cell r="AU22">
            <v>6.5224496587155416</v>
          </cell>
          <cell r="AV22">
            <v>38.078725963782844</v>
          </cell>
          <cell r="AW22">
            <v>44.632562799141056</v>
          </cell>
          <cell r="AX22">
            <v>67.538118957642368</v>
          </cell>
          <cell r="AY22">
            <v>8.2519409350672444</v>
          </cell>
          <cell r="AZ22">
            <v>42.228095430408054</v>
          </cell>
          <cell r="BA22">
            <v>33.689232167196728</v>
          </cell>
          <cell r="BB22">
            <v>5.8841538837804555</v>
          </cell>
          <cell r="BC22">
            <v>32.15859307360428</v>
          </cell>
          <cell r="BD22">
            <v>41.17771434434713</v>
          </cell>
          <cell r="BE22">
            <v>97.435897435897431</v>
          </cell>
          <cell r="BF22">
            <v>44.436975817417164</v>
          </cell>
          <cell r="BG22">
            <v>66.882285694958142</v>
          </cell>
          <cell r="BH22">
            <v>13.421772786701682</v>
          </cell>
          <cell r="BI22">
            <v>19.554519339350414</v>
          </cell>
          <cell r="BJ22">
            <v>15.761564878658065</v>
          </cell>
          <cell r="BK22">
            <v>29.570183358084734</v>
          </cell>
          <cell r="BL22">
            <v>81.881845554865293</v>
          </cell>
          <cell r="BM22">
            <v>49.649688352413044</v>
          </cell>
          <cell r="BN22">
            <v>6.9432774254881853</v>
          </cell>
          <cell r="BO22">
            <v>33.347321911821801</v>
          </cell>
          <cell r="BP22">
            <v>20.995474272297692</v>
          </cell>
          <cell r="BQ22">
            <v>0.96859555684680176</v>
          </cell>
          <cell r="BR22">
            <v>15.536616519350721</v>
          </cell>
          <cell r="BS22">
            <v>19.659908922830905</v>
          </cell>
          <cell r="BT22">
            <v>82.601814217865382</v>
          </cell>
          <cell r="BU22">
            <v>87.627023712379611</v>
          </cell>
          <cell r="BV22">
            <v>24.603711225030715</v>
          </cell>
          <cell r="BW22">
            <v>67.590806822726293</v>
          </cell>
          <cell r="BY22">
            <v>18.322139559694946</v>
          </cell>
          <cell r="BZ22">
            <v>23.522910498782483</v>
          </cell>
        </row>
        <row r="23">
          <cell r="D23">
            <v>89.077385375844671</v>
          </cell>
          <cell r="E23">
            <v>75.041571179988736</v>
          </cell>
          <cell r="F23">
            <v>23.187978313614995</v>
          </cell>
          <cell r="G23">
            <v>1.9558063752485915</v>
          </cell>
          <cell r="H23">
            <v>5.0287676307588214</v>
          </cell>
          <cell r="I23">
            <v>8.9041592143509121</v>
          </cell>
          <cell r="J23">
            <v>0</v>
          </cell>
          <cell r="K23">
            <v>0.85023449370889936</v>
          </cell>
          <cell r="L23">
            <v>4.3385314756632338</v>
          </cell>
          <cell r="M23">
            <v>2.3293911423347349</v>
          </cell>
          <cell r="N23">
            <v>7.6663450999850511</v>
          </cell>
          <cell r="O23">
            <v>46.754882515426473</v>
          </cell>
          <cell r="P23">
            <v>60.574672156991006</v>
          </cell>
          <cell r="Q23">
            <v>31.277706131878581</v>
          </cell>
          <cell r="R23">
            <v>26.76457389656381</v>
          </cell>
          <cell r="S23">
            <v>81.567345779041446</v>
          </cell>
          <cell r="T23">
            <v>60.884194583938978</v>
          </cell>
          <cell r="U23">
            <v>15.845070422535223</v>
          </cell>
          <cell r="V23">
            <v>45.599905202840397</v>
          </cell>
          <cell r="W23">
            <v>26.591660785311554</v>
          </cell>
          <cell r="X23">
            <v>66.081871345029356</v>
          </cell>
          <cell r="Y23">
            <v>52.79677106482292</v>
          </cell>
          <cell r="Z23">
            <v>1.9323116413361194</v>
          </cell>
          <cell r="AA23">
            <v>0</v>
          </cell>
          <cell r="AB23">
            <v>3.8623400065297462</v>
          </cell>
          <cell r="AC23">
            <v>47.1517683411749</v>
          </cell>
          <cell r="AD23">
            <v>6.7754429022708802</v>
          </cell>
          <cell r="AE23">
            <v>0.47487552172567643</v>
          </cell>
          <cell r="AF23">
            <v>34.204252198440713</v>
          </cell>
          <cell r="AG23">
            <v>18.432218995863042</v>
          </cell>
          <cell r="AH23">
            <v>9.9093309179762699</v>
          </cell>
          <cell r="AI23">
            <v>0</v>
          </cell>
          <cell r="AJ23">
            <v>65.384615384615387</v>
          </cell>
          <cell r="AK23">
            <v>61.95266495843974</v>
          </cell>
          <cell r="AL23">
            <v>45.614035087719287</v>
          </cell>
          <cell r="AM23">
            <v>19.983005414554267</v>
          </cell>
          <cell r="AN23">
            <v>62.4548736462094</v>
          </cell>
          <cell r="AO23">
            <v>54.392134011027558</v>
          </cell>
          <cell r="AP23">
            <v>17.943619537220901</v>
          </cell>
          <cell r="AQ23">
            <v>36.291845336015363</v>
          </cell>
          <cell r="AR23">
            <v>49.585424110078918</v>
          </cell>
          <cell r="AS23">
            <v>30.641999322896691</v>
          </cell>
          <cell r="AT23">
            <v>41.461426912163049</v>
          </cell>
          <cell r="AU23">
            <v>4.2362767121813123</v>
          </cell>
          <cell r="AV23">
            <v>16.61850899145518</v>
          </cell>
          <cell r="AW23">
            <v>48.706188277253318</v>
          </cell>
          <cell r="AX23">
            <v>69.03150636636812</v>
          </cell>
          <cell r="AY23">
            <v>6.9173395064766936</v>
          </cell>
          <cell r="AZ23">
            <v>41.068911932676869</v>
          </cell>
          <cell r="BA23">
            <v>36.051794638800537</v>
          </cell>
          <cell r="BB23">
            <v>6.001713815580711</v>
          </cell>
          <cell r="BC23">
            <v>12.682051935642077</v>
          </cell>
          <cell r="BD23">
            <v>28.142090162630666</v>
          </cell>
          <cell r="BE23">
            <v>93.406593406593402</v>
          </cell>
          <cell r="BF23">
            <v>33.422943710646393</v>
          </cell>
          <cell r="BG23">
            <v>53.422692309128863</v>
          </cell>
          <cell r="BH23">
            <v>4.4484893890045809</v>
          </cell>
          <cell r="BI23">
            <v>8.0917530427187749</v>
          </cell>
          <cell r="BJ23">
            <v>3.1628391102066078</v>
          </cell>
          <cell r="BK23">
            <v>16.988257063818917</v>
          </cell>
          <cell r="BL23">
            <v>100</v>
          </cell>
          <cell r="BM23">
            <v>49.984412348381305</v>
          </cell>
          <cell r="BN23">
            <v>0.15383540073967569</v>
          </cell>
          <cell r="BO23">
            <v>3.1220647382135298</v>
          </cell>
          <cell r="BP23">
            <v>0.12786234883347794</v>
          </cell>
          <cell r="BQ23">
            <v>0.16196256010813992</v>
          </cell>
          <cell r="BR23">
            <v>18.027346271576008</v>
          </cell>
          <cell r="BS23">
            <v>15.225050751438552</v>
          </cell>
          <cell r="BT23">
            <v>80.511866817224956</v>
          </cell>
          <cell r="BU23">
            <v>82.494829475099777</v>
          </cell>
          <cell r="BV23">
            <v>0</v>
          </cell>
          <cell r="BW23">
            <v>13.037945030457132</v>
          </cell>
          <cell r="BY23">
            <v>6.6933114315352924</v>
          </cell>
          <cell r="BZ23">
            <v>20.748120220224983</v>
          </cell>
        </row>
        <row r="24">
          <cell r="D24">
            <v>72.754248283714347</v>
          </cell>
          <cell r="E24">
            <v>85.060275983015714</v>
          </cell>
          <cell r="F24">
            <v>40.072471018521362</v>
          </cell>
          <cell r="G24">
            <v>38.99250952208822</v>
          </cell>
          <cell r="H24">
            <v>7.7693911448149935</v>
          </cell>
          <cell r="I24">
            <v>23.816912337820177</v>
          </cell>
          <cell r="J24">
            <v>8.5899272283429422</v>
          </cell>
          <cell r="K24">
            <v>19.510647315831044</v>
          </cell>
          <cell r="L24">
            <v>9.2261967211795781</v>
          </cell>
          <cell r="M24">
            <v>2.9350512699392284</v>
          </cell>
          <cell r="N24">
            <v>8.0521232425016915</v>
          </cell>
          <cell r="O24">
            <v>41.473297395096367</v>
          </cell>
          <cell r="P24">
            <v>21.533267549184064</v>
          </cell>
          <cell r="Q24">
            <v>24.222994058347275</v>
          </cell>
          <cell r="R24">
            <v>23.377474924094361</v>
          </cell>
          <cell r="S24">
            <v>90.870254842604226</v>
          </cell>
          <cell r="T24">
            <v>21.468446091381537</v>
          </cell>
          <cell r="U24">
            <v>4.2253521126760791</v>
          </cell>
          <cell r="V24">
            <v>0</v>
          </cell>
          <cell r="W24">
            <v>7.5820909080674364</v>
          </cell>
          <cell r="X24">
            <v>47.368421052631689</v>
          </cell>
          <cell r="Y24">
            <v>98.201158609792103</v>
          </cell>
          <cell r="Z24">
            <v>4.6537688584173846</v>
          </cell>
          <cell r="AA24">
            <v>6.2952066858558089</v>
          </cell>
          <cell r="AB24">
            <v>5.9262543428670105</v>
          </cell>
          <cell r="AC24">
            <v>15.083459734209514</v>
          </cell>
          <cell r="AD24">
            <v>14.89687395098799</v>
          </cell>
          <cell r="AE24">
            <v>23.41607994106727</v>
          </cell>
          <cell r="AF24">
            <v>38.386325784756828</v>
          </cell>
          <cell r="AG24">
            <v>19.679578749490247</v>
          </cell>
          <cell r="AH24">
            <v>8.7365978918478842</v>
          </cell>
          <cell r="AI24">
            <v>36.36363636363636</v>
          </cell>
          <cell r="AJ24">
            <v>87.179487179487182</v>
          </cell>
          <cell r="AK24">
            <v>41.586170205898149</v>
          </cell>
          <cell r="AL24">
            <v>0</v>
          </cell>
          <cell r="AM24">
            <v>5.1241909266214893</v>
          </cell>
          <cell r="AN24">
            <v>18.050541516245492</v>
          </cell>
          <cell r="AO24">
            <v>23.066046224539082</v>
          </cell>
          <cell r="AP24">
            <v>16.028453593043039</v>
          </cell>
          <cell r="AQ24">
            <v>33.697419592533322</v>
          </cell>
          <cell r="AR24">
            <v>42.594735004836835</v>
          </cell>
          <cell r="AS24">
            <v>76.995428643320878</v>
          </cell>
          <cell r="AT24">
            <v>12.452090107130111</v>
          </cell>
          <cell r="AU24">
            <v>12.227219407636291</v>
          </cell>
          <cell r="AV24">
            <v>15.986604961810777</v>
          </cell>
          <cell r="AW24">
            <v>38.615660344010102</v>
          </cell>
          <cell r="AX24">
            <v>65.692749414096511</v>
          </cell>
          <cell r="AY24">
            <v>4.1775433574613254</v>
          </cell>
          <cell r="AZ24">
            <v>29.430493717560395</v>
          </cell>
          <cell r="BA24">
            <v>30.5542935029532</v>
          </cell>
          <cell r="BB24">
            <v>6.0506771201288219</v>
          </cell>
          <cell r="BC24">
            <v>40.294136011200443</v>
          </cell>
          <cell r="BD24">
            <v>26.220401112756452</v>
          </cell>
          <cell r="BE24">
            <v>60.073260073260073</v>
          </cell>
          <cell r="BF24">
            <v>28.658139942590104</v>
          </cell>
          <cell r="BG24">
            <v>32.536435606876289</v>
          </cell>
          <cell r="BH24">
            <v>6.4873941011771672</v>
          </cell>
          <cell r="BI24">
            <v>7.7832302424158781</v>
          </cell>
          <cell r="BJ24">
            <v>9.2173967418257998</v>
          </cell>
          <cell r="BK24">
            <v>25.442032117866635</v>
          </cell>
          <cell r="BL24">
            <v>69.635881524992783</v>
          </cell>
          <cell r="BM24">
            <v>48.821718529468953</v>
          </cell>
          <cell r="BN24">
            <v>0.52861404418921754</v>
          </cell>
          <cell r="BO24">
            <v>3.5280350154871562E-2</v>
          </cell>
          <cell r="BP24">
            <v>0.9509497891720472</v>
          </cell>
          <cell r="BQ24">
            <v>0.3196281592390966</v>
          </cell>
          <cell r="BR24">
            <v>1.7390763664510107</v>
          </cell>
          <cell r="BS24">
            <v>3.66361992328047</v>
          </cell>
          <cell r="BT24">
            <v>26.121064643969643</v>
          </cell>
          <cell r="BU24">
            <v>93.046909625917763</v>
          </cell>
          <cell r="BV24">
            <v>23.06083979670996</v>
          </cell>
          <cell r="BW24">
            <v>6.4790196653154828</v>
          </cell>
          <cell r="BY24">
            <v>7.8967764788765482</v>
          </cell>
          <cell r="BZ24">
            <v>6.2312728185439852</v>
          </cell>
        </row>
        <row r="25">
          <cell r="D25">
            <v>69.04910812081792</v>
          </cell>
          <cell r="E25">
            <v>48.347488954733706</v>
          </cell>
          <cell r="F25">
            <v>30.740751376315799</v>
          </cell>
          <cell r="G25">
            <v>11.413794533995453</v>
          </cell>
          <cell r="H25">
            <v>3.3473516895564468</v>
          </cell>
          <cell r="I25">
            <v>14.945483193399529</v>
          </cell>
          <cell r="J25">
            <v>3.3856110624235569</v>
          </cell>
          <cell r="K25">
            <v>4.009830821922133</v>
          </cell>
          <cell r="L25">
            <v>15.415834003696199</v>
          </cell>
          <cell r="M25">
            <v>1.0444529025674818</v>
          </cell>
          <cell r="N25">
            <v>6.8869022452989714</v>
          </cell>
          <cell r="O25">
            <v>47.607164144670186</v>
          </cell>
          <cell r="P25">
            <v>47.586779023212323</v>
          </cell>
          <cell r="Q25">
            <v>28.521260974614087</v>
          </cell>
          <cell r="R25">
            <v>19.219190029384517</v>
          </cell>
          <cell r="S25">
            <v>89.758944034607183</v>
          </cell>
          <cell r="T25">
            <v>56.546610733385926</v>
          </cell>
          <cell r="U25">
            <v>16.72535211267607</v>
          </cell>
          <cell r="V25">
            <v>50.508236709028111</v>
          </cell>
          <cell r="W25">
            <v>16.2757626010339</v>
          </cell>
          <cell r="X25">
            <v>59.649122807017697</v>
          </cell>
          <cell r="Y25">
            <v>68.147304840617423</v>
          </cell>
          <cell r="Z25">
            <v>1.2269745454467897</v>
          </cell>
          <cell r="AA25">
            <v>6.5600199567275652</v>
          </cell>
          <cell r="AB25">
            <v>7.4700396928928141</v>
          </cell>
          <cell r="AC25">
            <v>49.264194502671565</v>
          </cell>
          <cell r="AD25">
            <v>7.4787279647005045</v>
          </cell>
          <cell r="AE25">
            <v>19.186871749506381</v>
          </cell>
          <cell r="AF25">
            <v>21.658748865056989</v>
          </cell>
          <cell r="AG25">
            <v>32.160020671065645</v>
          </cell>
          <cell r="AH25">
            <v>8.6726560229881162</v>
          </cell>
          <cell r="AI25">
            <v>36.36363636363636</v>
          </cell>
          <cell r="AJ25">
            <v>94.871794871794862</v>
          </cell>
          <cell r="AK25">
            <v>31.9458278634139</v>
          </cell>
          <cell r="AL25">
            <v>78.947368421052644</v>
          </cell>
          <cell r="AM25">
            <v>5.9404092121004135</v>
          </cell>
          <cell r="AN25">
            <v>100</v>
          </cell>
          <cell r="AO25">
            <v>34.894374650573418</v>
          </cell>
          <cell r="AP25">
            <v>12.301008323983991</v>
          </cell>
          <cell r="AQ25">
            <v>23.115355125309041</v>
          </cell>
          <cell r="AR25">
            <v>48.28806963351041</v>
          </cell>
          <cell r="AS25">
            <v>64.021743707886515</v>
          </cell>
          <cell r="AT25">
            <v>37.607416879131385</v>
          </cell>
          <cell r="AU25">
            <v>19.528789718639157</v>
          </cell>
          <cell r="AV25">
            <v>20.483680924067951</v>
          </cell>
          <cell r="AW25">
            <v>39.486157200764303</v>
          </cell>
          <cell r="AX25">
            <v>66.103901258102681</v>
          </cell>
          <cell r="AY25">
            <v>7.0825396168267494</v>
          </cell>
          <cell r="AZ25">
            <v>38.994345357146365</v>
          </cell>
          <cell r="BA25">
            <v>22.944116310767832</v>
          </cell>
          <cell r="BB25">
            <v>4.496386399135833</v>
          </cell>
          <cell r="BC25">
            <v>10.748942108113663</v>
          </cell>
          <cell r="BD25">
            <v>23.715708139205514</v>
          </cell>
          <cell r="BE25">
            <v>36.263736263736263</v>
          </cell>
          <cell r="BF25">
            <v>28.030473101268022</v>
          </cell>
          <cell r="BG25">
            <v>57.119035800789256</v>
          </cell>
          <cell r="BH25">
            <v>9.2649669522667377</v>
          </cell>
          <cell r="BI25">
            <v>14.078476569638973</v>
          </cell>
          <cell r="BJ25">
            <v>11.76999355239237</v>
          </cell>
          <cell r="BK25">
            <v>22.342546792655661</v>
          </cell>
          <cell r="BL25">
            <v>50.418153284290021</v>
          </cell>
          <cell r="BM25">
            <v>44.931767963140722</v>
          </cell>
          <cell r="BN25">
            <v>1.1711431489327346E-2</v>
          </cell>
          <cell r="BO25">
            <v>3.074921422227009E-3</v>
          </cell>
          <cell r="BP25">
            <v>7.7786041344268732E-4</v>
          </cell>
          <cell r="BQ25">
            <v>0.70317293020638971</v>
          </cell>
          <cell r="BR25">
            <v>21.162517696933996</v>
          </cell>
          <cell r="BS25">
            <v>21.90579381174145</v>
          </cell>
          <cell r="BT25">
            <v>32.156036347150788</v>
          </cell>
          <cell r="BU25">
            <v>80.759000166570246</v>
          </cell>
          <cell r="BV25">
            <v>32.283139540631495</v>
          </cell>
          <cell r="BW25">
            <v>50.747148817560074</v>
          </cell>
          <cell r="BY25">
            <v>10.823603603187419</v>
          </cell>
          <cell r="BZ25">
            <v>18.819497173442279</v>
          </cell>
        </row>
        <row r="26">
          <cell r="D26">
            <v>79.719838432903074</v>
          </cell>
          <cell r="E26">
            <v>96.056595042096575</v>
          </cell>
          <cell r="F26">
            <v>47.543465336535</v>
          </cell>
          <cell r="G26">
            <v>96.148437213286513</v>
          </cell>
          <cell r="H26">
            <v>9.8088742040625281</v>
          </cell>
          <cell r="I26">
            <v>11.979215108056767</v>
          </cell>
          <cell r="J26">
            <v>25.072736168993281</v>
          </cell>
          <cell r="K26">
            <v>17.50203495511872</v>
          </cell>
          <cell r="L26">
            <v>32.071918438506202</v>
          </cell>
          <cell r="M26">
            <v>0.68487681878409323</v>
          </cell>
          <cell r="N26">
            <v>5.1218721828802236</v>
          </cell>
          <cell r="O26">
            <v>44.776266685592667</v>
          </cell>
          <cell r="P26">
            <v>52.208590745736117</v>
          </cell>
          <cell r="Q26">
            <v>33.641618610110022</v>
          </cell>
          <cell r="R26">
            <v>35.759898611110188</v>
          </cell>
          <cell r="S26">
            <v>90.315894884241317</v>
          </cell>
          <cell r="T26">
            <v>48.37415999196373</v>
          </cell>
          <cell r="U26">
            <v>0</v>
          </cell>
          <cell r="V26">
            <v>58.541657708352801</v>
          </cell>
          <cell r="W26">
            <v>18.262756852307032</v>
          </cell>
          <cell r="X26">
            <v>61.695906432748494</v>
          </cell>
          <cell r="Y26">
            <v>81.357387551527921</v>
          </cell>
          <cell r="Z26">
            <v>10.389961611567323</v>
          </cell>
          <cell r="AA26">
            <v>22.342536665115887</v>
          </cell>
          <cell r="AB26">
            <v>10.319504264530897</v>
          </cell>
          <cell r="AC26">
            <v>58.494153098342736</v>
          </cell>
          <cell r="AD26">
            <v>6.4168454637963057</v>
          </cell>
          <cell r="AE26">
            <v>13.913487155997794</v>
          </cell>
          <cell r="AF26">
            <v>50</v>
          </cell>
          <cell r="AG26">
            <v>30.229091829666476</v>
          </cell>
          <cell r="AH26">
            <v>7.9079146537830303</v>
          </cell>
          <cell r="AI26">
            <v>36.36363636363636</v>
          </cell>
          <cell r="AJ26">
            <v>92.307692307692307</v>
          </cell>
          <cell r="AK26">
            <v>47.139282171511582</v>
          </cell>
          <cell r="AL26">
            <v>49.122807017543863</v>
          </cell>
          <cell r="AM26">
            <v>5.5086463509344314</v>
          </cell>
          <cell r="AN26">
            <v>0</v>
          </cell>
          <cell r="AO26">
            <v>41.596078373806947</v>
          </cell>
          <cell r="AP26">
            <v>22.420504284894101</v>
          </cell>
          <cell r="AQ26">
            <v>39.300197689506163</v>
          </cell>
          <cell r="AR26">
            <v>43.965761351488361</v>
          </cell>
          <cell r="AS26">
            <v>72.394190319789075</v>
          </cell>
          <cell r="AT26">
            <v>35.395962110777347</v>
          </cell>
          <cell r="AU26">
            <v>0</v>
          </cell>
          <cell r="AV26">
            <v>19.279212845112003</v>
          </cell>
          <cell r="AW26">
            <v>29.648072770099471</v>
          </cell>
          <cell r="AX26">
            <v>69.076755344906076</v>
          </cell>
          <cell r="AY26">
            <v>4.5084293264552837</v>
          </cell>
          <cell r="AZ26">
            <v>33.363882021541301</v>
          </cell>
          <cell r="BA26">
            <v>50</v>
          </cell>
          <cell r="BB26">
            <v>0</v>
          </cell>
          <cell r="BC26">
            <v>50</v>
          </cell>
          <cell r="BD26">
            <v>40.393968509963955</v>
          </cell>
          <cell r="BE26">
            <v>7.3260073260073266</v>
          </cell>
          <cell r="BF26">
            <v>29.892215333031679</v>
          </cell>
          <cell r="BG26">
            <v>39.880452033001539</v>
          </cell>
          <cell r="BH26">
            <v>8.2577477138832656</v>
          </cell>
          <cell r="BI26">
            <v>17.700199918857081</v>
          </cell>
          <cell r="BJ26">
            <v>12.163489896841453</v>
          </cell>
          <cell r="BK26">
            <v>10.140903569595165</v>
          </cell>
          <cell r="BL26">
            <v>77.812473255644917</v>
          </cell>
          <cell r="BM26">
            <v>49.569235347169588</v>
          </cell>
          <cell r="BN26">
            <v>0.37848549441472062</v>
          </cell>
          <cell r="BO26">
            <v>0.16881843030647933</v>
          </cell>
          <cell r="BP26">
            <v>0</v>
          </cell>
          <cell r="BQ26">
            <v>5.5596109203160173</v>
          </cell>
          <cell r="BR26">
            <v>2.6475289185696718</v>
          </cell>
          <cell r="BS26">
            <v>1.1407549955804235</v>
          </cell>
          <cell r="BT26">
            <v>22.76630747043545</v>
          </cell>
          <cell r="BU26">
            <v>93.025013799839101</v>
          </cell>
          <cell r="BV26">
            <v>13.559333310265753</v>
          </cell>
          <cell r="BW26">
            <v>5.7675047497541643</v>
          </cell>
          <cell r="BY26">
            <v>6.8122254781468969</v>
          </cell>
          <cell r="BZ26">
            <v>17.712841353501382</v>
          </cell>
        </row>
        <row r="27">
          <cell r="D27">
            <v>88.968896465877961</v>
          </cell>
          <cell r="E27">
            <v>84.161053960454353</v>
          </cell>
          <cell r="F27">
            <v>42.493739858111041</v>
          </cell>
          <cell r="G27">
            <v>10.276381192406168</v>
          </cell>
          <cell r="H27">
            <v>5.5627789062759572</v>
          </cell>
          <cell r="I27">
            <v>14.248209087287616</v>
          </cell>
          <cell r="J27">
            <v>15.899954485089147</v>
          </cell>
          <cell r="K27">
            <v>12.137782184660441</v>
          </cell>
          <cell r="L27">
            <v>36.319932818298348</v>
          </cell>
          <cell r="M27">
            <v>0.46215368438980209</v>
          </cell>
          <cell r="N27">
            <v>4.7242341759415769</v>
          </cell>
          <cell r="O27">
            <v>47.31526362404275</v>
          </cell>
          <cell r="P27">
            <v>51.77287610146336</v>
          </cell>
          <cell r="Q27">
            <v>24.264188970257333</v>
          </cell>
          <cell r="R27">
            <v>17.599096564731951</v>
          </cell>
          <cell r="S27">
            <v>0.46887606672534377</v>
          </cell>
          <cell r="T27">
            <v>73.913924450576573</v>
          </cell>
          <cell r="U27">
            <v>19.718309859154946</v>
          </cell>
          <cell r="V27">
            <v>48.486439568905361</v>
          </cell>
          <cell r="W27">
            <v>50</v>
          </cell>
          <cell r="X27">
            <v>79.532163742689988</v>
          </cell>
          <cell r="Y27">
            <v>59.605286787848385</v>
          </cell>
          <cell r="Z27">
            <v>13.271960718887593</v>
          </cell>
          <cell r="AA27">
            <v>5.4055432697454062</v>
          </cell>
          <cell r="AB27">
            <v>11.371911425615025</v>
          </cell>
          <cell r="AC27">
            <v>62.577633601636563</v>
          </cell>
          <cell r="AD27">
            <v>15.257433503241982</v>
          </cell>
          <cell r="AE27">
            <v>37.804025885220533</v>
          </cell>
          <cell r="AF27">
            <v>23.941706515991768</v>
          </cell>
          <cell r="AG27">
            <v>25.047819757376693</v>
          </cell>
          <cell r="AH27">
            <v>5.2272274431795474</v>
          </cell>
          <cell r="AI27">
            <v>36.36363636363636</v>
          </cell>
          <cell r="AJ27">
            <v>97.435897435897431</v>
          </cell>
          <cell r="AK27">
            <v>43.580366869686785</v>
          </cell>
          <cell r="AL27">
            <v>40.350877192982459</v>
          </cell>
          <cell r="AM27">
            <v>27.771196596163637</v>
          </cell>
          <cell r="AN27">
            <v>99.277978339350199</v>
          </cell>
          <cell r="AO27">
            <v>99.758964637298803</v>
          </cell>
          <cell r="AP27">
            <v>37.498046734403282</v>
          </cell>
          <cell r="AQ27">
            <v>50</v>
          </cell>
          <cell r="AR27">
            <v>49.930299629174321</v>
          </cell>
          <cell r="AS27">
            <v>84.504442325394393</v>
          </cell>
          <cell r="AT27">
            <v>79.73939009327627</v>
          </cell>
          <cell r="AU27">
            <v>18.459213579301498</v>
          </cell>
          <cell r="AV27">
            <v>74.881107215960213</v>
          </cell>
          <cell r="AW27">
            <v>50</v>
          </cell>
          <cell r="AX27">
            <v>71.881278444065771</v>
          </cell>
          <cell r="AY27">
            <v>3.960737971006786</v>
          </cell>
          <cell r="AZ27">
            <v>7.4633476788019921</v>
          </cell>
          <cell r="BA27">
            <v>46.728759654702408</v>
          </cell>
          <cell r="BB27">
            <v>6.6466633257040248</v>
          </cell>
          <cell r="BC27">
            <v>18.723463583357074</v>
          </cell>
          <cell r="BD27">
            <v>38.509551750740179</v>
          </cell>
          <cell r="BE27">
            <v>88.278388278388277</v>
          </cell>
          <cell r="BF27">
            <v>38.336199634809141</v>
          </cell>
          <cell r="BG27">
            <v>84.200074383509346</v>
          </cell>
          <cell r="BH27">
            <v>18.774381996978484</v>
          </cell>
          <cell r="BI27">
            <v>40.892781561308794</v>
          </cell>
          <cell r="BJ27">
            <v>16.633735149100954</v>
          </cell>
          <cell r="BK27">
            <v>52.688874263612796</v>
          </cell>
          <cell r="BL27">
            <v>46.963287035443386</v>
          </cell>
          <cell r="BM27">
            <v>0</v>
          </cell>
          <cell r="BN27">
            <v>5.9215855462567886</v>
          </cell>
          <cell r="BO27">
            <v>16.616127251040766</v>
          </cell>
          <cell r="BP27">
            <v>3.8978677920043232</v>
          </cell>
          <cell r="BQ27">
            <v>0.20428878277819479</v>
          </cell>
          <cell r="BR27">
            <v>21.888599565203553</v>
          </cell>
          <cell r="BS27">
            <v>34.633987242871953</v>
          </cell>
          <cell r="BT27">
            <v>100</v>
          </cell>
          <cell r="BU27">
            <v>81.100880467880955</v>
          </cell>
          <cell r="BV27">
            <v>15.229285650577202</v>
          </cell>
          <cell r="BW27">
            <v>41.701629433899093</v>
          </cell>
          <cell r="BY27">
            <v>40.088287763234966</v>
          </cell>
          <cell r="BZ27">
            <v>39.903172060326966</v>
          </cell>
        </row>
        <row r="28">
          <cell r="D28">
            <v>77.646428220141033</v>
          </cell>
          <cell r="E28">
            <v>69.536204924642178</v>
          </cell>
          <cell r="F28">
            <v>38.4269045875999</v>
          </cell>
          <cell r="G28">
            <v>78.926583023159893</v>
          </cell>
          <cell r="H28">
            <v>8.1296678450003981</v>
          </cell>
          <cell r="I28">
            <v>30.135274814908293</v>
          </cell>
          <cell r="J28">
            <v>11.536012283317982</v>
          </cell>
          <cell r="K28">
            <v>9.2900128277737561</v>
          </cell>
          <cell r="L28">
            <v>3.2788887934641262</v>
          </cell>
          <cell r="M28">
            <v>1.0114407545727149</v>
          </cell>
          <cell r="N28">
            <v>8.2403597304720755</v>
          </cell>
          <cell r="O28">
            <v>29.043587208395049</v>
          </cell>
          <cell r="P28">
            <v>67.510018260737311</v>
          </cell>
          <cell r="Q28">
            <v>35.043680681592399</v>
          </cell>
          <cell r="R28">
            <v>24.892064075230625</v>
          </cell>
          <cell r="S28">
            <v>92.884216739388862</v>
          </cell>
          <cell r="T28">
            <v>11.873787799825026</v>
          </cell>
          <cell r="U28">
            <v>10.739436619718337</v>
          </cell>
          <cell r="V28">
            <v>1.5137678739461922</v>
          </cell>
          <cell r="W28">
            <v>1.3045173665199159</v>
          </cell>
          <cell r="X28">
            <v>26.315789473684365</v>
          </cell>
          <cell r="Y28">
            <v>73.244938058555945</v>
          </cell>
          <cell r="Z28">
            <v>6.1778296038179148</v>
          </cell>
          <cell r="AA28">
            <v>10.15840328862001</v>
          </cell>
          <cell r="AB28">
            <v>2.0243343919430776</v>
          </cell>
          <cell r="AC28">
            <v>15.96620395579717</v>
          </cell>
          <cell r="AD28">
            <v>4.5657430806300106</v>
          </cell>
          <cell r="AE28">
            <v>0</v>
          </cell>
          <cell r="AF28">
            <v>42.116114753044961</v>
          </cell>
          <cell r="AG28">
            <v>25.219951824560827</v>
          </cell>
          <cell r="AH28">
            <v>8.9747764925049953</v>
          </cell>
          <cell r="AI28">
            <v>36.36363636363636</v>
          </cell>
          <cell r="AJ28">
            <v>51.282051282051277</v>
          </cell>
          <cell r="AK28">
            <v>38.71700801069705</v>
          </cell>
          <cell r="AL28">
            <v>64.912280701754383</v>
          </cell>
          <cell r="AM28">
            <v>5.7553357853857801</v>
          </cell>
          <cell r="AN28">
            <v>27.075812274368232</v>
          </cell>
          <cell r="AO28">
            <v>0</v>
          </cell>
          <cell r="AP28">
            <v>6.6146790762677767</v>
          </cell>
          <cell r="AQ28">
            <v>7.4233273157377848</v>
          </cell>
          <cell r="AR28">
            <v>31.429296665584289</v>
          </cell>
          <cell r="AS28">
            <v>55.211178248637637</v>
          </cell>
          <cell r="AT28">
            <v>1.4525257458727283</v>
          </cell>
          <cell r="AU28">
            <v>12.624314654908527</v>
          </cell>
          <cell r="AV28">
            <v>5.6885769586315558</v>
          </cell>
          <cell r="AW28">
            <v>35.580791182988257</v>
          </cell>
          <cell r="AX28">
            <v>47.845375290775635</v>
          </cell>
          <cell r="AY28">
            <v>4.2427828163726389</v>
          </cell>
          <cell r="AZ28">
            <v>35.272954429954183</v>
          </cell>
          <cell r="BA28">
            <v>30.486142662426168</v>
          </cell>
          <cell r="BB28">
            <v>9.8203004821112696</v>
          </cell>
          <cell r="BC28">
            <v>23.329087809693231</v>
          </cell>
          <cell r="BD28">
            <v>23.643141028602379</v>
          </cell>
          <cell r="BE28">
            <v>43.589743589743591</v>
          </cell>
          <cell r="BF28">
            <v>0.31350425103677299</v>
          </cell>
          <cell r="BG28">
            <v>5.0299141834533811</v>
          </cell>
          <cell r="BH28">
            <v>0.26576153885893367</v>
          </cell>
          <cell r="BI28">
            <v>4.7376714006517568</v>
          </cell>
          <cell r="BJ28">
            <v>0</v>
          </cell>
          <cell r="BK28">
            <v>14.299883851259496</v>
          </cell>
          <cell r="BL28">
            <v>85.041368857458977</v>
          </cell>
          <cell r="BM28">
            <v>49.443016291819497</v>
          </cell>
          <cell r="BN28">
            <v>1.5434942889450067</v>
          </cell>
          <cell r="BO28">
            <v>1.5313042359797071</v>
          </cell>
          <cell r="BP28">
            <v>0.66896304230838344</v>
          </cell>
          <cell r="BQ28">
            <v>0.82302332849774607</v>
          </cell>
          <cell r="BR28">
            <v>8.0172453812850293</v>
          </cell>
          <cell r="BS28">
            <v>2.8223662459063408</v>
          </cell>
          <cell r="BT28">
            <v>1.5418825654637507</v>
          </cell>
          <cell r="BU28">
            <v>85.242294483802667</v>
          </cell>
          <cell r="BV28">
            <v>2.7703994988101464</v>
          </cell>
          <cell r="BW28">
            <v>10.80164181852312</v>
          </cell>
          <cell r="BY28">
            <v>1.5400712241028467</v>
          </cell>
          <cell r="BZ28">
            <v>0.72687268728559695</v>
          </cell>
        </row>
        <row r="29">
          <cell r="D29">
            <v>86.646789944587383</v>
          </cell>
          <cell r="E29">
            <v>86.724927367864581</v>
          </cell>
          <cell r="F29">
            <v>22.1180575063822</v>
          </cell>
          <cell r="G29">
            <v>63.335114108716894</v>
          </cell>
          <cell r="H29">
            <v>7.9232124392705234</v>
          </cell>
          <cell r="I29">
            <v>20.934228339230977</v>
          </cell>
          <cell r="J29">
            <v>16.291674971226612</v>
          </cell>
          <cell r="K29">
            <v>7.4062476717734933</v>
          </cell>
          <cell r="L29">
            <v>7.3563223692532169</v>
          </cell>
          <cell r="M29">
            <v>1.2547407113319757</v>
          </cell>
          <cell r="N29">
            <v>6.7832765885631545</v>
          </cell>
          <cell r="O29">
            <v>33.88546884335323</v>
          </cell>
          <cell r="P29">
            <v>49.119106911135702</v>
          </cell>
          <cell r="Q29">
            <v>29.618693027227401</v>
          </cell>
          <cell r="R29">
            <v>11.70468622791477</v>
          </cell>
          <cell r="S29">
            <v>95.188633921262749</v>
          </cell>
          <cell r="T29">
            <v>35.631451652369954</v>
          </cell>
          <cell r="U29">
            <v>24.471830985915492</v>
          </cell>
          <cell r="V29">
            <v>90.442038528837529</v>
          </cell>
          <cell r="W29">
            <v>7.0402424712804486</v>
          </cell>
          <cell r="X29">
            <v>46.491228070175517</v>
          </cell>
          <cell r="Y29">
            <v>24.171932094702051</v>
          </cell>
          <cell r="Z29">
            <v>6.5666353771869854</v>
          </cell>
          <cell r="AA29">
            <v>3.970741112582111</v>
          </cell>
          <cell r="AB29">
            <v>2.9434092207495679</v>
          </cell>
          <cell r="AC29">
            <v>29.710566223205287</v>
          </cell>
          <cell r="AD29">
            <v>3.7530025654163546</v>
          </cell>
          <cell r="AE29">
            <v>6.3290676673450186</v>
          </cell>
          <cell r="AF29">
            <v>29.677315765062573</v>
          </cell>
          <cell r="AG29">
            <v>7.3560185731196936</v>
          </cell>
          <cell r="AH29">
            <v>8.0127739639071027</v>
          </cell>
          <cell r="AI29">
            <v>0</v>
          </cell>
          <cell r="AJ29">
            <v>66.666666666666657</v>
          </cell>
          <cell r="AK29">
            <v>43.451131472086715</v>
          </cell>
          <cell r="AL29">
            <v>100</v>
          </cell>
          <cell r="AM29">
            <v>15.902760476316047</v>
          </cell>
          <cell r="AN29">
            <v>69.31407942238269</v>
          </cell>
          <cell r="AO29">
            <v>17.399206800659105</v>
          </cell>
          <cell r="AP29">
            <v>12.305046536004168</v>
          </cell>
          <cell r="AQ29">
            <v>19.094922672485612</v>
          </cell>
          <cell r="AR29">
            <v>42.916869684730038</v>
          </cell>
          <cell r="AS29">
            <v>48.583638390630021</v>
          </cell>
          <cell r="AT29">
            <v>29.269532080690453</v>
          </cell>
          <cell r="AU29">
            <v>3.0372578018392464</v>
          </cell>
          <cell r="AV29">
            <v>15.794418870994727</v>
          </cell>
          <cell r="AW29">
            <v>46.583898854210318</v>
          </cell>
          <cell r="AX29">
            <v>70.825090742172264</v>
          </cell>
          <cell r="AY29">
            <v>8.8614616886261057</v>
          </cell>
          <cell r="AZ29">
            <v>46.235537619749451</v>
          </cell>
          <cell r="BA29">
            <v>33.530213539300313</v>
          </cell>
          <cell r="BB29">
            <v>6.4277618413929414</v>
          </cell>
          <cell r="BC29">
            <v>17.134910488819585</v>
          </cell>
          <cell r="BD29">
            <v>30.140478627923667</v>
          </cell>
          <cell r="BE29">
            <v>80.586080586080584</v>
          </cell>
          <cell r="BF29">
            <v>27.759763214507483</v>
          </cell>
          <cell r="BG29">
            <v>32.11414911527001</v>
          </cell>
          <cell r="BH29">
            <v>6.2744443677262032</v>
          </cell>
          <cell r="BI29">
            <v>6.9913334835286332</v>
          </cell>
          <cell r="BJ29">
            <v>10.617862988349412</v>
          </cell>
          <cell r="BK29">
            <v>13.538607995034594</v>
          </cell>
          <cell r="BL29">
            <v>91.188608032641</v>
          </cell>
          <cell r="BM29">
            <v>49.902334120217503</v>
          </cell>
          <cell r="BN29">
            <v>0.26401731159669567</v>
          </cell>
          <cell r="BO29">
            <v>0.30706750027420682</v>
          </cell>
          <cell r="BP29">
            <v>0.1669313141229386</v>
          </cell>
          <cell r="BQ29">
            <v>0.35130000227933372</v>
          </cell>
          <cell r="BR29">
            <v>14.320250039982982</v>
          </cell>
          <cell r="BS29">
            <v>33.079357414511747</v>
          </cell>
          <cell r="BT29">
            <v>40.269567553055744</v>
          </cell>
          <cell r="BU29">
            <v>84.109409016761973</v>
          </cell>
          <cell r="BV29">
            <v>9.8157436189156293</v>
          </cell>
          <cell r="BW29">
            <v>42.538394469171692</v>
          </cell>
          <cell r="BY29">
            <v>7.2540443913004529</v>
          </cell>
          <cell r="BZ29">
            <v>14.647054277375689</v>
          </cell>
        </row>
        <row r="30">
          <cell r="D30">
            <v>93.384601534587631</v>
          </cell>
          <cell r="E30">
            <v>87.590140350563644</v>
          </cell>
          <cell r="F30">
            <v>16.56391495520241</v>
          </cell>
          <cell r="G30">
            <v>36.522638969519967</v>
          </cell>
          <cell r="H30">
            <v>2.5822144610598876</v>
          </cell>
          <cell r="I30">
            <v>26.380851893676422</v>
          </cell>
          <cell r="J30">
            <v>28.157891726437146</v>
          </cell>
          <cell r="K30">
            <v>11.20498527433381</v>
          </cell>
          <cell r="L30">
            <v>12.67488619276971</v>
          </cell>
          <cell r="M30">
            <v>1.3434488420712385</v>
          </cell>
          <cell r="N30">
            <v>5.7210559579701528</v>
          </cell>
          <cell r="O30">
            <v>48.950430379126367</v>
          </cell>
          <cell r="P30">
            <v>50.622675432323128</v>
          </cell>
          <cell r="Q30">
            <v>25.044885391221705</v>
          </cell>
          <cell r="R30">
            <v>16.536928261808153</v>
          </cell>
          <cell r="S30">
            <v>85.184529932526971</v>
          </cell>
          <cell r="T30">
            <v>52.588130548002489</v>
          </cell>
          <cell r="U30">
            <v>25.176056338028207</v>
          </cell>
          <cell r="V30">
            <v>70.065357890639007</v>
          </cell>
          <cell r="W30">
            <v>32.119459915715296</v>
          </cell>
          <cell r="X30">
            <v>71.345029239765978</v>
          </cell>
          <cell r="Y30">
            <v>74.884535054514203</v>
          </cell>
          <cell r="Z30">
            <v>0</v>
          </cell>
          <cell r="AA30">
            <v>3.062076051517705</v>
          </cell>
          <cell r="AB30">
            <v>8.5390355737382482</v>
          </cell>
          <cell r="AC30">
            <v>77.641548225741417</v>
          </cell>
          <cell r="AD30">
            <v>49.68811406859453</v>
          </cell>
          <cell r="AE30">
            <v>22.479273423106445</v>
          </cell>
          <cell r="AF30">
            <v>48.320912914068629</v>
          </cell>
          <cell r="AG30">
            <v>40.278886527346742</v>
          </cell>
          <cell r="AH30">
            <v>8.9656854079265553</v>
          </cell>
          <cell r="AI30">
            <v>36.36363636363636</v>
          </cell>
          <cell r="AJ30">
            <v>93.589743589743591</v>
          </cell>
          <cell r="AK30">
            <v>100</v>
          </cell>
          <cell r="AL30">
            <v>98.245614035087726</v>
          </cell>
          <cell r="AM30">
            <v>35.94088418857087</v>
          </cell>
          <cell r="AN30">
            <v>67.148014440433229</v>
          </cell>
          <cell r="AO30">
            <v>75.705656264808738</v>
          </cell>
          <cell r="AP30">
            <v>23.928864261648044</v>
          </cell>
          <cell r="AQ30">
            <v>46.010715552908096</v>
          </cell>
          <cell r="AR30">
            <v>49.648767802172863</v>
          </cell>
          <cell r="AS30">
            <v>47.764416842430514</v>
          </cell>
          <cell r="AT30">
            <v>41.949641668353735</v>
          </cell>
          <cell r="AU30">
            <v>22.412507359573269</v>
          </cell>
          <cell r="AV30">
            <v>51.712982378911377</v>
          </cell>
          <cell r="AW30">
            <v>46.084453627563072</v>
          </cell>
          <cell r="AX30">
            <v>77.028097039427109</v>
          </cell>
          <cell r="AY30">
            <v>9.788429532311028</v>
          </cell>
          <cell r="AZ30">
            <v>48.7651898426586</v>
          </cell>
          <cell r="BA30">
            <v>20.831440254429804</v>
          </cell>
          <cell r="BB30">
            <v>7.608397439317816</v>
          </cell>
          <cell r="BC30">
            <v>18.228997492560691</v>
          </cell>
          <cell r="BD30">
            <v>11.830085573929615</v>
          </cell>
          <cell r="BE30">
            <v>60.073260073260073</v>
          </cell>
          <cell r="BF30">
            <v>39.192114445917184</v>
          </cell>
          <cell r="BG30">
            <v>59.368096556127512</v>
          </cell>
          <cell r="BH30">
            <v>14.897041485964108</v>
          </cell>
          <cell r="BI30">
            <v>27.622210785704588</v>
          </cell>
          <cell r="BJ30">
            <v>15.673455342978656</v>
          </cell>
          <cell r="BK30">
            <v>13.380036291879044</v>
          </cell>
          <cell r="BL30">
            <v>76.740320316830505</v>
          </cell>
          <cell r="BM30">
            <v>45.666005569421166</v>
          </cell>
          <cell r="BN30">
            <v>1.2306483229044725</v>
          </cell>
          <cell r="BO30">
            <v>28.025163847687516</v>
          </cell>
          <cell r="BP30">
            <v>0.72657101411822822</v>
          </cell>
          <cell r="BQ30">
            <v>0.41237751139509538</v>
          </cell>
          <cell r="BR30">
            <v>32.187398744103859</v>
          </cell>
          <cell r="BS30">
            <v>33.56615958103211</v>
          </cell>
          <cell r="BT30">
            <v>97.760564039767274</v>
          </cell>
          <cell r="BU30">
            <v>80.598189352457169</v>
          </cell>
          <cell r="BV30">
            <v>20.101610583519985</v>
          </cell>
          <cell r="BW30">
            <v>99.543645002260007</v>
          </cell>
          <cell r="BY30">
            <v>34.410328574587453</v>
          </cell>
          <cell r="BZ30">
            <v>20.992432565677824</v>
          </cell>
        </row>
        <row r="31">
          <cell r="D31">
            <v>77.869741810029225</v>
          </cell>
          <cell r="E31">
            <v>69.695048275437102</v>
          </cell>
          <cell r="F31">
            <v>45.642357694229304</v>
          </cell>
          <cell r="G31">
            <v>45.294158172631782</v>
          </cell>
          <cell r="H31">
            <v>5.2703904073040668</v>
          </cell>
          <cell r="I31">
            <v>23.006171249531995</v>
          </cell>
          <cell r="J31">
            <v>16.655503641190847</v>
          </cell>
          <cell r="K31">
            <v>15.781613784063394</v>
          </cell>
          <cell r="L31">
            <v>16.552565339634732</v>
          </cell>
          <cell r="M31">
            <v>0.14302391890546498</v>
          </cell>
          <cell r="N31">
            <v>5.2761831802011931</v>
          </cell>
          <cell r="O31">
            <v>22.669410043852984</v>
          </cell>
          <cell r="P31">
            <v>23.878356205963406</v>
          </cell>
          <cell r="Q31">
            <v>29.960487104545773</v>
          </cell>
          <cell r="R31">
            <v>33.080588402183579</v>
          </cell>
          <cell r="S31">
            <v>91.107887129517522</v>
          </cell>
          <cell r="T31">
            <v>60.477509206067367</v>
          </cell>
          <cell r="U31">
            <v>17.429577464788746</v>
          </cell>
          <cell r="V31">
            <v>44.751249154506922</v>
          </cell>
          <cell r="W31">
            <v>34.644071757984726</v>
          </cell>
          <cell r="X31">
            <v>66.666666666666657</v>
          </cell>
          <cell r="Y31">
            <v>78.261481515464766</v>
          </cell>
          <cell r="Z31">
            <v>12.088200623831387</v>
          </cell>
          <cell r="AA31">
            <v>10.868245297503446</v>
          </cell>
          <cell r="AB31">
            <v>10.345263316026966</v>
          </cell>
          <cell r="AC31">
            <v>100</v>
          </cell>
          <cell r="AD31">
            <v>7.6523025824426787</v>
          </cell>
          <cell r="AE31">
            <v>22.944478625386555</v>
          </cell>
          <cell r="AF31">
            <v>16.698190782764996</v>
          </cell>
          <cell r="AG31">
            <v>19.056697789056962</v>
          </cell>
          <cell r="AH31">
            <v>8.6077886121860949</v>
          </cell>
          <cell r="AI31">
            <v>54.54545454545454</v>
          </cell>
          <cell r="AJ31">
            <v>76.923076923076934</v>
          </cell>
          <cell r="AK31">
            <v>41.685600896956416</v>
          </cell>
          <cell r="AL31">
            <v>70.175438596491219</v>
          </cell>
          <cell r="AM31">
            <v>19.080079803598537</v>
          </cell>
          <cell r="AN31">
            <v>18.772563176895311</v>
          </cell>
          <cell r="AO31">
            <v>75.654046421901242</v>
          </cell>
          <cell r="AP31">
            <v>31.566088851198909</v>
          </cell>
          <cell r="AQ31">
            <v>45.846056977477325</v>
          </cell>
          <cell r="AR31">
            <v>49.115212783737661</v>
          </cell>
          <cell r="AS31">
            <v>51.124915646081263</v>
          </cell>
          <cell r="AT31">
            <v>45.064096297350055</v>
          </cell>
          <cell r="AU31">
            <v>16.212806694579644</v>
          </cell>
          <cell r="AV31">
            <v>46.162061988143591</v>
          </cell>
          <cell r="AW31">
            <v>32.561508247614007</v>
          </cell>
          <cell r="AX31">
            <v>79.641112191500184</v>
          </cell>
          <cell r="AY31">
            <v>1.4078037499786991</v>
          </cell>
          <cell r="AZ31">
            <v>5.9709509816390698</v>
          </cell>
          <cell r="BA31">
            <v>49.909132212630617</v>
          </cell>
          <cell r="BB31">
            <v>1.4944793102532363</v>
          </cell>
          <cell r="BC31">
            <v>29.410506474582633</v>
          </cell>
          <cell r="BD31">
            <v>48.203511713647224</v>
          </cell>
          <cell r="BE31">
            <v>21.611721611721613</v>
          </cell>
          <cell r="BF31">
            <v>50</v>
          </cell>
          <cell r="BG31">
            <v>65.704790374226278</v>
          </cell>
          <cell r="BH31">
            <v>50</v>
          </cell>
          <cell r="BI31">
            <v>50</v>
          </cell>
          <cell r="BJ31">
            <v>26.217462704940836</v>
          </cell>
          <cell r="BK31">
            <v>1.2985023683448922</v>
          </cell>
          <cell r="BL31">
            <v>21.989865300662544</v>
          </cell>
          <cell r="BM31">
            <v>34.928874765055795</v>
          </cell>
          <cell r="BN31">
            <v>50</v>
          </cell>
          <cell r="BO31">
            <v>31.500000965866338</v>
          </cell>
          <cell r="BP31">
            <v>50</v>
          </cell>
          <cell r="BQ31">
            <v>10</v>
          </cell>
          <cell r="BR31">
            <v>9.9155184701279104</v>
          </cell>
          <cell r="BS31">
            <v>0</v>
          </cell>
          <cell r="BT31">
            <v>42.064722999718434</v>
          </cell>
          <cell r="BU31">
            <v>100</v>
          </cell>
          <cell r="BV31">
            <v>10.91261897568755</v>
          </cell>
          <cell r="BW31">
            <v>16.958615060277289</v>
          </cell>
          <cell r="BY31">
            <v>19.48084862908598</v>
          </cell>
          <cell r="BZ31">
            <v>22.550967422660648</v>
          </cell>
        </row>
        <row r="32">
          <cell r="D32">
            <v>84.02613041957126</v>
          </cell>
          <cell r="E32">
            <v>75.706823333437896</v>
          </cell>
          <cell r="F32">
            <v>43.936390919900262</v>
          </cell>
          <cell r="G32">
            <v>0</v>
          </cell>
          <cell r="H32">
            <v>6.5661807031444326</v>
          </cell>
          <cell r="I32">
            <v>20.676194904309913</v>
          </cell>
          <cell r="J32">
            <v>11.097071847211685</v>
          </cell>
          <cell r="K32">
            <v>12.174195344057592</v>
          </cell>
          <cell r="L32">
            <v>10.784219490450168</v>
          </cell>
          <cell r="M32">
            <v>2.0142594655542174</v>
          </cell>
          <cell r="N32">
            <v>4.9438132047768582</v>
          </cell>
          <cell r="O32">
            <v>35.07476820557843</v>
          </cell>
          <cell r="P32">
            <v>35.166179646586031</v>
          </cell>
          <cell r="Q32">
            <v>24.952682975457176</v>
          </cell>
          <cell r="R32">
            <v>26.70734042253013</v>
          </cell>
          <cell r="S32">
            <v>69.776179491035222</v>
          </cell>
          <cell r="T32">
            <v>42.594621372843797</v>
          </cell>
          <cell r="U32">
            <v>19.014084507042288</v>
          </cell>
          <cell r="V32">
            <v>65.813681116892084</v>
          </cell>
          <cell r="W32">
            <v>25.253708451202488</v>
          </cell>
          <cell r="X32">
            <v>48.245614035087861</v>
          </cell>
          <cell r="Y32">
            <v>77.291432966975975</v>
          </cell>
          <cell r="Z32">
            <v>8.8388327696968751</v>
          </cell>
          <cell r="AA32">
            <v>8.1525034938868881</v>
          </cell>
          <cell r="AB32">
            <v>5.5151267815927252</v>
          </cell>
          <cell r="AC32">
            <v>25.056060719981883</v>
          </cell>
          <cell r="AD32">
            <v>14.515579146468133</v>
          </cell>
          <cell r="AE32">
            <v>31.988067718205233</v>
          </cell>
          <cell r="AF32">
            <v>23.386495431236039</v>
          </cell>
          <cell r="AG32">
            <v>22.70980668405625</v>
          </cell>
          <cell r="AH32">
            <v>9.9281222404060774</v>
          </cell>
          <cell r="AI32">
            <v>36.36363636363636</v>
          </cell>
          <cell r="AJ32">
            <v>79.487179487179489</v>
          </cell>
          <cell r="AK32">
            <v>40.502289010221318</v>
          </cell>
          <cell r="AL32">
            <v>31.578947368421055</v>
          </cell>
          <cell r="AM32">
            <v>18.090850104572212</v>
          </cell>
          <cell r="AN32">
            <v>42.238267148014444</v>
          </cell>
          <cell r="AO32">
            <v>56.24370523344291</v>
          </cell>
          <cell r="AP32">
            <v>22.707656274415818</v>
          </cell>
          <cell r="AQ32">
            <v>30.412759695882013</v>
          </cell>
          <cell r="AR32">
            <v>44.199547391571095</v>
          </cell>
          <cell r="AS32">
            <v>78.406334144608238</v>
          </cell>
          <cell r="AT32">
            <v>32.314125490949571</v>
          </cell>
          <cell r="AU32">
            <v>30.049808295229667</v>
          </cell>
          <cell r="AV32">
            <v>31.889790730610756</v>
          </cell>
          <cell r="AW32">
            <v>43.424412958105542</v>
          </cell>
          <cell r="AX32">
            <v>70.821037770480217</v>
          </cell>
          <cell r="AY32">
            <v>8.8599938338661772</v>
          </cell>
          <cell r="AZ32">
            <v>45.214627860406907</v>
          </cell>
          <cell r="BA32">
            <v>41.299409359382096</v>
          </cell>
          <cell r="BB32">
            <v>7.608397439317816</v>
          </cell>
          <cell r="BC32">
            <v>16.022803293128888</v>
          </cell>
          <cell r="BD32">
            <v>27.285495310903819</v>
          </cell>
          <cell r="BE32">
            <v>64.468864468864467</v>
          </cell>
          <cell r="BF32">
            <v>27.061342383288654</v>
          </cell>
          <cell r="BG32">
            <v>41.072086430016661</v>
          </cell>
          <cell r="BH32">
            <v>6.8954393140498729</v>
          </cell>
          <cell r="BI32">
            <v>12.133869802342543</v>
          </cell>
          <cell r="BJ32">
            <v>8.3806043067995066</v>
          </cell>
          <cell r="BK32">
            <v>13.35802704403638</v>
          </cell>
          <cell r="BL32">
            <v>89.041456873902632</v>
          </cell>
          <cell r="BM32">
            <v>49.61573253928519</v>
          </cell>
          <cell r="BN32">
            <v>0.6428136851564652</v>
          </cell>
          <cell r="BO32">
            <v>15.998575079519819</v>
          </cell>
          <cell r="BP32">
            <v>0.48470890024798319</v>
          </cell>
          <cell r="BQ32">
            <v>0.27519556860074995</v>
          </cell>
          <cell r="BR32">
            <v>42.6421006173317</v>
          </cell>
          <cell r="BS32">
            <v>45.245175482979072</v>
          </cell>
          <cell r="BT32">
            <v>72.727147302380644</v>
          </cell>
          <cell r="BU32">
            <v>79.232789046109176</v>
          </cell>
          <cell r="BV32">
            <v>25.974121984051806</v>
          </cell>
          <cell r="BW32">
            <v>9.0219500192020412</v>
          </cell>
          <cell r="BY32">
            <v>16.988217680074563</v>
          </cell>
          <cell r="BZ32">
            <v>16.193681838359375</v>
          </cell>
        </row>
        <row r="33">
          <cell r="D33">
            <v>55.012176449262476</v>
          </cell>
          <cell r="E33">
            <v>88.933853073079348</v>
          </cell>
          <cell r="F33">
            <v>26.020788698672465</v>
          </cell>
          <cell r="G33">
            <v>82.109012984554894</v>
          </cell>
          <cell r="H33">
            <v>8.229081762972827</v>
          </cell>
          <cell r="I33">
            <v>13.177555663020591</v>
          </cell>
          <cell r="J33">
            <v>12.748591370319634</v>
          </cell>
          <cell r="K33">
            <v>21.762044875620955</v>
          </cell>
          <cell r="L33">
            <v>30.546352034320375</v>
          </cell>
          <cell r="M33">
            <v>1.1831114504388072</v>
          </cell>
          <cell r="N33">
            <v>3.9112579259253941</v>
          </cell>
          <cell r="O33">
            <v>48.914363242901459</v>
          </cell>
          <cell r="P33">
            <v>17.348122957103591</v>
          </cell>
          <cell r="Q33">
            <v>32.630097936401107</v>
          </cell>
          <cell r="R33">
            <v>18.399464079984757</v>
          </cell>
          <cell r="S33">
            <v>54.954171059833413</v>
          </cell>
          <cell r="T33">
            <v>56.892229984691603</v>
          </cell>
          <cell r="U33">
            <v>12.147887323943673</v>
          </cell>
          <cell r="V33">
            <v>73.823901900700662</v>
          </cell>
          <cell r="W33">
            <v>32.020373006547104</v>
          </cell>
          <cell r="X33">
            <v>55.263157894736835</v>
          </cell>
          <cell r="Y33">
            <v>92.856574187094935</v>
          </cell>
          <cell r="Z33">
            <v>12.886697695369218</v>
          </cell>
          <cell r="AA33">
            <v>12.200580950850135</v>
          </cell>
          <cell r="AB33">
            <v>14.08812376441036</v>
          </cell>
          <cell r="AC33">
            <v>35.870572037391888</v>
          </cell>
          <cell r="AD33">
            <v>9.6126859970619272</v>
          </cell>
          <cell r="AE33">
            <v>41.116486830522433</v>
          </cell>
          <cell r="AF33">
            <v>9.6714644168297426</v>
          </cell>
          <cell r="AG33">
            <v>13.49632282922037</v>
          </cell>
          <cell r="AH33">
            <v>7.1862605017416685</v>
          </cell>
          <cell r="AI33">
            <v>36.36363636363636</v>
          </cell>
          <cell r="AJ33">
            <v>83.333333333333343</v>
          </cell>
          <cell r="AK33">
            <v>44.365655036480881</v>
          </cell>
          <cell r="AL33">
            <v>43.859649122807006</v>
          </cell>
          <cell r="AM33">
            <v>18.939632113180842</v>
          </cell>
          <cell r="AN33">
            <v>66.787003610108314</v>
          </cell>
          <cell r="AO33">
            <v>69.866213751802135</v>
          </cell>
          <cell r="AP33">
            <v>27.061902278780604</v>
          </cell>
          <cell r="AQ33">
            <v>42.936525640365701</v>
          </cell>
          <cell r="AR33">
            <v>48.417303939941384</v>
          </cell>
          <cell r="AS33">
            <v>86.948723692023549</v>
          </cell>
          <cell r="AT33">
            <v>47.810147758010437</v>
          </cell>
          <cell r="AU33">
            <v>50</v>
          </cell>
          <cell r="AV33">
            <v>27.80827970561916</v>
          </cell>
          <cell r="AW33">
            <v>37.622222612609818</v>
          </cell>
          <cell r="AX33">
            <v>71.009913200567325</v>
          </cell>
          <cell r="AY33">
            <v>8.2965328586287104</v>
          </cell>
          <cell r="AZ33">
            <v>43.384406933592039</v>
          </cell>
          <cell r="BA33">
            <v>34.734211721944568</v>
          </cell>
          <cell r="BB33">
            <v>5.9320801662140701</v>
          </cell>
          <cell r="BC33">
            <v>41.29450389991878</v>
          </cell>
          <cell r="BD33">
            <v>30.863231857884017</v>
          </cell>
          <cell r="BE33">
            <v>52.747252747252752</v>
          </cell>
          <cell r="BF33">
            <v>46.165000785670152</v>
          </cell>
          <cell r="BG33">
            <v>49.32873680938188</v>
          </cell>
          <cell r="BH33">
            <v>9.6487493838198759</v>
          </cell>
          <cell r="BI33">
            <v>16.818858938090695</v>
          </cell>
          <cell r="BJ33">
            <v>25.51528561979644</v>
          </cell>
          <cell r="BK33">
            <v>15.147626882779388</v>
          </cell>
          <cell r="BL33">
            <v>27.936324229722331</v>
          </cell>
          <cell r="BM33">
            <v>48.937237646888676</v>
          </cell>
          <cell r="BN33">
            <v>3.333515569340554</v>
          </cell>
          <cell r="BO33">
            <v>3.7085791529406533</v>
          </cell>
          <cell r="BP33">
            <v>1.0104036360899822</v>
          </cell>
          <cell r="BQ33">
            <v>0.86032193074570307</v>
          </cell>
          <cell r="BR33">
            <v>10.656620937633035</v>
          </cell>
          <cell r="BS33">
            <v>3.1145387564444893</v>
          </cell>
          <cell r="BT33">
            <v>47.315751234973213</v>
          </cell>
          <cell r="BU33">
            <v>89.227166764912866</v>
          </cell>
          <cell r="BV33">
            <v>10.989530323340045</v>
          </cell>
          <cell r="BW33">
            <v>24.539520267045457</v>
          </cell>
          <cell r="BY33">
            <v>13.769058310168683</v>
          </cell>
          <cell r="BZ33">
            <v>23.895529044214882</v>
          </cell>
        </row>
        <row r="34">
          <cell r="D34">
            <v>76.738574452544952</v>
          </cell>
          <cell r="E34">
            <v>98.357409222386067</v>
          </cell>
          <cell r="F34">
            <v>34.466074262645193</v>
          </cell>
          <cell r="G34">
            <v>46.61103471288132</v>
          </cell>
          <cell r="H34">
            <v>7.7994579303407754</v>
          </cell>
          <cell r="I34">
            <v>19.260226321499555</v>
          </cell>
          <cell r="J34">
            <v>26.887901525895707</v>
          </cell>
          <cell r="K34">
            <v>16.804574409507165</v>
          </cell>
          <cell r="L34">
            <v>32.582395477505777</v>
          </cell>
          <cell r="M34">
            <v>1.4924017543447301</v>
          </cell>
          <cell r="N34">
            <v>6.2983475944439924</v>
          </cell>
          <cell r="O34">
            <v>46.842029773921816</v>
          </cell>
          <cell r="P34">
            <v>13.411647827231304</v>
          </cell>
          <cell r="Q34">
            <v>33.808166399023484</v>
          </cell>
          <cell r="R34">
            <v>12.37971941714034</v>
          </cell>
          <cell r="S34">
            <v>60.812831531111264</v>
          </cell>
          <cell r="T34">
            <v>67.634781205112631</v>
          </cell>
          <cell r="U34">
            <v>4.2253521126760791</v>
          </cell>
          <cell r="V34">
            <v>62.034572808538158</v>
          </cell>
          <cell r="W34">
            <v>38.183982260582034</v>
          </cell>
          <cell r="X34">
            <v>63.450292397660832</v>
          </cell>
          <cell r="Y34">
            <v>76.235557962988366</v>
          </cell>
          <cell r="Z34">
            <v>23.708028489387303</v>
          </cell>
          <cell r="AA34">
            <v>17.051562319240748</v>
          </cell>
          <cell r="AB34">
            <v>16.901293142259092</v>
          </cell>
          <cell r="AC34">
            <v>53.545817617658805</v>
          </cell>
          <cell r="AD34">
            <v>11.1553894068032</v>
          </cell>
          <cell r="AE34">
            <v>23.445455463343766</v>
          </cell>
          <cell r="AF34">
            <v>19.704058962936923</v>
          </cell>
          <cell r="AG34">
            <v>16.485999141008119</v>
          </cell>
          <cell r="AH34">
            <v>9.0290683418657931</v>
          </cell>
          <cell r="AI34">
            <v>0</v>
          </cell>
          <cell r="AJ34">
            <v>92.307692307692307</v>
          </cell>
          <cell r="AK34">
            <v>32.591981186259851</v>
          </cell>
          <cell r="AL34">
            <v>85.964912280701739</v>
          </cell>
          <cell r="AM34">
            <v>12.427201525639706</v>
          </cell>
          <cell r="AN34">
            <v>57.039711191335755</v>
          </cell>
          <cell r="AO34">
            <v>81.735329059867652</v>
          </cell>
          <cell r="AP34">
            <v>30.194325785388344</v>
          </cell>
          <cell r="AQ34">
            <v>42.59014791744849</v>
          </cell>
          <cell r="AR34">
            <v>48.354401545795305</v>
          </cell>
          <cell r="AS34">
            <v>80.253301622213939</v>
          </cell>
          <cell r="AT34">
            <v>59.182137136789926</v>
          </cell>
          <cell r="AU34">
            <v>13.293679081639381</v>
          </cell>
          <cell r="AV34">
            <v>50.150100877144169</v>
          </cell>
          <cell r="AW34">
            <v>37.397384479960095</v>
          </cell>
          <cell r="AX34">
            <v>67.564515477945406</v>
          </cell>
          <cell r="AY34">
            <v>5.1550314822409664</v>
          </cell>
          <cell r="AZ34">
            <v>24.060261166034859</v>
          </cell>
          <cell r="BA34">
            <v>37.07405724670604</v>
          </cell>
          <cell r="BB34">
            <v>9.3466930197840536</v>
          </cell>
          <cell r="BC34">
            <v>21.154569873639733</v>
          </cell>
          <cell r="BD34">
            <v>36.569282910007232</v>
          </cell>
          <cell r="BE34">
            <v>66.300366300366292</v>
          </cell>
          <cell r="BF34">
            <v>47.322770937520936</v>
          </cell>
          <cell r="BG34">
            <v>70.961606323994587</v>
          </cell>
          <cell r="BH34">
            <v>13.398442480351273</v>
          </cell>
          <cell r="BI34">
            <v>21.534712690210956</v>
          </cell>
          <cell r="BJ34">
            <v>34.541893210681373</v>
          </cell>
          <cell r="BK34">
            <v>1.8608845265749709</v>
          </cell>
          <cell r="BL34">
            <v>45.902080665831548</v>
          </cell>
          <cell r="BM34">
            <v>48.085027967051005</v>
          </cell>
          <cell r="BN34">
            <v>2.1231431578171716</v>
          </cell>
          <cell r="BO34">
            <v>5.5413445606366585</v>
          </cell>
          <cell r="BP34">
            <v>0.22708276601483404</v>
          </cell>
          <cell r="BQ34">
            <v>0.16187433343191532</v>
          </cell>
          <cell r="BR34">
            <v>3.0258288043777792</v>
          </cell>
          <cell r="BS34">
            <v>37.09441909293438</v>
          </cell>
          <cell r="BT34">
            <v>64.472246404767787</v>
          </cell>
          <cell r="BU34">
            <v>73.610806809796387</v>
          </cell>
          <cell r="BV34">
            <v>34.224037224496229</v>
          </cell>
          <cell r="BW34">
            <v>38.31649525205885</v>
          </cell>
          <cell r="BY34">
            <v>24.525855074817411</v>
          </cell>
          <cell r="BZ34">
            <v>29.62919167828149</v>
          </cell>
        </row>
        <row r="35">
          <cell r="D35">
            <v>85.256826532188214</v>
          </cell>
          <cell r="E35">
            <v>24.684668115081603</v>
          </cell>
          <cell r="F35">
            <v>11.476566751709811</v>
          </cell>
          <cell r="G35">
            <v>49.645805009809919</v>
          </cell>
          <cell r="H35">
            <v>2.7360672586503951</v>
          </cell>
          <cell r="I35">
            <v>20.351757838320868</v>
          </cell>
          <cell r="J35">
            <v>1.3892259632642163</v>
          </cell>
          <cell r="K35">
            <v>16.780177000348527</v>
          </cell>
          <cell r="L35">
            <v>15.410146725894586</v>
          </cell>
          <cell r="M35">
            <v>0.95113109978656374</v>
          </cell>
          <cell r="N35">
            <v>6.7453818926035085</v>
          </cell>
          <cell r="O35">
            <v>0</v>
          </cell>
          <cell r="P35">
            <v>41.780647634212592</v>
          </cell>
          <cell r="Q35">
            <v>18.928739920267397</v>
          </cell>
          <cell r="R35">
            <v>26.225622561159192</v>
          </cell>
          <cell r="S35">
            <v>82.232490332597052</v>
          </cell>
          <cell r="T35">
            <v>42.072693803923841</v>
          </cell>
          <cell r="U35">
            <v>20.598591549295772</v>
          </cell>
          <cell r="V35">
            <v>26.376091449997912</v>
          </cell>
          <cell r="W35">
            <v>14.167588156314517</v>
          </cell>
          <cell r="X35">
            <v>52.923976608187175</v>
          </cell>
          <cell r="Y35">
            <v>0</v>
          </cell>
          <cell r="Z35">
            <v>7.4068812871150431</v>
          </cell>
          <cell r="AA35">
            <v>17.048544175618897</v>
          </cell>
          <cell r="AB35">
            <v>8.5587169431687062</v>
          </cell>
          <cell r="AC35">
            <v>35.432040601266898</v>
          </cell>
          <cell r="AD35">
            <v>4.2707568575893999</v>
          </cell>
          <cell r="AE35">
            <v>14.037860597774682</v>
          </cell>
          <cell r="AF35">
            <v>17.802105758173063</v>
          </cell>
          <cell r="AG35">
            <v>41.532770130520653</v>
          </cell>
          <cell r="AH35">
            <v>9.0173065851870078</v>
          </cell>
          <cell r="AI35">
            <v>36.36363636363636</v>
          </cell>
          <cell r="AJ35">
            <v>96.15384615384616</v>
          </cell>
          <cell r="AK35">
            <v>43.744542011597673</v>
          </cell>
          <cell r="AL35">
            <v>49.122807017543863</v>
          </cell>
          <cell r="AM35">
            <v>7.4106766081079787</v>
          </cell>
          <cell r="AN35">
            <v>31.768953068592065</v>
          </cell>
          <cell r="AO35">
            <v>26.883505012560345</v>
          </cell>
          <cell r="AP35">
            <v>16.931608490077409</v>
          </cell>
          <cell r="AQ35">
            <v>25.649469818262698</v>
          </cell>
          <cell r="AR35">
            <v>43.42377137906265</v>
          </cell>
          <cell r="AS35">
            <v>37.953089526028414</v>
          </cell>
          <cell r="AT35">
            <v>19.052903536291311</v>
          </cell>
          <cell r="AU35">
            <v>6.8079257995943614</v>
          </cell>
          <cell r="AV35">
            <v>16.214701869639512</v>
          </cell>
          <cell r="AW35">
            <v>16.191498474339834</v>
          </cell>
          <cell r="AX35">
            <v>26.863967548335243</v>
          </cell>
          <cell r="AY35">
            <v>8.59858313281139</v>
          </cell>
          <cell r="AZ35">
            <v>44.887399824006657</v>
          </cell>
          <cell r="BA35">
            <v>29.486597001363013</v>
          </cell>
          <cell r="BB35">
            <v>9.7446689654289909</v>
          </cell>
          <cell r="BC35">
            <v>38.823638334099819</v>
          </cell>
          <cell r="BD35">
            <v>12.780586399839944</v>
          </cell>
          <cell r="BE35">
            <v>20.146520146520146</v>
          </cell>
          <cell r="BF35">
            <v>33.589158294205781</v>
          </cell>
          <cell r="BG35">
            <v>11.570654843897309</v>
          </cell>
          <cell r="BH35">
            <v>5.8131450122551804</v>
          </cell>
          <cell r="BI35">
            <v>9.3765727702018395</v>
          </cell>
          <cell r="BJ35">
            <v>19.636416524956203</v>
          </cell>
          <cell r="BK35">
            <v>9.6657584358683195</v>
          </cell>
          <cell r="BL35">
            <v>93.331381271180874</v>
          </cell>
          <cell r="BM35">
            <v>50</v>
          </cell>
          <cell r="BN35">
            <v>1.6657976356228221</v>
          </cell>
          <cell r="BO35">
            <v>2.8384601654639776</v>
          </cell>
          <cell r="BP35">
            <v>0.12156229683412663</v>
          </cell>
          <cell r="BQ35">
            <v>8.2917222984150621E-2</v>
          </cell>
          <cell r="BR35">
            <v>4.7533957865751892</v>
          </cell>
          <cell r="BS35">
            <v>19.887682674627612</v>
          </cell>
          <cell r="BT35">
            <v>36.589887570826704</v>
          </cell>
          <cell r="BU35">
            <v>29.592485299379501</v>
          </cell>
          <cell r="BV35">
            <v>17.479692230316708</v>
          </cell>
          <cell r="BW35">
            <v>20.208843848053306</v>
          </cell>
          <cell r="BY35">
            <v>8.7700447802581962</v>
          </cell>
          <cell r="BZ35">
            <v>9.5344507547412398</v>
          </cell>
        </row>
        <row r="36">
          <cell r="D36">
            <v>77.591726570764692</v>
          </cell>
          <cell r="E36">
            <v>4.3193922533694327</v>
          </cell>
          <cell r="F36">
            <v>31.324612772067866</v>
          </cell>
          <cell r="G36">
            <v>84.781483882554738</v>
          </cell>
          <cell r="H36">
            <v>6.3366607727502595</v>
          </cell>
          <cell r="I36">
            <v>6.8160608657866701</v>
          </cell>
          <cell r="J36">
            <v>3.769917575041585</v>
          </cell>
          <cell r="K36">
            <v>50</v>
          </cell>
          <cell r="L36">
            <v>20.059449401233017</v>
          </cell>
          <cell r="M36">
            <v>0.54991656853154336</v>
          </cell>
          <cell r="N36">
            <v>3.0731794439810294</v>
          </cell>
          <cell r="O36">
            <v>43.110730018067464</v>
          </cell>
          <cell r="P36">
            <v>27.092985994101777</v>
          </cell>
          <cell r="Q36">
            <v>34.161584999949433</v>
          </cell>
          <cell r="R36">
            <v>18.510280908529253</v>
          </cell>
          <cell r="S36">
            <v>83.895907168164428</v>
          </cell>
          <cell r="T36">
            <v>57.340770879893114</v>
          </cell>
          <cell r="U36">
            <v>4.7535211267605666</v>
          </cell>
          <cell r="V36">
            <v>40.22481423176837</v>
          </cell>
          <cell r="W36">
            <v>37.073712743324343</v>
          </cell>
          <cell r="X36">
            <v>58.771929824561518</v>
          </cell>
          <cell r="Y36">
            <v>60.100614021828527</v>
          </cell>
          <cell r="Z36">
            <v>15.554436256906989</v>
          </cell>
          <cell r="AA36">
            <v>18.45304108395133</v>
          </cell>
          <cell r="AB36">
            <v>11.619293204154431</v>
          </cell>
          <cell r="AC36">
            <v>27.913431830728392</v>
          </cell>
          <cell r="AD36">
            <v>24.231239974276836</v>
          </cell>
          <cell r="AE36">
            <v>50</v>
          </cell>
          <cell r="AF36">
            <v>7.1581510980131995</v>
          </cell>
          <cell r="AG36">
            <v>21.885938282508519</v>
          </cell>
          <cell r="AH36">
            <v>7.5115948397927754</v>
          </cell>
          <cell r="AI36">
            <v>0</v>
          </cell>
          <cell r="AJ36">
            <v>83.333333333333343</v>
          </cell>
          <cell r="AK36">
            <v>19.492775129956911</v>
          </cell>
          <cell r="AL36">
            <v>24.561403508771932</v>
          </cell>
          <cell r="AM36">
            <v>21.429904050481674</v>
          </cell>
          <cell r="AN36">
            <v>62.093862815884485</v>
          </cell>
          <cell r="AO36">
            <v>75.646255404679991</v>
          </cell>
          <cell r="AP36">
            <v>21.266102370430456</v>
          </cell>
          <cell r="AQ36">
            <v>32.753978311776649</v>
          </cell>
          <cell r="AR36">
            <v>46.749255865272346</v>
          </cell>
          <cell r="AS36">
            <v>75.126821410427624</v>
          </cell>
          <cell r="AT36">
            <v>40.718716966239384</v>
          </cell>
          <cell r="AU36">
            <v>3.6205778755784892</v>
          </cell>
          <cell r="AV36">
            <v>36.090141434187913</v>
          </cell>
          <cell r="AW36">
            <v>44.291498074382446</v>
          </cell>
          <cell r="AX36">
            <v>56.018092919679773</v>
          </cell>
          <cell r="AY36">
            <v>7.3684930706125513</v>
          </cell>
          <cell r="AZ36">
            <v>37.524422893326637</v>
          </cell>
          <cell r="BA36">
            <v>27.623807360290776</v>
          </cell>
          <cell r="BB36">
            <v>3.1380376876534744</v>
          </cell>
          <cell r="BC36">
            <v>26.03563767196917</v>
          </cell>
          <cell r="BD36">
            <v>30.253651010121917</v>
          </cell>
          <cell r="BE36">
            <v>56.776556776556774</v>
          </cell>
          <cell r="BF36">
            <v>42.773370457222143</v>
          </cell>
          <cell r="BG36">
            <v>53.60279251233321</v>
          </cell>
          <cell r="BH36">
            <v>8.8704961947629002</v>
          </cell>
          <cell r="BI36">
            <v>24.552057491506112</v>
          </cell>
          <cell r="BJ36">
            <v>15.757089519730204</v>
          </cell>
          <cell r="BK36">
            <v>15.529107743534922</v>
          </cell>
          <cell r="BL36">
            <v>65.341825583598961</v>
          </cell>
          <cell r="BM36">
            <v>49.435046706741268</v>
          </cell>
          <cell r="BN36">
            <v>1.3144913467527932</v>
          </cell>
          <cell r="BO36">
            <v>0.77372516274248504</v>
          </cell>
          <cell r="BP36">
            <v>0.15224148195002693</v>
          </cell>
          <cell r="BQ36">
            <v>0.15087953404667712</v>
          </cell>
          <cell r="BR36">
            <v>23.553440880493707</v>
          </cell>
          <cell r="BS36">
            <v>62.67115155281693</v>
          </cell>
          <cell r="BT36">
            <v>82.672741077681067</v>
          </cell>
          <cell r="BU36">
            <v>76.607993700406439</v>
          </cell>
          <cell r="BV36">
            <v>7.957256414740435</v>
          </cell>
          <cell r="BW36">
            <v>20.393627289149265</v>
          </cell>
          <cell r="BY36">
            <v>17.626008398368683</v>
          </cell>
          <cell r="BZ36">
            <v>20.366088051077604</v>
          </cell>
        </row>
        <row r="37">
          <cell r="D37">
            <v>92.291075148425179</v>
          </cell>
          <cell r="E37">
            <v>85.383373569386251</v>
          </cell>
          <cell r="F37">
            <v>37.274959953755562</v>
          </cell>
          <cell r="G37">
            <v>84.99718777582757</v>
          </cell>
          <cell r="H37">
            <v>8.9537088824157181</v>
          </cell>
          <cell r="I37">
            <v>24.725003750664868</v>
          </cell>
          <cell r="J37">
            <v>24.498672039319779</v>
          </cell>
          <cell r="K37">
            <v>0</v>
          </cell>
          <cell r="L37">
            <v>11.022106132923927</v>
          </cell>
          <cell r="M37">
            <v>1.4580037103440815</v>
          </cell>
          <cell r="N37">
            <v>2.8692716858306326</v>
          </cell>
          <cell r="O37">
            <v>47.269427825779061</v>
          </cell>
          <cell r="P37">
            <v>13.645102265535758</v>
          </cell>
          <cell r="Q37">
            <v>36.766095708832133</v>
          </cell>
          <cell r="R37">
            <v>20.489144620310366</v>
          </cell>
          <cell r="S37">
            <v>89.934587732191403</v>
          </cell>
          <cell r="T37">
            <v>51.281787655584466</v>
          </cell>
          <cell r="U37">
            <v>21.830985915492978</v>
          </cell>
          <cell r="V37">
            <v>30.469389464873885</v>
          </cell>
          <cell r="W37">
            <v>12.564564485834115</v>
          </cell>
          <cell r="X37">
            <v>60.233918128655006</v>
          </cell>
          <cell r="Y37">
            <v>51.435004584111319</v>
          </cell>
          <cell r="Z37">
            <v>2.0647256877973836</v>
          </cell>
          <cell r="AA37">
            <v>11.047517511429907</v>
          </cell>
          <cell r="AB37">
            <v>7.0711559367630672</v>
          </cell>
          <cell r="AC37">
            <v>43.258191739356619</v>
          </cell>
          <cell r="AD37">
            <v>27.95282241069275</v>
          </cell>
          <cell r="AE37">
            <v>32.154565029031851</v>
          </cell>
          <cell r="AF37">
            <v>21.785723461592315</v>
          </cell>
          <cell r="AG37">
            <v>34.727045398069563</v>
          </cell>
          <cell r="AH37">
            <v>10</v>
          </cell>
          <cell r="AI37">
            <v>0</v>
          </cell>
          <cell r="AJ37">
            <v>93.589743589743591</v>
          </cell>
          <cell r="AK37">
            <v>21.0398496852162</v>
          </cell>
          <cell r="AL37">
            <v>98.245614035087726</v>
          </cell>
          <cell r="AM37">
            <v>4.994717230969469</v>
          </cell>
          <cell r="AN37">
            <v>64.981949458483768</v>
          </cell>
          <cell r="AO37">
            <v>22.411476262997386</v>
          </cell>
          <cell r="AP37">
            <v>12.325325383322888</v>
          </cell>
          <cell r="AQ37">
            <v>18.424045489450378</v>
          </cell>
          <cell r="AR37">
            <v>45.22738976787172</v>
          </cell>
          <cell r="AS37">
            <v>33.07408208561418</v>
          </cell>
          <cell r="AT37">
            <v>28.5315966811023</v>
          </cell>
          <cell r="AU37">
            <v>9.8279227272336698</v>
          </cell>
          <cell r="AV37">
            <v>9.0870325126633649</v>
          </cell>
          <cell r="AW37">
            <v>42.973557490892844</v>
          </cell>
          <cell r="AX37">
            <v>59.251870756507472</v>
          </cell>
          <cell r="AY37">
            <v>10</v>
          </cell>
          <cell r="AZ37">
            <v>50</v>
          </cell>
          <cell r="BA37">
            <v>0</v>
          </cell>
          <cell r="BB37">
            <v>50</v>
          </cell>
          <cell r="BC37">
            <v>31.428415529476577</v>
          </cell>
          <cell r="BD37">
            <v>30.567018020277747</v>
          </cell>
          <cell r="BE37">
            <v>13.186813186813188</v>
          </cell>
          <cell r="BF37">
            <v>33.300069556828561</v>
          </cell>
          <cell r="BG37">
            <v>23.57211939920504</v>
          </cell>
          <cell r="BH37">
            <v>0.99427103340688194</v>
          </cell>
          <cell r="BI37">
            <v>5.7894114975975191</v>
          </cell>
          <cell r="BJ37">
            <v>8.3800085072429482</v>
          </cell>
          <cell r="BK37">
            <v>4.0736218803740778</v>
          </cell>
          <cell r="BL37">
            <v>73.251635649817942</v>
          </cell>
          <cell r="BM37">
            <v>49.209325469341877</v>
          </cell>
          <cell r="BN37">
            <v>0</v>
          </cell>
          <cell r="BO37">
            <v>0</v>
          </cell>
          <cell r="BP37">
            <v>0</v>
          </cell>
          <cell r="BQ37">
            <v>0.29060955466951438</v>
          </cell>
          <cell r="BR37">
            <v>16.919423403810828</v>
          </cell>
          <cell r="BS37">
            <v>18.281665432264678</v>
          </cell>
          <cell r="BT37">
            <v>40.681062586026741</v>
          </cell>
          <cell r="BU37">
            <v>82.860376404224695</v>
          </cell>
          <cell r="BV37">
            <v>5.4294617221482504</v>
          </cell>
          <cell r="BW37">
            <v>5.949388232731363</v>
          </cell>
          <cell r="BY37">
            <v>2.9350149575810227</v>
          </cell>
          <cell r="BZ37">
            <v>14.277776769926396</v>
          </cell>
        </row>
        <row r="38">
          <cell r="D38">
            <v>78.538908197688244</v>
          </cell>
          <cell r="E38">
            <v>50.054310319344452</v>
          </cell>
          <cell r="F38">
            <v>27.373253228188204</v>
          </cell>
          <cell r="G38">
            <v>93.355694275986451</v>
          </cell>
          <cell r="H38">
            <v>8.0748538543548545</v>
          </cell>
          <cell r="I38">
            <v>21.399244837830725</v>
          </cell>
          <cell r="J38">
            <v>4.1201940708045712E-2</v>
          </cell>
          <cell r="K38">
            <v>16.964592863053177</v>
          </cell>
          <cell r="L38">
            <v>7.3942177974406693</v>
          </cell>
          <cell r="M38">
            <v>0.38303547260636134</v>
          </cell>
          <cell r="N38">
            <v>8.4999727697915031</v>
          </cell>
          <cell r="O38">
            <v>20.058207766537137</v>
          </cell>
          <cell r="P38">
            <v>49.986712387395265</v>
          </cell>
          <cell r="Q38">
            <v>12.83295209966078</v>
          </cell>
          <cell r="R38">
            <v>28.85985756369136</v>
          </cell>
          <cell r="S38">
            <v>90.638009959324933</v>
          </cell>
          <cell r="T38">
            <v>31.276825093734885</v>
          </cell>
          <cell r="U38">
            <v>13.028169014084517</v>
          </cell>
          <cell r="V38">
            <v>56.991561201148478</v>
          </cell>
          <cell r="W38">
            <v>11.784394151793919</v>
          </cell>
          <cell r="X38">
            <v>38.304093567251506</v>
          </cell>
          <cell r="Y38">
            <v>41.454360028791186</v>
          </cell>
          <cell r="Z38">
            <v>7.1207862960910573</v>
          </cell>
          <cell r="AA38">
            <v>7.4068755787327207</v>
          </cell>
          <cell r="AB38">
            <v>5.1758892785748873</v>
          </cell>
          <cell r="AC38">
            <v>27.539846974756465</v>
          </cell>
          <cell r="AD38">
            <v>3.0283305020261237</v>
          </cell>
          <cell r="AE38">
            <v>23.312979567587135</v>
          </cell>
          <cell r="AF38">
            <v>3.7934845893885858</v>
          </cell>
          <cell r="AG38">
            <v>19.128731778716883</v>
          </cell>
          <cell r="AH38">
            <v>9.6271711123157111</v>
          </cell>
          <cell r="AI38">
            <v>0</v>
          </cell>
          <cell r="AJ38">
            <v>34.615384615384613</v>
          </cell>
          <cell r="AK38">
            <v>19.35516814573538</v>
          </cell>
          <cell r="AL38">
            <v>21.052631578947366</v>
          </cell>
          <cell r="AM38">
            <v>5.2644631051680086</v>
          </cell>
          <cell r="AN38">
            <v>34.657039711191338</v>
          </cell>
          <cell r="AO38">
            <v>25.420551541016039</v>
          </cell>
          <cell r="AP38">
            <v>11.500915620681967</v>
          </cell>
          <cell r="AQ38">
            <v>14.533411022210279</v>
          </cell>
          <cell r="AR38">
            <v>39.343675539190698</v>
          </cell>
          <cell r="AS38">
            <v>66.896038466916892</v>
          </cell>
          <cell r="AT38">
            <v>18.792474233858801</v>
          </cell>
          <cell r="AU38">
            <v>10.424045524201226</v>
          </cell>
          <cell r="AV38">
            <v>15.032581289750743</v>
          </cell>
          <cell r="AW38">
            <v>40.352886602512498</v>
          </cell>
          <cell r="AX38">
            <v>46.152626312588119</v>
          </cell>
          <cell r="AY38">
            <v>2.7082046178346295</v>
          </cell>
          <cell r="AZ38">
            <v>25.38044954306168</v>
          </cell>
          <cell r="BA38">
            <v>34.16628805088596</v>
          </cell>
          <cell r="BB38">
            <v>1.1503773842505214</v>
          </cell>
          <cell r="BC38">
            <v>20.104263177429736</v>
          </cell>
          <cell r="BD38">
            <v>13.052641824968203</v>
          </cell>
          <cell r="BE38">
            <v>73.260073260073256</v>
          </cell>
          <cell r="BF38">
            <v>25.242724467065123</v>
          </cell>
          <cell r="BG38">
            <v>32.616104233413893</v>
          </cell>
          <cell r="BH38">
            <v>4.1182140043905759</v>
          </cell>
          <cell r="BI38">
            <v>10.050998732230651</v>
          </cell>
          <cell r="BJ38">
            <v>16.653188553449112</v>
          </cell>
          <cell r="BK38">
            <v>10.343149536797188</v>
          </cell>
          <cell r="BL38">
            <v>82.906894043389229</v>
          </cell>
          <cell r="BM38">
            <v>49.941913206502143</v>
          </cell>
          <cell r="BN38">
            <v>0.62649453317121595</v>
          </cell>
          <cell r="BO38">
            <v>0.26315071378110055</v>
          </cell>
          <cell r="BP38">
            <v>0.23077142948334206</v>
          </cell>
          <cell r="BQ38">
            <v>0.19803379930651713</v>
          </cell>
          <cell r="BR38">
            <v>12.040514973151865</v>
          </cell>
          <cell r="BS38">
            <v>8.8779790390969122</v>
          </cell>
          <cell r="BT38">
            <v>28.195364379106806</v>
          </cell>
          <cell r="BU38">
            <v>77.542695494375977</v>
          </cell>
          <cell r="BV38">
            <v>15.069002092969338</v>
          </cell>
          <cell r="BW38">
            <v>7.3140214601142315</v>
          </cell>
          <cell r="BY38">
            <v>9.0810708528778221</v>
          </cell>
          <cell r="BZ38">
            <v>9.3968454220203252</v>
          </cell>
        </row>
        <row r="39">
          <cell r="D39">
            <v>100</v>
          </cell>
          <cell r="E39">
            <v>100</v>
          </cell>
          <cell r="F39">
            <v>50</v>
          </cell>
          <cell r="G39">
            <v>31.642312789939041</v>
          </cell>
          <cell r="H39">
            <v>7.0135134052380455</v>
          </cell>
          <cell r="I39">
            <v>21.766647417048603</v>
          </cell>
          <cell r="J39">
            <v>50</v>
          </cell>
          <cell r="K39">
            <v>31.017543455452991</v>
          </cell>
          <cell r="L39">
            <v>0</v>
          </cell>
          <cell r="M39">
            <v>3.3823193623402532E-2</v>
          </cell>
          <cell r="N39">
            <v>3.9817148065091454</v>
          </cell>
          <cell r="O39">
            <v>20.679544240341187</v>
          </cell>
          <cell r="P39">
            <v>41.598284429803378</v>
          </cell>
          <cell r="Q39">
            <v>34.031142559053059</v>
          </cell>
          <cell r="R39">
            <v>21.744000089728608</v>
          </cell>
          <cell r="S39">
            <v>69.462635982275771</v>
          </cell>
          <cell r="T39">
            <v>43.384488645778674</v>
          </cell>
          <cell r="U39">
            <v>19.894366197183132</v>
          </cell>
          <cell r="V39">
            <v>38.704076251033634</v>
          </cell>
          <cell r="W39">
            <v>19.681042810454429</v>
          </cell>
          <cell r="X39">
            <v>42.105263157894655</v>
          </cell>
          <cell r="Y39">
            <v>48.330397082410542</v>
          </cell>
          <cell r="Z39">
            <v>14.594706062598087</v>
          </cell>
          <cell r="AA39">
            <v>18.647204529064574</v>
          </cell>
          <cell r="AB39">
            <v>15.35444238771729</v>
          </cell>
          <cell r="AC39">
            <v>54.979086399905555</v>
          </cell>
          <cell r="AD39">
            <v>50</v>
          </cell>
          <cell r="AE39">
            <v>34.817099158942113</v>
          </cell>
          <cell r="AF39">
            <v>37.56669950793453</v>
          </cell>
          <cell r="AG39">
            <v>50</v>
          </cell>
          <cell r="AH39">
            <v>8.4417244048097206</v>
          </cell>
          <cell r="AI39">
            <v>36.36363636363636</v>
          </cell>
          <cell r="AJ39">
            <v>93.589743589743591</v>
          </cell>
          <cell r="AK39">
            <v>71.450470574639851</v>
          </cell>
          <cell r="AL39">
            <v>80.701754385964918</v>
          </cell>
          <cell r="AM39">
            <v>18.662141464406801</v>
          </cell>
          <cell r="AN39">
            <v>77.978339350180519</v>
          </cell>
          <cell r="AO39">
            <v>39.969248871563387</v>
          </cell>
          <cell r="AP39">
            <v>19.427399092982466</v>
          </cell>
          <cell r="AQ39">
            <v>29.673108146056322</v>
          </cell>
          <cell r="AR39">
            <v>41.980622598130971</v>
          </cell>
          <cell r="AS39">
            <v>52.117792493035338</v>
          </cell>
          <cell r="AT39">
            <v>35.810567244675838</v>
          </cell>
          <cell r="AU39">
            <v>1.5823128338270327</v>
          </cell>
          <cell r="AV39">
            <v>25.638849474941868</v>
          </cell>
          <cell r="AW39">
            <v>41.986973134795299</v>
          </cell>
          <cell r="AX39">
            <v>72.276689184507774</v>
          </cell>
          <cell r="AY39">
            <v>8.1073234584718072</v>
          </cell>
          <cell r="AZ39">
            <v>42.902621530255516</v>
          </cell>
          <cell r="BA39">
            <v>26.737846433439344</v>
          </cell>
          <cell r="BB39">
            <v>6.0150023590997348</v>
          </cell>
          <cell r="BC39">
            <v>27.855574785631504</v>
          </cell>
          <cell r="BD39">
            <v>48.212233530180285</v>
          </cell>
          <cell r="BE39">
            <v>54.578754578754577</v>
          </cell>
          <cell r="BF39">
            <v>39.781729722935076</v>
          </cell>
          <cell r="BG39">
            <v>42.237034379832203</v>
          </cell>
          <cell r="BH39">
            <v>7.8606539255252361</v>
          </cell>
          <cell r="BI39">
            <v>15.523583442444741</v>
          </cell>
          <cell r="BJ39">
            <v>15.85996275559754</v>
          </cell>
          <cell r="BK39">
            <v>16.371792999537686</v>
          </cell>
          <cell r="BL39">
            <v>35.493935560743495</v>
          </cell>
          <cell r="BM39">
            <v>48.466544282277894</v>
          </cell>
          <cell r="BN39">
            <v>3.2362850571002562</v>
          </cell>
          <cell r="BO39">
            <v>15.687845984533237</v>
          </cell>
          <cell r="BP39">
            <v>0.62163702699527512</v>
          </cell>
          <cell r="BQ39">
            <v>0.71190242189661335</v>
          </cell>
          <cell r="BR39">
            <v>0</v>
          </cell>
          <cell r="BS39">
            <v>4.7296024510043981</v>
          </cell>
          <cell r="BT39">
            <v>43.903082425583868</v>
          </cell>
          <cell r="BU39">
            <v>85.604483812765324</v>
          </cell>
          <cell r="BV39">
            <v>28.804239178201641</v>
          </cell>
          <cell r="BW39">
            <v>29.737181293161257</v>
          </cell>
          <cell r="BY39">
            <v>10.553741833225345</v>
          </cell>
          <cell r="BZ39">
            <v>17.920317984256819</v>
          </cell>
        </row>
        <row r="40">
          <cell r="D40">
            <v>64.626936733933874</v>
          </cell>
          <cell r="E40">
            <v>0</v>
          </cell>
          <cell r="F40">
            <v>32.428335003686342</v>
          </cell>
          <cell r="G40">
            <v>78.142853646325676</v>
          </cell>
          <cell r="H40">
            <v>6.8816413946231769</v>
          </cell>
          <cell r="I40">
            <v>8.2281829714123411</v>
          </cell>
          <cell r="J40">
            <v>4.8264230517713145</v>
          </cell>
          <cell r="K40">
            <v>10.454399426803137</v>
          </cell>
          <cell r="L40">
            <v>14.864731546224091</v>
          </cell>
          <cell r="M40">
            <v>2.2400461000621807</v>
          </cell>
          <cell r="N40">
            <v>0</v>
          </cell>
          <cell r="O40">
            <v>50</v>
          </cell>
          <cell r="P40">
            <v>33.299026843709271</v>
          </cell>
          <cell r="Q40">
            <v>19.27345583255364</v>
          </cell>
          <cell r="R40">
            <v>25.458290166918125</v>
          </cell>
          <cell r="S40">
            <v>72.324079642314942</v>
          </cell>
          <cell r="T40">
            <v>34.744865937851209</v>
          </cell>
          <cell r="U40">
            <v>13.380281690140874</v>
          </cell>
          <cell r="V40">
            <v>100</v>
          </cell>
          <cell r="W40">
            <v>17.673054690883635</v>
          </cell>
          <cell r="X40">
            <v>52.631578947368304</v>
          </cell>
          <cell r="Y40">
            <v>90.685775108149713</v>
          </cell>
          <cell r="Z40">
            <v>7.8128561825251674</v>
          </cell>
          <cell r="AA40">
            <v>18.71273645962523</v>
          </cell>
          <cell r="AB40">
            <v>8.081442460107338</v>
          </cell>
          <cell r="AC40">
            <v>15.451657673721353</v>
          </cell>
          <cell r="AD40">
            <v>12.846644770506144</v>
          </cell>
          <cell r="AE40">
            <v>15.343463618766942</v>
          </cell>
          <cell r="AF40">
            <v>22.906928118395669</v>
          </cell>
          <cell r="AG40">
            <v>28.483021656863134</v>
          </cell>
          <cell r="AH40">
            <v>8.3619911066944788</v>
          </cell>
          <cell r="AI40">
            <v>72.72727272727272</v>
          </cell>
          <cell r="AJ40">
            <v>100</v>
          </cell>
          <cell r="AK40">
            <v>31.99480838961663</v>
          </cell>
          <cell r="AL40">
            <v>57.894736842105267</v>
          </cell>
          <cell r="AM40">
            <v>8.4855048419060548</v>
          </cell>
          <cell r="AN40">
            <v>40.794223826714813</v>
          </cell>
          <cell r="AO40">
            <v>41.041701386985672</v>
          </cell>
          <cell r="AP40">
            <v>16.888592753340738</v>
          </cell>
          <cell r="AQ40">
            <v>25.612114285025072</v>
          </cell>
          <cell r="AR40">
            <v>47.138120941269932</v>
          </cell>
          <cell r="AS40">
            <v>54.64582093248552</v>
          </cell>
          <cell r="AT40">
            <v>16.287279661116454</v>
          </cell>
          <cell r="AU40">
            <v>4.6128711712580355</v>
          </cell>
          <cell r="AV40">
            <v>14.41525529163008</v>
          </cell>
          <cell r="AW40">
            <v>29.191744388872454</v>
          </cell>
          <cell r="AX40">
            <v>48.471374444351795</v>
          </cell>
          <cell r="AY40">
            <v>4.2165123622404508</v>
          </cell>
          <cell r="AZ40">
            <v>31.752224480089218</v>
          </cell>
          <cell r="BA40">
            <v>42.594275329395728</v>
          </cell>
          <cell r="BB40">
            <v>4.1159346305422151</v>
          </cell>
          <cell r="BC40">
            <v>15.654232912837271</v>
          </cell>
          <cell r="BD40">
            <v>16.254211238099337</v>
          </cell>
          <cell r="BE40">
            <v>17.216117216117215</v>
          </cell>
          <cell r="BF40">
            <v>18.637580045049535</v>
          </cell>
          <cell r="BG40">
            <v>36.042175602730943</v>
          </cell>
          <cell r="BH40">
            <v>3.5993029682237521</v>
          </cell>
          <cell r="BI40">
            <v>7.3474862079459964</v>
          </cell>
          <cell r="BJ40">
            <v>6.4855830626144488</v>
          </cell>
          <cell r="BK40">
            <v>27.444125244987305</v>
          </cell>
          <cell r="BL40">
            <v>81.664134079816137</v>
          </cell>
          <cell r="BM40">
            <v>49.242682117136191</v>
          </cell>
          <cell r="BN40">
            <v>0.70332838115427343</v>
          </cell>
          <cell r="BO40">
            <v>6.3627001036520824E-3</v>
          </cell>
          <cell r="BP40">
            <v>0.39793116293403769</v>
          </cell>
          <cell r="BQ40">
            <v>0.36819123844042867</v>
          </cell>
          <cell r="BR40">
            <v>20.063764628529672</v>
          </cell>
          <cell r="BS40">
            <v>23.033559587693759</v>
          </cell>
          <cell r="BT40">
            <v>30.112121576173902</v>
          </cell>
          <cell r="BU40">
            <v>75.902066121493007</v>
          </cell>
          <cell r="BV40">
            <v>4.1763376220747261</v>
          </cell>
          <cell r="BW40">
            <v>9.4294670680988997</v>
          </cell>
          <cell r="BY40">
            <v>8.1850036662396928</v>
          </cell>
          <cell r="BZ40">
            <v>8.1504777243962803</v>
          </cell>
        </row>
      </sheetData>
      <sheetData sheetId="28">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99.404768651143087</v>
          </cell>
          <cell r="E9">
            <v>96.642048684050579</v>
          </cell>
          <cell r="F9">
            <v>33.494904913752976</v>
          </cell>
          <cell r="G9">
            <v>63.250744258524513</v>
          </cell>
          <cell r="H9">
            <v>5.0881053742192011</v>
          </cell>
          <cell r="I9">
            <v>28.78925911781177</v>
          </cell>
          <cell r="J9">
            <v>40.689667881501556</v>
          </cell>
          <cell r="K9">
            <v>21.133901741937805</v>
          </cell>
          <cell r="L9">
            <v>52.325842824549717</v>
          </cell>
          <cell r="M9">
            <v>1.1243523437201874</v>
          </cell>
          <cell r="N9">
            <v>0</v>
          </cell>
          <cell r="O9">
            <v>50</v>
          </cell>
          <cell r="P9">
            <v>55.265728195937911</v>
          </cell>
          <cell r="Q9">
            <v>34.468620256636392</v>
          </cell>
          <cell r="R9">
            <v>19.589107541776194</v>
          </cell>
          <cell r="S9">
            <v>62.70725429791981</v>
          </cell>
          <cell r="T9">
            <v>57.898648086145265</v>
          </cell>
          <cell r="U9">
            <v>11.307420494699651</v>
          </cell>
          <cell r="V9">
            <v>88.015124604854961</v>
          </cell>
          <cell r="W9">
            <v>38.638143819203258</v>
          </cell>
          <cell r="X9">
            <v>79.532163742689988</v>
          </cell>
          <cell r="Y9">
            <v>72.404526639752362</v>
          </cell>
          <cell r="Z9">
            <v>9.9114448751827737</v>
          </cell>
          <cell r="AA9">
            <v>12.439417149943594</v>
          </cell>
          <cell r="AB9">
            <v>17.357262342005114</v>
          </cell>
          <cell r="AC9">
            <v>51.690900878145548</v>
          </cell>
          <cell r="AD9">
            <v>32.483624776210966</v>
          </cell>
          <cell r="AE9">
            <v>24.9168153985343</v>
          </cell>
          <cell r="AF9">
            <v>34.372047645741574</v>
          </cell>
          <cell r="AG9">
            <v>16.41464149234681</v>
          </cell>
          <cell r="AH9">
            <v>9.8810206518994459</v>
          </cell>
          <cell r="AI9">
            <v>0</v>
          </cell>
          <cell r="AJ9">
            <v>98.507462686567166</v>
          </cell>
          <cell r="AK9">
            <v>45.086315798784852</v>
          </cell>
          <cell r="AL9">
            <v>67.307692307692307</v>
          </cell>
          <cell r="AM9">
            <v>16.287527126959446</v>
          </cell>
          <cell r="AN9">
            <v>91.696750902527086</v>
          </cell>
          <cell r="AO9">
            <v>81.635491001304501</v>
          </cell>
          <cell r="AP9">
            <v>23.245380960951717</v>
          </cell>
          <cell r="AQ9">
            <v>40.325651142425023</v>
          </cell>
          <cell r="AR9">
            <v>49.518019943195021</v>
          </cell>
          <cell r="AS9">
            <v>21.401453288441434</v>
          </cell>
          <cell r="AT9">
            <v>56.379986402784766</v>
          </cell>
          <cell r="AU9">
            <v>18.773574830564677</v>
          </cell>
          <cell r="AV9">
            <v>42.905598426995084</v>
          </cell>
          <cell r="AW9">
            <v>43.264152175522057</v>
          </cell>
          <cell r="AX9">
            <v>100</v>
          </cell>
          <cell r="AY9">
            <v>8.5563616791047963</v>
          </cell>
          <cell r="AZ9">
            <v>42.879732010045565</v>
          </cell>
          <cell r="BA9">
            <v>37.126620978818799</v>
          </cell>
          <cell r="BB9">
            <v>13.127448826872323</v>
          </cell>
          <cell r="BC9">
            <v>16.639733799416483</v>
          </cell>
          <cell r="BD9">
            <v>21.681722122461721</v>
          </cell>
          <cell r="BE9">
            <v>39.492753623188406</v>
          </cell>
          <cell r="BF9">
            <v>42.989299980250905</v>
          </cell>
          <cell r="BG9">
            <v>54.894136364696145</v>
          </cell>
          <cell r="BH9">
            <v>13.386341317856672</v>
          </cell>
          <cell r="BI9">
            <v>19.4787523105433</v>
          </cell>
          <cell r="BJ9">
            <v>17.704720098384392</v>
          </cell>
          <cell r="BK9">
            <v>49.276056499579255</v>
          </cell>
          <cell r="BL9">
            <v>66.222492514949423</v>
          </cell>
          <cell r="BM9">
            <v>49.656247263209586</v>
          </cell>
          <cell r="BN9">
            <v>1.7750053751819868</v>
          </cell>
          <cell r="BO9">
            <v>0.76098991391329629</v>
          </cell>
          <cell r="BP9">
            <v>0.53774086574048086</v>
          </cell>
          <cell r="BQ9">
            <v>0.24980404182411131</v>
          </cell>
          <cell r="BR9">
            <v>49.157379759172187</v>
          </cell>
          <cell r="BS9">
            <v>47.831923301127837</v>
          </cell>
          <cell r="BT9">
            <v>68.113320803320505</v>
          </cell>
          <cell r="BU9">
            <v>40.100202205556933</v>
          </cell>
          <cell r="BV9">
            <v>19.584567422838546</v>
          </cell>
          <cell r="BW9">
            <v>50.925661372860489</v>
          </cell>
          <cell r="BY9">
            <v>24.861211009694969</v>
          </cell>
          <cell r="BZ9">
            <v>24.712133609337663</v>
          </cell>
        </row>
        <row r="10">
          <cell r="D10">
            <v>53.11618518524601</v>
          </cell>
          <cell r="E10">
            <v>90.639266029236879</v>
          </cell>
          <cell r="F10">
            <v>0</v>
          </cell>
          <cell r="G10">
            <v>24.163701211714898</v>
          </cell>
          <cell r="H10">
            <v>1.5308135067264099</v>
          </cell>
          <cell r="I10">
            <v>29.677102134907518</v>
          </cell>
          <cell r="J10">
            <v>26.431423731009655</v>
          </cell>
          <cell r="K10">
            <v>3.683453335792656</v>
          </cell>
          <cell r="L10">
            <v>72.522539663947526</v>
          </cell>
          <cell r="M10">
            <v>1.589586901960266</v>
          </cell>
          <cell r="N10">
            <v>8.5045468280770251</v>
          </cell>
          <cell r="O10">
            <v>48.752080900059788</v>
          </cell>
          <cell r="P10">
            <v>20.704076179253935</v>
          </cell>
          <cell r="Q10">
            <v>32.853023251048825</v>
          </cell>
          <cell r="R10">
            <v>1.824998867450256</v>
          </cell>
          <cell r="S10">
            <v>83.05240952270961</v>
          </cell>
          <cell r="T10">
            <v>60.321193982627527</v>
          </cell>
          <cell r="U10">
            <v>14.310954063604244</v>
          </cell>
          <cell r="V10">
            <v>73.736097619973648</v>
          </cell>
          <cell r="W10">
            <v>43.33850276170341</v>
          </cell>
          <cell r="X10">
            <v>80.701754385965017</v>
          </cell>
          <cell r="Y10">
            <v>56.405524641316362</v>
          </cell>
          <cell r="Z10">
            <v>8.8754160918069047</v>
          </cell>
          <cell r="AA10">
            <v>2.6276750288404007</v>
          </cell>
          <cell r="AB10">
            <v>10.877951201033806</v>
          </cell>
          <cell r="AC10">
            <v>69.681094791702918</v>
          </cell>
          <cell r="AD10">
            <v>12.883970066892728</v>
          </cell>
          <cell r="AE10">
            <v>35.199542590846647</v>
          </cell>
          <cell r="AF10">
            <v>15.252822054948812</v>
          </cell>
          <cell r="AG10">
            <v>0</v>
          </cell>
          <cell r="AH10">
            <v>9.9388629433645175</v>
          </cell>
          <cell r="AI10">
            <v>63.15789473684211</v>
          </cell>
          <cell r="AJ10">
            <v>91.044776119402982</v>
          </cell>
          <cell r="AK10">
            <v>37.881884870192046</v>
          </cell>
          <cell r="AL10">
            <v>94.230769230769226</v>
          </cell>
          <cell r="AM10">
            <v>17.358399578633453</v>
          </cell>
          <cell r="AN10">
            <v>11.191335740072205</v>
          </cell>
          <cell r="AO10">
            <v>90.872762826633831</v>
          </cell>
          <cell r="AP10">
            <v>35.357017684185962</v>
          </cell>
          <cell r="AQ10">
            <v>47.963258750750327</v>
          </cell>
          <cell r="AR10">
            <v>50</v>
          </cell>
          <cell r="AS10">
            <v>77.629119873520949</v>
          </cell>
          <cell r="AT10">
            <v>1.0913439249553716</v>
          </cell>
          <cell r="AU10">
            <v>2.4390167583632612</v>
          </cell>
          <cell r="AV10">
            <v>45.367579345266336</v>
          </cell>
          <cell r="AW10">
            <v>44.725619314608998</v>
          </cell>
          <cell r="AX10">
            <v>82.781319412017666</v>
          </cell>
          <cell r="AY10">
            <v>6.7784467484686957</v>
          </cell>
          <cell r="AZ10">
            <v>33.258976864090549</v>
          </cell>
          <cell r="BA10">
            <v>35.630335339240418</v>
          </cell>
          <cell r="BB10">
            <v>12.923153628347601</v>
          </cell>
          <cell r="BC10">
            <v>13.344371547075989</v>
          </cell>
          <cell r="BD10">
            <v>32.680465892660756</v>
          </cell>
          <cell r="BE10">
            <v>70.289855072463766</v>
          </cell>
          <cell r="BF10">
            <v>45.035795170942691</v>
          </cell>
          <cell r="BG10">
            <v>84.049470497184871</v>
          </cell>
          <cell r="BH10">
            <v>11.902261712560138</v>
          </cell>
          <cell r="BI10">
            <v>25.616149328639764</v>
          </cell>
          <cell r="BJ10">
            <v>32.004382972759416</v>
          </cell>
          <cell r="BK10">
            <v>1.1248315677536251</v>
          </cell>
          <cell r="BL10">
            <v>73.570753054928389</v>
          </cell>
          <cell r="BM10">
            <v>47.443460389494533</v>
          </cell>
          <cell r="BN10">
            <v>7.2896272158294622</v>
          </cell>
          <cell r="BO10">
            <v>13.179491923471348</v>
          </cell>
          <cell r="BP10">
            <v>0.20749659962108155</v>
          </cell>
          <cell r="BQ10">
            <v>0.50587082841526454</v>
          </cell>
          <cell r="BR10">
            <v>28.202769463074599</v>
          </cell>
          <cell r="BS10">
            <v>84.140389597608262</v>
          </cell>
          <cell r="BT10">
            <v>89.473811263385087</v>
          </cell>
          <cell r="BU10">
            <v>34.614033047659419</v>
          </cell>
          <cell r="BV10">
            <v>2.236956794702667</v>
          </cell>
          <cell r="BW10">
            <v>15.680389762088112</v>
          </cell>
          <cell r="BY10">
            <v>21.526274586465473</v>
          </cell>
          <cell r="BZ10">
            <v>19.778541779416432</v>
          </cell>
        </row>
        <row r="11">
          <cell r="D11">
            <v>65.608052752563722</v>
          </cell>
          <cell r="E11">
            <v>100</v>
          </cell>
          <cell r="F11">
            <v>36.159561067236751</v>
          </cell>
          <cell r="G11">
            <v>24.889200821270219</v>
          </cell>
          <cell r="H11">
            <v>0</v>
          </cell>
          <cell r="I11">
            <v>50</v>
          </cell>
          <cell r="J11">
            <v>37.684293302002985</v>
          </cell>
          <cell r="K11">
            <v>25.431150622564115</v>
          </cell>
          <cell r="L11">
            <v>77.784818303165594</v>
          </cell>
          <cell r="M11">
            <v>4.1845708951498493</v>
          </cell>
          <cell r="N11">
            <v>4.5730426927370962</v>
          </cell>
          <cell r="O11">
            <v>50</v>
          </cell>
          <cell r="P11">
            <v>59.786989287860749</v>
          </cell>
          <cell r="Q11">
            <v>35.053286530580799</v>
          </cell>
          <cell r="R11">
            <v>0</v>
          </cell>
          <cell r="S11">
            <v>58.053595976209436</v>
          </cell>
          <cell r="T11">
            <v>67.569537658178703</v>
          </cell>
          <cell r="U11">
            <v>1.5901060070671582</v>
          </cell>
          <cell r="V11">
            <v>57.348231864600621</v>
          </cell>
          <cell r="W11">
            <v>43.953536909435428</v>
          </cell>
          <cell r="X11">
            <v>77.192982456140328</v>
          </cell>
          <cell r="Y11">
            <v>76.961275344472639</v>
          </cell>
          <cell r="Z11">
            <v>19.06044287989431</v>
          </cell>
          <cell r="AA11">
            <v>23.629289922617701</v>
          </cell>
          <cell r="AB11">
            <v>21.022919057232819</v>
          </cell>
          <cell r="AC11">
            <v>93.706607639307265</v>
          </cell>
          <cell r="AD11">
            <v>25.786950674741689</v>
          </cell>
          <cell r="AE11">
            <v>24.668845099369658</v>
          </cell>
          <cell r="AF11">
            <v>22.802379343669056</v>
          </cell>
          <cell r="AG11">
            <v>17.768503069245462</v>
          </cell>
          <cell r="AH11">
            <v>8.48022159364902</v>
          </cell>
          <cell r="AI11">
            <v>21.052631578947373</v>
          </cell>
          <cell r="AJ11">
            <v>95.522388059701484</v>
          </cell>
          <cell r="AK11">
            <v>38.727317411023748</v>
          </cell>
          <cell r="AL11">
            <v>51.923076923076927</v>
          </cell>
          <cell r="AM11">
            <v>12.463610087331345</v>
          </cell>
          <cell r="AN11">
            <v>62.815884476534301</v>
          </cell>
          <cell r="AO11">
            <v>93.879717789283319</v>
          </cell>
          <cell r="AP11">
            <v>50</v>
          </cell>
          <cell r="AQ11">
            <v>50</v>
          </cell>
          <cell r="AR11">
            <v>49.379528343049365</v>
          </cell>
          <cell r="AS11">
            <v>75.231505243389464</v>
          </cell>
          <cell r="AT11">
            <v>24.321638999136184</v>
          </cell>
          <cell r="AU11">
            <v>23.152568941601182</v>
          </cell>
          <cell r="AV11">
            <v>49.610065785465324</v>
          </cell>
          <cell r="AW11">
            <v>27.166165361084975</v>
          </cell>
          <cell r="AX11">
            <v>86.899656665078979</v>
          </cell>
          <cell r="AY11">
            <v>8.4662563506380586</v>
          </cell>
          <cell r="AZ11">
            <v>41.552128399101321</v>
          </cell>
          <cell r="BA11">
            <v>45.389981177652302</v>
          </cell>
          <cell r="BB11">
            <v>17.475046532240441</v>
          </cell>
          <cell r="BC11">
            <v>39.484540601761765</v>
          </cell>
          <cell r="BD11">
            <v>35.920987377418562</v>
          </cell>
          <cell r="BE11">
            <v>3.2608695652173911</v>
          </cell>
          <cell r="BF11">
            <v>49.660377870383357</v>
          </cell>
          <cell r="BG11">
            <v>66.162099699833448</v>
          </cell>
          <cell r="BH11">
            <v>32.146815591036429</v>
          </cell>
          <cell r="BI11">
            <v>33.160380936523488</v>
          </cell>
          <cell r="BJ11">
            <v>35.000007626254749</v>
          </cell>
          <cell r="BK11">
            <v>0.64332659370373468</v>
          </cell>
          <cell r="BL11">
            <v>54.451276525418194</v>
          </cell>
          <cell r="BM11">
            <v>49.623163798074906</v>
          </cell>
          <cell r="BN11">
            <v>23.943659700021623</v>
          </cell>
          <cell r="BO11">
            <v>11.432102269474134</v>
          </cell>
          <cell r="BP11">
            <v>9.6446437017500255</v>
          </cell>
          <cell r="BQ11">
            <v>5.3024791199886963</v>
          </cell>
          <cell r="BR11">
            <v>33.793207923916029</v>
          </cell>
          <cell r="BS11">
            <v>2.1947622943620853</v>
          </cell>
          <cell r="BT11">
            <v>36.474881288319899</v>
          </cell>
          <cell r="BU11">
            <v>49.814548080788086</v>
          </cell>
          <cell r="BV11">
            <v>26.241265010076987</v>
          </cell>
          <cell r="BW11">
            <v>5.6131355962288811</v>
          </cell>
          <cell r="BY11">
            <v>21.116379496050911</v>
          </cell>
          <cell r="BZ11">
            <v>24.740448315235874</v>
          </cell>
        </row>
        <row r="12">
          <cell r="D12">
            <v>90.320006543060245</v>
          </cell>
          <cell r="E12">
            <v>85.373067027143151</v>
          </cell>
          <cell r="F12">
            <v>48.06691076972465</v>
          </cell>
          <cell r="G12">
            <v>71.682690307649068</v>
          </cell>
          <cell r="H12">
            <v>10</v>
          </cell>
          <cell r="I12">
            <v>29.38249089005253</v>
          </cell>
          <cell r="J12">
            <v>27.780136462989613</v>
          </cell>
          <cell r="K12">
            <v>50</v>
          </cell>
          <cell r="L12">
            <v>2.3618021509286309</v>
          </cell>
          <cell r="M12">
            <v>1.7087055199869798E-2</v>
          </cell>
          <cell r="N12">
            <v>4.872149395370279</v>
          </cell>
          <cell r="O12">
            <v>9.4007538895381639</v>
          </cell>
          <cell r="P12">
            <v>62.10761214566606</v>
          </cell>
          <cell r="Q12">
            <v>22.549241703070127</v>
          </cell>
          <cell r="R12">
            <v>50</v>
          </cell>
          <cell r="S12">
            <v>98.443334897438547</v>
          </cell>
          <cell r="T12">
            <v>49.37207052737773</v>
          </cell>
          <cell r="U12">
            <v>14.134275618374565</v>
          </cell>
          <cell r="V12">
            <v>71.132988931572029</v>
          </cell>
          <cell r="W12">
            <v>19.330158269461585</v>
          </cell>
          <cell r="X12">
            <v>44.152046783625856</v>
          </cell>
          <cell r="Y12">
            <v>36.891060617849618</v>
          </cell>
          <cell r="Z12">
            <v>20.521085357835879</v>
          </cell>
          <cell r="AA12">
            <v>20.933841344679578</v>
          </cell>
          <cell r="AB12">
            <v>16.608167034170364</v>
          </cell>
          <cell r="AC12">
            <v>68.461387908023767</v>
          </cell>
          <cell r="AD12">
            <v>28.317434904803978</v>
          </cell>
          <cell r="AE12">
            <v>25.691886922106061</v>
          </cell>
          <cell r="AF12">
            <v>14.759751085665975</v>
          </cell>
          <cell r="AG12">
            <v>27.810056219033658</v>
          </cell>
          <cell r="AH12">
            <v>8.5328251873699852</v>
          </cell>
          <cell r="AI12">
            <v>63.15789473684211</v>
          </cell>
          <cell r="AJ12">
            <v>91.044776119402982</v>
          </cell>
          <cell r="AK12">
            <v>34.669412795676777</v>
          </cell>
          <cell r="AL12">
            <v>84.615384615384613</v>
          </cell>
          <cell r="AM12">
            <v>19.737645606644559</v>
          </cell>
          <cell r="AN12">
            <v>60.649819494584847</v>
          </cell>
          <cell r="AO12">
            <v>44.300386653279745</v>
          </cell>
          <cell r="AP12">
            <v>24.494145242706715</v>
          </cell>
          <cell r="AQ12">
            <v>35.774238357380824</v>
          </cell>
          <cell r="AR12">
            <v>34.667904834627983</v>
          </cell>
          <cell r="AS12">
            <v>41.648083826616585</v>
          </cell>
          <cell r="AT12">
            <v>20.004438113643637</v>
          </cell>
          <cell r="AU12">
            <v>41.470843569494662</v>
          </cell>
          <cell r="AV12">
            <v>30.645240024730263</v>
          </cell>
          <cell r="AW12">
            <v>0</v>
          </cell>
          <cell r="AX12">
            <v>0</v>
          </cell>
          <cell r="AY12">
            <v>9.6521753440010372</v>
          </cell>
          <cell r="AZ12">
            <v>47.14358441097221</v>
          </cell>
          <cell r="BA12">
            <v>38.90460900211054</v>
          </cell>
          <cell r="BB12">
            <v>19.381983291548039</v>
          </cell>
          <cell r="BC12">
            <v>41.335087824035838</v>
          </cell>
          <cell r="BD12">
            <v>24.84155755571561</v>
          </cell>
          <cell r="BE12">
            <v>0</v>
          </cell>
          <cell r="BF12">
            <v>36.695055822655917</v>
          </cell>
          <cell r="BG12">
            <v>34.445303350680341</v>
          </cell>
          <cell r="BH12">
            <v>8.5862612279168307</v>
          </cell>
          <cell r="BI12">
            <v>16.000256339309637</v>
          </cell>
          <cell r="BJ12">
            <v>24.049213335524829</v>
          </cell>
          <cell r="BK12">
            <v>9.0384819457928636</v>
          </cell>
          <cell r="BL12">
            <v>65.277181776991242</v>
          </cell>
          <cell r="BM12">
            <v>48.736894871389715</v>
          </cell>
          <cell r="BN12">
            <v>2.4313790909891506</v>
          </cell>
          <cell r="BO12">
            <v>1.0079850488338116</v>
          </cell>
          <cell r="BP12">
            <v>6.9898162325672114E-2</v>
          </cell>
          <cell r="BQ12">
            <v>4.1162317150018904E-2</v>
          </cell>
          <cell r="BR12">
            <v>2.365424998128224</v>
          </cell>
          <cell r="BS12">
            <v>34.858265862859909</v>
          </cell>
          <cell r="BT12">
            <v>31.812045557649675</v>
          </cell>
          <cell r="BU12">
            <v>19.864288421689189</v>
          </cell>
          <cell r="BV12">
            <v>35.985772196561349</v>
          </cell>
          <cell r="BW12">
            <v>32.901819713449783</v>
          </cell>
          <cell r="BY12">
            <v>15.911671310141728</v>
          </cell>
          <cell r="BZ12">
            <v>21.34919622261031</v>
          </cell>
        </row>
        <row r="13">
          <cell r="D13">
            <v>92.598475677470503</v>
          </cell>
          <cell r="E13">
            <v>84.296550539364418</v>
          </cell>
          <cell r="F13">
            <v>46.422313886309141</v>
          </cell>
          <cell r="G13">
            <v>42.682633139028404</v>
          </cell>
          <cell r="H13">
            <v>5.3024964703496638</v>
          </cell>
          <cell r="I13">
            <v>29.416813835443911</v>
          </cell>
          <cell r="J13">
            <v>27.072852607834314</v>
          </cell>
          <cell r="K13">
            <v>44.323118780038328</v>
          </cell>
          <cell r="L13">
            <v>66.135130017939673</v>
          </cell>
          <cell r="M13">
            <v>0.86376443406821357</v>
          </cell>
          <cell r="N13">
            <v>7.2860863494855428</v>
          </cell>
          <cell r="O13">
            <v>49.731774732465816</v>
          </cell>
          <cell r="P13">
            <v>26.373604212551399</v>
          </cell>
          <cell r="Q13">
            <v>25.137401935036145</v>
          </cell>
          <cell r="R13">
            <v>18.395341677973043</v>
          </cell>
          <cell r="S13">
            <v>0</v>
          </cell>
          <cell r="T13">
            <v>61.362546320382464</v>
          </cell>
          <cell r="U13">
            <v>21.908127208480575</v>
          </cell>
          <cell r="V13">
            <v>77.861201938220191</v>
          </cell>
          <cell r="W13">
            <v>46.763912961382857</v>
          </cell>
          <cell r="X13">
            <v>71.929824561403706</v>
          </cell>
          <cell r="Y13">
            <v>41.478240520281851</v>
          </cell>
          <cell r="Z13">
            <v>19.051626564205986</v>
          </cell>
          <cell r="AA13">
            <v>12.177915828940103</v>
          </cell>
          <cell r="AB13">
            <v>14.899674641071719</v>
          </cell>
          <cell r="AC13">
            <v>43.185982811975073</v>
          </cell>
          <cell r="AD13">
            <v>26.599971228842012</v>
          </cell>
          <cell r="AE13">
            <v>50</v>
          </cell>
          <cell r="AF13">
            <v>9.5526992969014231</v>
          </cell>
          <cell r="AG13">
            <v>28.765972923581749</v>
          </cell>
          <cell r="AH13">
            <v>5.2392508865849798</v>
          </cell>
          <cell r="AI13">
            <v>73.684210526315795</v>
          </cell>
          <cell r="AJ13">
            <v>89.552238805970148</v>
          </cell>
          <cell r="AK13">
            <v>25.31293468922302</v>
          </cell>
          <cell r="AL13">
            <v>100</v>
          </cell>
          <cell r="AM13">
            <v>34.256790177248895</v>
          </cell>
          <cell r="AN13">
            <v>33.935018050541522</v>
          </cell>
          <cell r="AO13">
            <v>94.234899876787864</v>
          </cell>
          <cell r="AP13">
            <v>30.936923955257932</v>
          </cell>
          <cell r="AQ13">
            <v>45.60793014616916</v>
          </cell>
          <cell r="AR13">
            <v>46.249242158876783</v>
          </cell>
          <cell r="AS13">
            <v>66.704895774822134</v>
          </cell>
          <cell r="AT13">
            <v>37.878513781756681</v>
          </cell>
          <cell r="AU13">
            <v>11.900894294150985</v>
          </cell>
          <cell r="AV13">
            <v>55.22501136941198</v>
          </cell>
          <cell r="AW13">
            <v>49.693658726769939</v>
          </cell>
          <cell r="AX13">
            <v>61.723218328243881</v>
          </cell>
          <cell r="AY13">
            <v>2.8691722686190246</v>
          </cell>
          <cell r="AZ13">
            <v>3.9932968949052698</v>
          </cell>
          <cell r="BA13">
            <v>49.756718491789755</v>
          </cell>
          <cell r="BB13">
            <v>12.432118348056182</v>
          </cell>
          <cell r="BC13">
            <v>29.684952605347902</v>
          </cell>
          <cell r="BD13">
            <v>26.251377398374348</v>
          </cell>
          <cell r="BE13">
            <v>66.304347826086953</v>
          </cell>
          <cell r="BF13">
            <v>34.644674857860565</v>
          </cell>
          <cell r="BG13">
            <v>54.447385961016948</v>
          </cell>
          <cell r="BH13">
            <v>11.491456878285749</v>
          </cell>
          <cell r="BI13">
            <v>25.091709846531639</v>
          </cell>
          <cell r="BJ13">
            <v>17.153654503019702</v>
          </cell>
          <cell r="BK13">
            <v>9.5773104200567545</v>
          </cell>
          <cell r="BL13">
            <v>57.366242153940085</v>
          </cell>
          <cell r="BM13">
            <v>48.796016758214996</v>
          </cell>
          <cell r="BN13">
            <v>0.75048458154988595</v>
          </cell>
          <cell r="BO13">
            <v>0.52282080741354664</v>
          </cell>
          <cell r="BP13">
            <v>0.18290564716759791</v>
          </cell>
          <cell r="BQ13">
            <v>0</v>
          </cell>
          <cell r="BR13">
            <v>27.66272601038775</v>
          </cell>
          <cell r="BS13">
            <v>83.341957994259715</v>
          </cell>
          <cell r="BT13">
            <v>82.63028262727488</v>
          </cell>
          <cell r="BU13">
            <v>0</v>
          </cell>
          <cell r="BV13">
            <v>2.2324716360945756</v>
          </cell>
          <cell r="BW13">
            <v>49.829609437171321</v>
          </cell>
          <cell r="BY13">
            <v>29.750538833150937</v>
          </cell>
          <cell r="BZ13">
            <v>27.486572705974545</v>
          </cell>
        </row>
        <row r="14">
          <cell r="D14">
            <v>0</v>
          </cell>
          <cell r="E14">
            <v>87.610368466946426</v>
          </cell>
          <cell r="F14">
            <v>33.281635620752127</v>
          </cell>
          <cell r="G14">
            <v>66.625463188141893</v>
          </cell>
          <cell r="H14">
            <v>5.9541050446442814</v>
          </cell>
          <cell r="I14">
            <v>29.896240946178004</v>
          </cell>
          <cell r="J14">
            <v>15.97574360753293</v>
          </cell>
          <cell r="K14">
            <v>19.137911425505234</v>
          </cell>
          <cell r="L14">
            <v>100</v>
          </cell>
          <cell r="M14">
            <v>0.50992936058927085</v>
          </cell>
          <cell r="N14">
            <v>5.2588808306212362</v>
          </cell>
          <cell r="O14">
            <v>46.460743828454298</v>
          </cell>
          <cell r="P14">
            <v>14.925151758077313</v>
          </cell>
          <cell r="Q14">
            <v>43.30720914510384</v>
          </cell>
          <cell r="R14">
            <v>0.47982120918020932</v>
          </cell>
          <cell r="S14">
            <v>57.980525974717636</v>
          </cell>
          <cell r="T14">
            <v>53.636987170901037</v>
          </cell>
          <cell r="U14">
            <v>13.074204946996471</v>
          </cell>
          <cell r="V14">
            <v>94.210634877692854</v>
          </cell>
          <cell r="W14">
            <v>26.138621947100148</v>
          </cell>
          <cell r="X14">
            <v>66.37426900584822</v>
          </cell>
          <cell r="Y14">
            <v>92.600278570452417</v>
          </cell>
          <cell r="Z14">
            <v>10.001427097802134</v>
          </cell>
          <cell r="AA14">
            <v>16.630086314474994</v>
          </cell>
          <cell r="AB14">
            <v>23.38856557505169</v>
          </cell>
          <cell r="AC14">
            <v>68.758201889761466</v>
          </cell>
          <cell r="AD14">
            <v>23.224087539425479</v>
          </cell>
          <cell r="AE14">
            <v>35.596095470065755</v>
          </cell>
          <cell r="AF14">
            <v>21.346175107098578</v>
          </cell>
          <cell r="AG14">
            <v>22.141057626783926</v>
          </cell>
          <cell r="AH14">
            <v>9.7479437730106184</v>
          </cell>
          <cell r="AI14">
            <v>42.105263157894747</v>
          </cell>
          <cell r="AJ14">
            <v>97.014925373134332</v>
          </cell>
          <cell r="AK14">
            <v>31.316132216118753</v>
          </cell>
          <cell r="AL14">
            <v>84.615384615384613</v>
          </cell>
          <cell r="AM14">
            <v>12.129795344658529</v>
          </cell>
          <cell r="AN14">
            <v>81.227436823104711</v>
          </cell>
          <cell r="AO14">
            <v>62.326533826358776</v>
          </cell>
          <cell r="AP14">
            <v>29.699820511381876</v>
          </cell>
          <cell r="AQ14">
            <v>43.590467418015663</v>
          </cell>
          <cell r="AR14">
            <v>46.958060895447758</v>
          </cell>
          <cell r="AS14">
            <v>52.228314595534812</v>
          </cell>
          <cell r="AT14">
            <v>17.956944658698902</v>
          </cell>
          <cell r="AU14">
            <v>4.971311848697014</v>
          </cell>
          <cell r="AV14">
            <v>30.726022423034799</v>
          </cell>
          <cell r="AW14">
            <v>38.00715681762383</v>
          </cell>
          <cell r="AX14">
            <v>65.355993069004597</v>
          </cell>
          <cell r="AY14">
            <v>6.318551759611827</v>
          </cell>
          <cell r="AZ14">
            <v>37.051087496125334</v>
          </cell>
          <cell r="BA14">
            <v>47.376156886905754</v>
          </cell>
          <cell r="BB14">
            <v>11.102058865726899</v>
          </cell>
          <cell r="BC14">
            <v>39.383063062460195</v>
          </cell>
          <cell r="BD14">
            <v>46.37422614324457</v>
          </cell>
          <cell r="BE14">
            <v>3.9855072463768111</v>
          </cell>
          <cell r="BF14">
            <v>37.767286956216189</v>
          </cell>
          <cell r="BG14">
            <v>58.053923714919897</v>
          </cell>
          <cell r="BH14">
            <v>12.211407269820816</v>
          </cell>
          <cell r="BI14">
            <v>19.553432874586747</v>
          </cell>
          <cell r="BJ14">
            <v>18.964446970165731</v>
          </cell>
          <cell r="BK14">
            <v>9.7090106236788394</v>
          </cell>
          <cell r="BL14">
            <v>0</v>
          </cell>
          <cell r="BM14">
            <v>44.30176843328487</v>
          </cell>
          <cell r="BN14">
            <v>1.5057976447650261</v>
          </cell>
          <cell r="BO14">
            <v>0.4721847189479475</v>
          </cell>
          <cell r="BP14">
            <v>0.23148630629330641</v>
          </cell>
          <cell r="BQ14">
            <v>0.97727304954873984</v>
          </cell>
          <cell r="BR14">
            <v>10.321457041669886</v>
          </cell>
          <cell r="BS14">
            <v>3.6338258141009163</v>
          </cell>
          <cell r="BT14">
            <v>35.93014113777739</v>
          </cell>
          <cell r="BU14">
            <v>23.298376289940105</v>
          </cell>
          <cell r="BV14">
            <v>6.7561275803328771</v>
          </cell>
          <cell r="BW14">
            <v>41.198193715370302</v>
          </cell>
          <cell r="BY14">
            <v>12.594255659321538</v>
          </cell>
          <cell r="BZ14">
            <v>21.773488871866277</v>
          </cell>
        </row>
        <row r="15">
          <cell r="D15">
            <v>90.787521100969087</v>
          </cell>
          <cell r="E15">
            <v>93.671928274351927</v>
          </cell>
          <cell r="F15">
            <v>38.810718847922502</v>
          </cell>
          <cell r="G15">
            <v>100</v>
          </cell>
          <cell r="H15">
            <v>9.3800792388307492</v>
          </cell>
          <cell r="I15">
            <v>18.853921355279439</v>
          </cell>
          <cell r="J15">
            <v>26.864513748078465</v>
          </cell>
          <cell r="K15">
            <v>6.4721165296915908</v>
          </cell>
          <cell r="L15">
            <v>6.72477026622325</v>
          </cell>
          <cell r="M15">
            <v>0.41402061617495961</v>
          </cell>
          <cell r="N15">
            <v>10</v>
          </cell>
          <cell r="O15">
            <v>0</v>
          </cell>
          <cell r="P15">
            <v>59.7939576944122</v>
          </cell>
          <cell r="Q15">
            <v>0</v>
          </cell>
          <cell r="R15">
            <v>44.29663163792398</v>
          </cell>
          <cell r="S15">
            <v>75.872999129524985</v>
          </cell>
          <cell r="T15">
            <v>0</v>
          </cell>
          <cell r="U15">
            <v>1.5901060070671582</v>
          </cell>
          <cell r="V15">
            <v>33.985130281507125</v>
          </cell>
          <cell r="W15">
            <v>0.42701159424504465</v>
          </cell>
          <cell r="X15">
            <v>29.824561403509058</v>
          </cell>
          <cell r="Y15">
            <v>55.824112793432654</v>
          </cell>
          <cell r="Z15">
            <v>0</v>
          </cell>
          <cell r="AA15">
            <v>9.6638023445860597</v>
          </cell>
          <cell r="AB15">
            <v>0</v>
          </cell>
          <cell r="AC15">
            <v>28.216408671807635</v>
          </cell>
          <cell r="AD15">
            <v>2.365479250635846</v>
          </cell>
          <cell r="AE15">
            <v>12.86263254426582</v>
          </cell>
          <cell r="AF15">
            <v>15.610847652883553</v>
          </cell>
          <cell r="AG15">
            <v>34.816391133350038</v>
          </cell>
          <cell r="AH15">
            <v>0</v>
          </cell>
          <cell r="AI15">
            <v>100</v>
          </cell>
          <cell r="AJ15">
            <v>88.059701492537314</v>
          </cell>
          <cell r="AK15">
            <v>33.637149427371263</v>
          </cell>
          <cell r="AL15">
            <v>94.230769230769226</v>
          </cell>
          <cell r="AM15">
            <v>6.8460390796978885</v>
          </cell>
          <cell r="AN15">
            <v>50.541516245487372</v>
          </cell>
          <cell r="AO15">
            <v>5.191599468738108</v>
          </cell>
          <cell r="AP15">
            <v>0</v>
          </cell>
          <cell r="AQ15">
            <v>0</v>
          </cell>
          <cell r="AR15">
            <v>0</v>
          </cell>
          <cell r="AS15">
            <v>70.959284223470789</v>
          </cell>
          <cell r="AT15">
            <v>32.141150414434513</v>
          </cell>
          <cell r="AU15">
            <v>11.530183872048134</v>
          </cell>
          <cell r="AV15">
            <v>0</v>
          </cell>
          <cell r="AW15">
            <v>36.286615549259267</v>
          </cell>
          <cell r="AX15">
            <v>51.5639070122334</v>
          </cell>
          <cell r="AY15">
            <v>1.4027194995922396</v>
          </cell>
          <cell r="AZ15">
            <v>34.172548864941874</v>
          </cell>
          <cell r="BA15">
            <v>49.672455285141943</v>
          </cell>
          <cell r="BB15">
            <v>13.834529773027857</v>
          </cell>
          <cell r="BC15">
            <v>36.57544022942372</v>
          </cell>
          <cell r="BD15">
            <v>0</v>
          </cell>
          <cell r="BE15">
            <v>39.855072463768117</v>
          </cell>
          <cell r="BF15">
            <v>5.3388190773186333</v>
          </cell>
          <cell r="BG15">
            <v>0</v>
          </cell>
          <cell r="BH15">
            <v>0</v>
          </cell>
          <cell r="BI15">
            <v>0</v>
          </cell>
          <cell r="BJ15">
            <v>12.806326252785796</v>
          </cell>
          <cell r="BK15">
            <v>10.562311475395136</v>
          </cell>
          <cell r="BL15">
            <v>99.32593770974772</v>
          </cell>
          <cell r="BM15">
            <v>49.98231152193847</v>
          </cell>
          <cell r="BN15">
            <v>1.0463632298165426</v>
          </cell>
          <cell r="BO15">
            <v>0.74972943455298868</v>
          </cell>
          <cell r="BP15">
            <v>8.5457067042912907E-2</v>
          </cell>
          <cell r="BQ15">
            <v>0.46480824418993055</v>
          </cell>
          <cell r="BR15">
            <v>0</v>
          </cell>
          <cell r="BS15">
            <v>2.6796366611799463</v>
          </cell>
          <cell r="BT15">
            <v>10.416434535079068</v>
          </cell>
          <cell r="BU15">
            <v>78.152300480756537</v>
          </cell>
          <cell r="BV15">
            <v>11.590655677141694</v>
          </cell>
          <cell r="BW15">
            <v>14.285510938098476</v>
          </cell>
          <cell r="BY15">
            <v>0</v>
          </cell>
          <cell r="BZ15">
            <v>0.83916138321265199</v>
          </cell>
        </row>
        <row r="16">
          <cell r="D16">
            <v>54.439327316472642</v>
          </cell>
          <cell r="E16">
            <v>94.388154513029647</v>
          </cell>
          <cell r="F16">
            <v>41.941337989201344</v>
          </cell>
          <cell r="G16">
            <v>73.653160617775896</v>
          </cell>
          <cell r="H16">
            <v>5.6142318101562863</v>
          </cell>
          <cell r="I16">
            <v>31.318137893025938</v>
          </cell>
          <cell r="J16">
            <v>21.313076817024942</v>
          </cell>
          <cell r="K16">
            <v>9.188432542397786</v>
          </cell>
          <cell r="L16">
            <v>84.544475877643549</v>
          </cell>
          <cell r="M16">
            <v>1.8699592116354822</v>
          </cell>
          <cell r="N16">
            <v>6.617345195423586</v>
          </cell>
          <cell r="O16">
            <v>47.36385674479687</v>
          </cell>
          <cell r="P16">
            <v>0</v>
          </cell>
          <cell r="Q16">
            <v>28.620195110483422</v>
          </cell>
          <cell r="R16">
            <v>0.91796298232778439</v>
          </cell>
          <cell r="S16">
            <v>73.780414641875439</v>
          </cell>
          <cell r="T16">
            <v>51.512547991947642</v>
          </cell>
          <cell r="U16">
            <v>0.35335689045936408</v>
          </cell>
          <cell r="V16">
            <v>75.665298039888427</v>
          </cell>
          <cell r="W16">
            <v>45.554512383180253</v>
          </cell>
          <cell r="X16">
            <v>64.035087719298573</v>
          </cell>
          <cell r="Y16">
            <v>29.541681524346657</v>
          </cell>
          <cell r="Z16">
            <v>14.280023553385353</v>
          </cell>
          <cell r="AA16">
            <v>13.669347132674082</v>
          </cell>
          <cell r="AB16">
            <v>9.526002883150019</v>
          </cell>
          <cell r="AC16">
            <v>36.00713899899425</v>
          </cell>
          <cell r="AD16">
            <v>21.549311420962454</v>
          </cell>
          <cell r="AE16">
            <v>38.590907078723021</v>
          </cell>
          <cell r="AF16">
            <v>19.215680350918714</v>
          </cell>
          <cell r="AG16">
            <v>11.836988490879746</v>
          </cell>
          <cell r="AH16">
            <v>8.5983224428740073</v>
          </cell>
          <cell r="AI16">
            <v>42.105263157894747</v>
          </cell>
          <cell r="AJ16">
            <v>97.014925373134332</v>
          </cell>
          <cell r="AK16">
            <v>34.61839716744187</v>
          </cell>
          <cell r="AL16">
            <v>88.461538461538453</v>
          </cell>
          <cell r="AM16">
            <v>32.201899861232327</v>
          </cell>
          <cell r="AN16">
            <v>44.76534296028882</v>
          </cell>
          <cell r="AO16">
            <v>97.587747397435038</v>
          </cell>
          <cell r="AP16">
            <v>37.092326331763864</v>
          </cell>
          <cell r="AQ16">
            <v>48.064752903604479</v>
          </cell>
          <cell r="AR16">
            <v>47.739528950732584</v>
          </cell>
          <cell r="AS16">
            <v>87.119142332293038</v>
          </cell>
          <cell r="AT16">
            <v>8.0641484823197906</v>
          </cell>
          <cell r="AU16">
            <v>12.067786782387458</v>
          </cell>
          <cell r="AV16">
            <v>39.891174647598021</v>
          </cell>
          <cell r="AW16">
            <v>44.350480789608355</v>
          </cell>
          <cell r="AX16">
            <v>75.914070654426141</v>
          </cell>
          <cell r="AY16">
            <v>0</v>
          </cell>
          <cell r="AZ16">
            <v>0</v>
          </cell>
          <cell r="BA16">
            <v>47.665856230742669</v>
          </cell>
          <cell r="BB16">
            <v>9.4201447682535502</v>
          </cell>
          <cell r="BC16">
            <v>30.461215524319552</v>
          </cell>
          <cell r="BD16">
            <v>27.396528987185075</v>
          </cell>
          <cell r="BE16">
            <v>63.768115942028977</v>
          </cell>
          <cell r="BF16">
            <v>42.493782499853943</v>
          </cell>
          <cell r="BG16">
            <v>49.159173987943376</v>
          </cell>
          <cell r="BH16">
            <v>12.09767330958878</v>
          </cell>
          <cell r="BI16">
            <v>21.017718765739904</v>
          </cell>
          <cell r="BJ16">
            <v>15.877247199634997</v>
          </cell>
          <cell r="BK16">
            <v>11.087359908443974</v>
          </cell>
          <cell r="BL16">
            <v>13.122681331917718</v>
          </cell>
          <cell r="BM16">
            <v>46.596348167284788</v>
          </cell>
          <cell r="BN16">
            <v>2.3302205185816978</v>
          </cell>
          <cell r="BO16">
            <v>5.022061354537608</v>
          </cell>
          <cell r="BP16">
            <v>0.39112040147184968</v>
          </cell>
          <cell r="BQ16">
            <v>0.13196800376618173</v>
          </cell>
          <cell r="BR16">
            <v>50</v>
          </cell>
          <cell r="BS16">
            <v>100</v>
          </cell>
          <cell r="BT16">
            <v>81.74131387141135</v>
          </cell>
          <cell r="BU16">
            <v>57.497050341362367</v>
          </cell>
          <cell r="BV16">
            <v>15.656650086491805</v>
          </cell>
          <cell r="BW16">
            <v>34.12874386857677</v>
          </cell>
          <cell r="BY16">
            <v>20.038903980310362</v>
          </cell>
          <cell r="BZ16">
            <v>20.213900473579372</v>
          </cell>
        </row>
        <row r="17">
          <cell r="D17">
            <v>88.123543215390924</v>
          </cell>
          <cell r="E17">
            <v>88.438760754526015</v>
          </cell>
          <cell r="F17">
            <v>42.572824780276697</v>
          </cell>
          <cell r="G17">
            <v>8.2863863294483107</v>
          </cell>
          <cell r="H17">
            <v>4.3377236250064515</v>
          </cell>
          <cell r="I17">
            <v>21.907501832010499</v>
          </cell>
          <cell r="J17">
            <v>6.0794795019535481</v>
          </cell>
          <cell r="K17">
            <v>12.515652638307795</v>
          </cell>
          <cell r="L17">
            <v>34.882422305709042</v>
          </cell>
          <cell r="M17">
            <v>100</v>
          </cell>
          <cell r="N17">
            <v>6.6673409299335509</v>
          </cell>
          <cell r="O17">
            <v>49.674420294999507</v>
          </cell>
          <cell r="P17">
            <v>100</v>
          </cell>
          <cell r="Q17">
            <v>50</v>
          </cell>
          <cell r="R17">
            <v>22.652902534995427</v>
          </cell>
          <cell r="S17">
            <v>95.759987578569792</v>
          </cell>
          <cell r="T17">
            <v>100</v>
          </cell>
          <cell r="U17">
            <v>50</v>
          </cell>
          <cell r="V17">
            <v>88.966749302352454</v>
          </cell>
          <cell r="W17">
            <v>34.378655873915577</v>
          </cell>
          <cell r="X17">
            <v>100</v>
          </cell>
          <cell r="Y17">
            <v>8.9097481458711236</v>
          </cell>
          <cell r="Z17">
            <v>50</v>
          </cell>
          <cell r="AA17">
            <v>50</v>
          </cell>
          <cell r="AB17">
            <v>50</v>
          </cell>
          <cell r="AC17">
            <v>13.48267402826418</v>
          </cell>
          <cell r="AD17">
            <v>0</v>
          </cell>
          <cell r="AE17">
            <v>0</v>
          </cell>
          <cell r="AF17">
            <v>28.213301438613193</v>
          </cell>
          <cell r="AG17">
            <v>34.466397841317082</v>
          </cell>
          <cell r="AH17">
            <v>1.2425943306457987</v>
          </cell>
          <cell r="AI17">
            <v>63.15789473684211</v>
          </cell>
          <cell r="AJ17">
            <v>0</v>
          </cell>
          <cell r="AK17">
            <v>100</v>
          </cell>
          <cell r="AL17">
            <v>9.9836333878887018</v>
          </cell>
          <cell r="AM17">
            <v>100</v>
          </cell>
          <cell r="AN17">
            <v>54.873646209386294</v>
          </cell>
          <cell r="AO17">
            <v>72.793109927032773</v>
          </cell>
          <cell r="AP17">
            <v>47.668850100967724</v>
          </cell>
          <cell r="AQ17">
            <v>41.777467515461367</v>
          </cell>
          <cell r="AR17">
            <v>48.82870776836095</v>
          </cell>
          <cell r="AS17">
            <v>42.33175337720229</v>
          </cell>
          <cell r="AT17">
            <v>44.273274477148419</v>
          </cell>
          <cell r="AU17">
            <v>7.3623411004152777</v>
          </cell>
          <cell r="AV17">
            <v>100</v>
          </cell>
          <cell r="AW17">
            <v>46.663804962375409</v>
          </cell>
          <cell r="AX17">
            <v>72.192819806779028</v>
          </cell>
          <cell r="AY17">
            <v>6.8774743683174355</v>
          </cell>
          <cell r="AZ17">
            <v>31.021945707288147</v>
          </cell>
          <cell r="BA17">
            <v>41.565307320886376</v>
          </cell>
          <cell r="BB17">
            <v>12.648557422363412</v>
          </cell>
          <cell r="BC17">
            <v>0</v>
          </cell>
          <cell r="BD17">
            <v>46.683043297855988</v>
          </cell>
          <cell r="BE17">
            <v>100</v>
          </cell>
          <cell r="BF17">
            <v>35.999278918953038</v>
          </cell>
          <cell r="BG17">
            <v>100</v>
          </cell>
          <cell r="BH17">
            <v>27.833234174304835</v>
          </cell>
          <cell r="BI17">
            <v>38.630849562846201</v>
          </cell>
          <cell r="BJ17">
            <v>50</v>
          </cell>
          <cell r="BK17">
            <v>100</v>
          </cell>
          <cell r="BL17">
            <v>94.843589854547119</v>
          </cell>
          <cell r="BM17">
            <v>47.592707923192059</v>
          </cell>
          <cell r="BN17">
            <v>16.145667628044031</v>
          </cell>
          <cell r="BO17">
            <v>100</v>
          </cell>
          <cell r="BP17">
            <v>46.941770014135962</v>
          </cell>
          <cell r="BQ17">
            <v>0.32102182087408493</v>
          </cell>
          <cell r="BR17">
            <v>25.339384697979671</v>
          </cell>
          <cell r="BS17">
            <v>0.98733756473622669</v>
          </cell>
          <cell r="BT17">
            <v>75.05105357352754</v>
          </cell>
          <cell r="BU17">
            <v>100</v>
          </cell>
          <cell r="BV17">
            <v>50</v>
          </cell>
          <cell r="BW17">
            <v>98.60869136836817</v>
          </cell>
          <cell r="BY17">
            <v>50</v>
          </cell>
          <cell r="BZ17">
            <v>50</v>
          </cell>
        </row>
        <row r="18">
          <cell r="D18">
            <v>84.220813434592401</v>
          </cell>
          <cell r="E18">
            <v>86.109004099883691</v>
          </cell>
          <cell r="F18">
            <v>43.629479931414636</v>
          </cell>
          <cell r="G18">
            <v>93.621695629138173</v>
          </cell>
          <cell r="H18">
            <v>4.9753333252082079</v>
          </cell>
          <cell r="I18">
            <v>34.179836093970451</v>
          </cell>
          <cell r="J18">
            <v>28.001567437579062</v>
          </cell>
          <cell r="K18">
            <v>12.525108426168993</v>
          </cell>
          <cell r="L18">
            <v>85.4607242766062</v>
          </cell>
          <cell r="M18">
            <v>1.0423499727444754</v>
          </cell>
          <cell r="N18">
            <v>3.2579194694413163</v>
          </cell>
          <cell r="O18">
            <v>48.527680781448431</v>
          </cell>
          <cell r="P18">
            <v>29.66886050943711</v>
          </cell>
          <cell r="Q18">
            <v>30.249380187125986</v>
          </cell>
          <cell r="R18">
            <v>20.169366282907568</v>
          </cell>
          <cell r="S18">
            <v>55.19365045050391</v>
          </cell>
          <cell r="T18">
            <v>44.338627205783233</v>
          </cell>
          <cell r="U18">
            <v>16.961130742049477</v>
          </cell>
          <cell r="V18">
            <v>91.398096791872391</v>
          </cell>
          <cell r="W18">
            <v>28.985258421254851</v>
          </cell>
          <cell r="X18">
            <v>55.263157894736835</v>
          </cell>
          <cell r="Y18">
            <v>42.846072852627806</v>
          </cell>
          <cell r="Z18">
            <v>35.796226918575464</v>
          </cell>
          <cell r="AA18">
            <v>18.870252751218196</v>
          </cell>
          <cell r="AB18">
            <v>19.269946337917364</v>
          </cell>
          <cell r="AC18">
            <v>26.322521667370491</v>
          </cell>
          <cell r="AD18">
            <v>20.540736837306248</v>
          </cell>
          <cell r="AE18">
            <v>31.855600376368781</v>
          </cell>
          <cell r="AF18">
            <v>17.221572033957468</v>
          </cell>
          <cell r="AG18">
            <v>22.379756957640826</v>
          </cell>
          <cell r="AH18">
            <v>9.7252284822670347</v>
          </cell>
          <cell r="AI18">
            <v>42.105263157894747</v>
          </cell>
          <cell r="AJ18">
            <v>98.507462686567166</v>
          </cell>
          <cell r="AK18">
            <v>22.238723556877328</v>
          </cell>
          <cell r="AL18">
            <v>44.230769230769226</v>
          </cell>
          <cell r="AM18">
            <v>14.140572235550955</v>
          </cell>
          <cell r="AN18">
            <v>49.819494584837557</v>
          </cell>
          <cell r="AO18">
            <v>63.132277520101034</v>
          </cell>
          <cell r="AP18">
            <v>17.344383791531222</v>
          </cell>
          <cell r="AQ18">
            <v>33.865129132459778</v>
          </cell>
          <cell r="AR18">
            <v>38.311553956160409</v>
          </cell>
          <cell r="AS18">
            <v>60.331677540912374</v>
          </cell>
          <cell r="AT18">
            <v>53.255337524870029</v>
          </cell>
          <cell r="AU18">
            <v>4.9551475960253111</v>
          </cell>
          <cell r="AV18">
            <v>22.459543973284401</v>
          </cell>
          <cell r="AW18">
            <v>37.482281163193861</v>
          </cell>
          <cell r="AX18">
            <v>61.307023487558908</v>
          </cell>
          <cell r="AY18">
            <v>6.0526026638008359</v>
          </cell>
          <cell r="AZ18">
            <v>34.147936267415027</v>
          </cell>
          <cell r="BA18">
            <v>41.604549315510241</v>
          </cell>
          <cell r="BB18">
            <v>16.827725000156381</v>
          </cell>
          <cell r="BC18">
            <v>47.256929127388027</v>
          </cell>
          <cell r="BD18">
            <v>17.930182178984769</v>
          </cell>
          <cell r="BE18">
            <v>32.608695652173914</v>
          </cell>
          <cell r="BF18">
            <v>33.484927181013845</v>
          </cell>
          <cell r="BG18">
            <v>37.563252110680843</v>
          </cell>
          <cell r="BH18">
            <v>4.7005264030725069</v>
          </cell>
          <cell r="BI18">
            <v>9.2904603385778266</v>
          </cell>
          <cell r="BJ18">
            <v>14.811354648590402</v>
          </cell>
          <cell r="BK18">
            <v>15.23817721195096</v>
          </cell>
          <cell r="BL18">
            <v>37.220550442611298</v>
          </cell>
          <cell r="BM18">
            <v>49.685844226417018</v>
          </cell>
          <cell r="BN18">
            <v>0.83149879087425094</v>
          </cell>
          <cell r="BO18">
            <v>0.40959702243553675</v>
          </cell>
          <cell r="BP18">
            <v>0.16260358128709351</v>
          </cell>
          <cell r="BQ18">
            <v>7.6905987200048292E-2</v>
          </cell>
          <cell r="BR18">
            <v>8.2004183660341354</v>
          </cell>
          <cell r="BS18">
            <v>10.629009761737866</v>
          </cell>
          <cell r="BT18">
            <v>55.332340205351031</v>
          </cell>
          <cell r="BU18">
            <v>68.783452926252238</v>
          </cell>
          <cell r="BV18">
            <v>32.278729831225789</v>
          </cell>
          <cell r="BW18">
            <v>14.780683177056739</v>
          </cell>
          <cell r="BY18">
            <v>11.857482426508511</v>
          </cell>
          <cell r="BZ18">
            <v>16.011868559322444</v>
          </cell>
        </row>
        <row r="19">
          <cell r="D19">
            <v>80.140646406271927</v>
          </cell>
          <cell r="E19">
            <v>96.964660741751416</v>
          </cell>
          <cell r="F19">
            <v>40.455761521971624</v>
          </cell>
          <cell r="G19">
            <v>50.335038554763713</v>
          </cell>
          <cell r="H19">
            <v>5.0207426301772964</v>
          </cell>
          <cell r="I19">
            <v>29.355572880620507</v>
          </cell>
          <cell r="J19">
            <v>24.751832418576189</v>
          </cell>
          <cell r="K19">
            <v>39.009093239127019</v>
          </cell>
          <cell r="L19">
            <v>38.18418731179711</v>
          </cell>
          <cell r="M19">
            <v>1.3621781825923684</v>
          </cell>
          <cell r="N19">
            <v>7.5678682792776897</v>
          </cell>
          <cell r="O19">
            <v>49.265285591492848</v>
          </cell>
          <cell r="P19">
            <v>26.510679844905432</v>
          </cell>
          <cell r="Q19">
            <v>41.220725601021677</v>
          </cell>
          <cell r="R19">
            <v>25.442846278325742</v>
          </cell>
          <cell r="S19">
            <v>77.100526556573158</v>
          </cell>
          <cell r="T19">
            <v>28.333466985713468</v>
          </cell>
          <cell r="U19">
            <v>24.204946996466418</v>
          </cell>
          <cell r="V19">
            <v>73.461592318013345</v>
          </cell>
          <cell r="W19">
            <v>25.073589514797362</v>
          </cell>
          <cell r="X19">
            <v>58.187134502924209</v>
          </cell>
          <cell r="Y19">
            <v>63.154674383694562</v>
          </cell>
          <cell r="Z19">
            <v>4.7239615071633754</v>
          </cell>
          <cell r="AA19">
            <v>4.8139833608233591</v>
          </cell>
          <cell r="AB19">
            <v>5.1022354088922102</v>
          </cell>
          <cell r="AC19">
            <v>24.603369967270901</v>
          </cell>
          <cell r="AD19">
            <v>15.827450502010997</v>
          </cell>
          <cell r="AE19">
            <v>35.235835509441017</v>
          </cell>
          <cell r="AF19">
            <v>9.5843891714414264E-2</v>
          </cell>
          <cell r="AG19">
            <v>26.634835076931999</v>
          </cell>
          <cell r="AH19">
            <v>9.0109634391850832</v>
          </cell>
          <cell r="AI19">
            <v>42.105263157894747</v>
          </cell>
          <cell r="AJ19">
            <v>80.597014925373131</v>
          </cell>
          <cell r="AK19">
            <v>9.9667770243244505</v>
          </cell>
          <cell r="AL19">
            <v>98.076923076923066</v>
          </cell>
          <cell r="AM19">
            <v>35.00290596558699</v>
          </cell>
          <cell r="AN19">
            <v>65.703971119133584</v>
          </cell>
          <cell r="AO19">
            <v>55.478523856126536</v>
          </cell>
          <cell r="AP19">
            <v>19.662526603158973</v>
          </cell>
          <cell r="AQ19">
            <v>34.419539351729547</v>
          </cell>
          <cell r="AR19">
            <v>45.403972801019556</v>
          </cell>
          <cell r="AS19">
            <v>0</v>
          </cell>
          <cell r="AT19">
            <v>63.606215440761595</v>
          </cell>
          <cell r="AU19">
            <v>18.539504269792317</v>
          </cell>
          <cell r="AV19">
            <v>24.767562853637905</v>
          </cell>
          <cell r="AW19">
            <v>46.98961958376276</v>
          </cell>
          <cell r="AX19">
            <v>78.464043824560406</v>
          </cell>
          <cell r="AY19">
            <v>8.9775690089135516</v>
          </cell>
          <cell r="AZ19">
            <v>45.815339880754358</v>
          </cell>
          <cell r="BA19">
            <v>17.338375115616326</v>
          </cell>
          <cell r="BB19">
            <v>16.629910935613541</v>
          </cell>
          <cell r="BC19">
            <v>27.378957078121836</v>
          </cell>
          <cell r="BD19">
            <v>22.674823403098433</v>
          </cell>
          <cell r="BE19">
            <v>78.260869565217391</v>
          </cell>
          <cell r="BF19">
            <v>26.156605315796849</v>
          </cell>
          <cell r="BG19">
            <v>42.239747737874531</v>
          </cell>
          <cell r="BH19">
            <v>7.8295884797693924</v>
          </cell>
          <cell r="BI19">
            <v>11.485854310782862</v>
          </cell>
          <cell r="BJ19">
            <v>19.60685722053201</v>
          </cell>
          <cell r="BK19">
            <v>36.420012131461391</v>
          </cell>
          <cell r="BL19">
            <v>66.409300888329383</v>
          </cell>
          <cell r="BM19">
            <v>49.549498066644723</v>
          </cell>
          <cell r="BN19">
            <v>0.99648214378261435</v>
          </cell>
          <cell r="BO19">
            <v>0.43932097051324709</v>
          </cell>
          <cell r="BP19">
            <v>1.9906746779326763</v>
          </cell>
          <cell r="BQ19">
            <v>0.29229368948962392</v>
          </cell>
          <cell r="BR19">
            <v>24.575152297811858</v>
          </cell>
          <cell r="BS19">
            <v>42.655839249271388</v>
          </cell>
          <cell r="BT19">
            <v>77.607745517207633</v>
          </cell>
          <cell r="BU19">
            <v>32.937946791968827</v>
          </cell>
          <cell r="BV19">
            <v>9.7498860103639569</v>
          </cell>
          <cell r="BW19">
            <v>37.895180202065966</v>
          </cell>
          <cell r="BY19">
            <v>13.384877082523403</v>
          </cell>
          <cell r="BZ19">
            <v>7.2556412482221653</v>
          </cell>
        </row>
        <row r="20">
          <cell r="D20">
            <v>14.211878937826899</v>
          </cell>
          <cell r="E20">
            <v>54.454961031331642</v>
          </cell>
          <cell r="F20">
            <v>36.129012185410751</v>
          </cell>
          <cell r="G20">
            <v>58.454281400996386</v>
          </cell>
          <cell r="H20">
            <v>7.441550667847288</v>
          </cell>
          <cell r="I20">
            <v>0</v>
          </cell>
          <cell r="J20">
            <v>4.2746723102686239</v>
          </cell>
          <cell r="K20">
            <v>2.8645052110333977</v>
          </cell>
          <cell r="L20">
            <v>43.414617390652978</v>
          </cell>
          <cell r="M20">
            <v>0.9751081648599651</v>
          </cell>
          <cell r="N20">
            <v>7.3401947801239231</v>
          </cell>
          <cell r="O20">
            <v>38.364131222970045</v>
          </cell>
          <cell r="P20">
            <v>50.088879252275206</v>
          </cell>
          <cell r="Q20">
            <v>32.06423664330709</v>
          </cell>
          <cell r="R20">
            <v>13.292230302901272</v>
          </cell>
          <cell r="S20">
            <v>83.180235902212672</v>
          </cell>
          <cell r="T20">
            <v>17.308391104301517</v>
          </cell>
          <cell r="U20">
            <v>8.4805653710247579</v>
          </cell>
          <cell r="V20">
            <v>64.737520846044632</v>
          </cell>
          <cell r="W20">
            <v>4.0867964082611872</v>
          </cell>
          <cell r="X20">
            <v>0</v>
          </cell>
          <cell r="Y20">
            <v>73.313440543806934</v>
          </cell>
          <cell r="Z20">
            <v>7.8016752974752928</v>
          </cell>
          <cell r="AA20">
            <v>15.646142031143057</v>
          </cell>
          <cell r="AB20">
            <v>6.0426464371976172</v>
          </cell>
          <cell r="AC20">
            <v>0</v>
          </cell>
          <cell r="AD20">
            <v>4.7715358457327905</v>
          </cell>
          <cell r="AE20">
            <v>23.574358105514477</v>
          </cell>
          <cell r="AF20">
            <v>5.4102959137860527</v>
          </cell>
          <cell r="AG20">
            <v>22.474186514389903</v>
          </cell>
          <cell r="AH20">
            <v>9.1842068807536545</v>
          </cell>
          <cell r="AI20">
            <v>42.105263157894747</v>
          </cell>
          <cell r="AJ20">
            <v>16.417910447761194</v>
          </cell>
          <cell r="AK20">
            <v>4.9670532890905745</v>
          </cell>
          <cell r="AL20">
            <v>38.461538461538467</v>
          </cell>
          <cell r="AM20">
            <v>0</v>
          </cell>
          <cell r="AN20">
            <v>56.67870036101084</v>
          </cell>
          <cell r="AO20">
            <v>7.394766789281892</v>
          </cell>
          <cell r="AP20">
            <v>8.9094444058168865</v>
          </cell>
          <cell r="AQ20">
            <v>21.093327102916692</v>
          </cell>
          <cell r="AR20">
            <v>35.271215425352523</v>
          </cell>
          <cell r="AS20">
            <v>71.135737739411653</v>
          </cell>
          <cell r="AT20">
            <v>48.822534403579155</v>
          </cell>
          <cell r="AU20">
            <v>7.0946982770473452</v>
          </cell>
          <cell r="AV20">
            <v>4.5258359413448908</v>
          </cell>
          <cell r="AW20">
            <v>34.441196932320906</v>
          </cell>
          <cell r="AX20">
            <v>63.456686394246653</v>
          </cell>
          <cell r="AY20">
            <v>8.9298111529159634</v>
          </cell>
          <cell r="AZ20">
            <v>47.212246550603354</v>
          </cell>
          <cell r="BA20">
            <v>29.582843770921883</v>
          </cell>
          <cell r="BB20">
            <v>11.229380170043274</v>
          </cell>
          <cell r="BC20">
            <v>28.90904666703188</v>
          </cell>
          <cell r="BD20">
            <v>15.798024499524679</v>
          </cell>
          <cell r="BE20">
            <v>31.159420289855071</v>
          </cell>
          <cell r="BF20">
            <v>0</v>
          </cell>
          <cell r="BG20">
            <v>16.13311089491474</v>
          </cell>
          <cell r="BH20">
            <v>2.316986872630288</v>
          </cell>
          <cell r="BI20">
            <v>4.0697321659920576</v>
          </cell>
          <cell r="BJ20">
            <v>11.350889636815435</v>
          </cell>
          <cell r="BK20">
            <v>16.623845432603297</v>
          </cell>
          <cell r="BL20">
            <v>92.921893450696359</v>
          </cell>
          <cell r="BM20">
            <v>49.50556492745293</v>
          </cell>
          <cell r="BN20">
            <v>1.2521296264569846</v>
          </cell>
          <cell r="BO20">
            <v>0.27821356291863003</v>
          </cell>
          <cell r="BP20">
            <v>0.93172052492765012</v>
          </cell>
          <cell r="BQ20">
            <v>1.735248749923521</v>
          </cell>
          <cell r="BR20">
            <v>10.121529840207009</v>
          </cell>
          <cell r="BS20">
            <v>3.5862608454483267</v>
          </cell>
          <cell r="BT20">
            <v>0</v>
          </cell>
          <cell r="BU20">
            <v>60.672551832117584</v>
          </cell>
          <cell r="BV20">
            <v>6.5760430310454074</v>
          </cell>
          <cell r="BW20">
            <v>0</v>
          </cell>
          <cell r="BY20">
            <v>1.6755077120825399</v>
          </cell>
          <cell r="BZ20">
            <v>7.3548255559564319</v>
          </cell>
        </row>
        <row r="21">
          <cell r="D21">
            <v>95.914856870775367</v>
          </cell>
          <cell r="E21">
            <v>89.159456059507107</v>
          </cell>
          <cell r="F21">
            <v>37.755440766681694</v>
          </cell>
          <cell r="G21">
            <v>74.958963488948086</v>
          </cell>
          <cell r="H21">
            <v>7.0178155805121056</v>
          </cell>
          <cell r="I21">
            <v>31.538220654497064</v>
          </cell>
          <cell r="J21">
            <v>27.637445653482924</v>
          </cell>
          <cell r="K21">
            <v>12.064299270250558</v>
          </cell>
          <cell r="L21">
            <v>6.0488971968346421</v>
          </cell>
          <cell r="M21">
            <v>0.41123548885440364</v>
          </cell>
          <cell r="N21">
            <v>4.5657482320550153</v>
          </cell>
          <cell r="O21">
            <v>35.866600211051846</v>
          </cell>
          <cell r="P21">
            <v>39.527213631171861</v>
          </cell>
          <cell r="Q21">
            <v>34.033363011543855</v>
          </cell>
          <cell r="R21">
            <v>44.243169924839478</v>
          </cell>
          <cell r="S21">
            <v>96.253358344816135</v>
          </cell>
          <cell r="T21">
            <v>34.19974308152279</v>
          </cell>
          <cell r="U21">
            <v>26.325088339222606</v>
          </cell>
          <cell r="V21">
            <v>81.623439735620309</v>
          </cell>
          <cell r="W21">
            <v>8.9682863826766859</v>
          </cell>
          <cell r="X21">
            <v>54.385964912280663</v>
          </cell>
          <cell r="Y21">
            <v>69.820444684300526</v>
          </cell>
          <cell r="Z21">
            <v>0.36008040593143642</v>
          </cell>
          <cell r="AA21">
            <v>7.4092111351561796</v>
          </cell>
          <cell r="AB21">
            <v>2.8881914050957</v>
          </cell>
          <cell r="AC21">
            <v>49.051071687385473</v>
          </cell>
          <cell r="AD21">
            <v>40.113980517670392</v>
          </cell>
          <cell r="AE21">
            <v>42.755816550606454</v>
          </cell>
          <cell r="AF21">
            <v>37.23209985438141</v>
          </cell>
          <cell r="AG21">
            <v>22.202452906680715</v>
          </cell>
          <cell r="AH21">
            <v>7.2337081251874871</v>
          </cell>
          <cell r="AI21">
            <v>42.105263157894747</v>
          </cell>
          <cell r="AJ21">
            <v>97.014925373134332</v>
          </cell>
          <cell r="AK21">
            <v>60.119031726529158</v>
          </cell>
          <cell r="AL21">
            <v>73.076923076923066</v>
          </cell>
          <cell r="AM21">
            <v>6.3616006384071611</v>
          </cell>
          <cell r="AN21">
            <v>76.173285198555988</v>
          </cell>
          <cell r="AO21">
            <v>19.225714106228992</v>
          </cell>
          <cell r="AP21">
            <v>17.208010112770769</v>
          </cell>
          <cell r="AQ21">
            <v>26.624051090330859</v>
          </cell>
          <cell r="AR21">
            <v>37.300133488565393</v>
          </cell>
          <cell r="AS21">
            <v>35.037399026009972</v>
          </cell>
          <cell r="AT21">
            <v>23.967295601465729</v>
          </cell>
          <cell r="AU21">
            <v>29.795375537299446</v>
          </cell>
          <cell r="AV21">
            <v>14.836809905556542</v>
          </cell>
          <cell r="AW21">
            <v>42.825619196358964</v>
          </cell>
          <cell r="AX21">
            <v>85.851672491626999</v>
          </cell>
          <cell r="AY21">
            <v>7.3036143083095597</v>
          </cell>
          <cell r="AZ21">
            <v>40.797374928370431</v>
          </cell>
          <cell r="BA21">
            <v>33.579933242406867</v>
          </cell>
          <cell r="BB21">
            <v>17.659493660203278</v>
          </cell>
          <cell r="BC21">
            <v>46.702661971596932</v>
          </cell>
          <cell r="BD21">
            <v>18.575900955356072</v>
          </cell>
          <cell r="BE21">
            <v>47.826086956521742</v>
          </cell>
          <cell r="BF21">
            <v>23.712826112773321</v>
          </cell>
          <cell r="BG21">
            <v>14.685907784420943</v>
          </cell>
          <cell r="BH21">
            <v>2.9859550395292711</v>
          </cell>
          <cell r="BI21">
            <v>6.8055987602230266</v>
          </cell>
          <cell r="BJ21">
            <v>14.003284098401309</v>
          </cell>
          <cell r="BK21">
            <v>11.144273637656372</v>
          </cell>
          <cell r="BL21">
            <v>96.616701178034774</v>
          </cell>
          <cell r="BM21">
            <v>49.943285146559653</v>
          </cell>
          <cell r="BN21">
            <v>0</v>
          </cell>
          <cell r="BO21">
            <v>0</v>
          </cell>
          <cell r="BP21">
            <v>0</v>
          </cell>
          <cell r="BQ21">
            <v>0.21343389157998827</v>
          </cell>
          <cell r="BR21">
            <v>8.2652180099090664</v>
          </cell>
          <cell r="BS21">
            <v>8.3587754069563012</v>
          </cell>
          <cell r="BT21">
            <v>39.725985652319949</v>
          </cell>
          <cell r="BU21">
            <v>30.570683241417758</v>
          </cell>
          <cell r="BV21">
            <v>3.1485654290305045</v>
          </cell>
          <cell r="BW21">
            <v>14.306577771685438</v>
          </cell>
          <cell r="BY21">
            <v>7.669826904699649</v>
          </cell>
          <cell r="BZ21">
            <v>9.5467408484618339</v>
          </cell>
        </row>
        <row r="22">
          <cell r="D22">
            <v>82.620118370602995</v>
          </cell>
          <cell r="E22">
            <v>95.762977261401161</v>
          </cell>
          <cell r="F22">
            <v>36.055041840871517</v>
          </cell>
          <cell r="G22">
            <v>30.624750903382242</v>
          </cell>
          <cell r="H22">
            <v>5.2561141722167335</v>
          </cell>
          <cell r="I22">
            <v>26.476229510706144</v>
          </cell>
          <cell r="J22">
            <v>18.40067023127741</v>
          </cell>
          <cell r="K22">
            <v>20.044834251005433</v>
          </cell>
          <cell r="L22">
            <v>68.40193978827223</v>
          </cell>
          <cell r="M22">
            <v>1.1445318934398014</v>
          </cell>
          <cell r="N22">
            <v>7.5717425864378711</v>
          </cell>
          <cell r="O22">
            <v>44.827278059260379</v>
          </cell>
          <cell r="P22">
            <v>62.843782899885916</v>
          </cell>
          <cell r="Q22">
            <v>33.502446696887404</v>
          </cell>
          <cell r="R22">
            <v>15.708734094723484</v>
          </cell>
          <cell r="S22">
            <v>69.544693066222663</v>
          </cell>
          <cell r="T22">
            <v>53.159990202224435</v>
          </cell>
          <cell r="U22">
            <v>13.604240282685517</v>
          </cell>
          <cell r="V22">
            <v>73.963545924131992</v>
          </cell>
          <cell r="W22">
            <v>30.079174308060015</v>
          </cell>
          <cell r="X22">
            <v>66.666666666666657</v>
          </cell>
          <cell r="Y22">
            <v>54.52309677357259</v>
          </cell>
          <cell r="Z22">
            <v>15.487840772581066</v>
          </cell>
          <cell r="AA22">
            <v>7.1152176290946221</v>
          </cell>
          <cell r="AB22">
            <v>10.138068632233848</v>
          </cell>
          <cell r="AC22">
            <v>38.058554345117471</v>
          </cell>
          <cell r="AD22">
            <v>6.3288654300181895</v>
          </cell>
          <cell r="AE22">
            <v>25.982005668412111</v>
          </cell>
          <cell r="AF22">
            <v>19.037471947712348</v>
          </cell>
          <cell r="AG22">
            <v>28.960648142256208</v>
          </cell>
          <cell r="AH22">
            <v>9.5769025597157675</v>
          </cell>
          <cell r="AI22">
            <v>84.210526315789465</v>
          </cell>
          <cell r="AJ22">
            <v>91.044776119402982</v>
          </cell>
          <cell r="AK22">
            <v>54.479127780866179</v>
          </cell>
          <cell r="AL22">
            <v>100</v>
          </cell>
          <cell r="AM22">
            <v>15.52952804677753</v>
          </cell>
          <cell r="AN22">
            <v>82.310469314079455</v>
          </cell>
          <cell r="AO22">
            <v>67.77402967493407</v>
          </cell>
          <cell r="AP22">
            <v>27.816369487410299</v>
          </cell>
          <cell r="AQ22">
            <v>45.332182126474834</v>
          </cell>
          <cell r="AR22">
            <v>48.86348434996318</v>
          </cell>
          <cell r="AS22">
            <v>100</v>
          </cell>
          <cell r="AT22">
            <v>44.905746480310903</v>
          </cell>
          <cell r="AU22">
            <v>5.5306475543877207</v>
          </cell>
          <cell r="AV22">
            <v>37.10805646132421</v>
          </cell>
          <cell r="AW22">
            <v>45.433374685015046</v>
          </cell>
          <cell r="AX22">
            <v>77.418869694178412</v>
          </cell>
          <cell r="AY22">
            <v>8.2238061666987115</v>
          </cell>
          <cell r="AZ22">
            <v>41.738022028125108</v>
          </cell>
          <cell r="BA22">
            <v>37.442800437718674</v>
          </cell>
          <cell r="BB22">
            <v>5.0627406048703278</v>
          </cell>
          <cell r="BC22">
            <v>25.997831436524603</v>
          </cell>
          <cell r="BD22">
            <v>31.335789476758631</v>
          </cell>
          <cell r="BE22">
            <v>97.101449275362313</v>
          </cell>
          <cell r="BF22">
            <v>44.436975817417164</v>
          </cell>
          <cell r="BG22">
            <v>66.882285694958142</v>
          </cell>
          <cell r="BH22">
            <v>12.985935851110828</v>
          </cell>
          <cell r="BI22">
            <v>17.479637416738967</v>
          </cell>
          <cell r="BJ22">
            <v>39.167479714163157</v>
          </cell>
          <cell r="BK22">
            <v>29.766483146404219</v>
          </cell>
          <cell r="BL22">
            <v>88.277570202684558</v>
          </cell>
          <cell r="BM22">
            <v>49.66460448165472</v>
          </cell>
          <cell r="BN22">
            <v>6.7281238149881988</v>
          </cell>
          <cell r="BO22">
            <v>35.622242402332574</v>
          </cell>
          <cell r="BP22">
            <v>21.351239768800955</v>
          </cell>
          <cell r="BQ22">
            <v>0.77987014987690495</v>
          </cell>
          <cell r="BR22">
            <v>20.039059967836387</v>
          </cell>
          <cell r="BS22">
            <v>20.10021310497417</v>
          </cell>
          <cell r="BT22">
            <v>80.886439211148499</v>
          </cell>
          <cell r="BU22">
            <v>68.092855243204596</v>
          </cell>
          <cell r="BV22">
            <v>25.443018141004544</v>
          </cell>
          <cell r="BW22">
            <v>57.632241694106909</v>
          </cell>
          <cell r="BY22">
            <v>18.713798712758152</v>
          </cell>
          <cell r="BZ22">
            <v>22.549328068505464</v>
          </cell>
        </row>
        <row r="23">
          <cell r="D23">
            <v>85.50154554616627</v>
          </cell>
          <cell r="E23">
            <v>65.303608265013267</v>
          </cell>
          <cell r="F23">
            <v>27.6558487745253</v>
          </cell>
          <cell r="G23">
            <v>0</v>
          </cell>
          <cell r="H23">
            <v>6.4326082599481609</v>
          </cell>
          <cell r="I23">
            <v>15.751454820687401</v>
          </cell>
          <cell r="J23">
            <v>0</v>
          </cell>
          <cell r="K23">
            <v>0.84268167142034411</v>
          </cell>
          <cell r="L23">
            <v>23.612025982699191</v>
          </cell>
          <cell r="M23">
            <v>2.2043519379665044</v>
          </cell>
          <cell r="N23">
            <v>7.3118495363703238</v>
          </cell>
          <cell r="O23">
            <v>47.951543513165817</v>
          </cell>
          <cell r="P23">
            <v>56.657983146344058</v>
          </cell>
          <cell r="Q23">
            <v>33.514416965780889</v>
          </cell>
          <cell r="R23">
            <v>20.715472777529257</v>
          </cell>
          <cell r="S23">
            <v>82.799941846750457</v>
          </cell>
          <cell r="T23">
            <v>54.442943798919238</v>
          </cell>
          <cell r="U23">
            <v>13.250883392226154</v>
          </cell>
          <cell r="V23">
            <v>72.162926755194604</v>
          </cell>
          <cell r="W23">
            <v>25.74948863020262</v>
          </cell>
          <cell r="X23">
            <v>66.081871345029356</v>
          </cell>
          <cell r="Y23">
            <v>49.42213692106926</v>
          </cell>
          <cell r="Z23">
            <v>3.2229716890560485</v>
          </cell>
          <cell r="AA23">
            <v>0</v>
          </cell>
          <cell r="AB23">
            <v>5.2702286365919591</v>
          </cell>
          <cell r="AC23">
            <v>46.49620455188564</v>
          </cell>
          <cell r="AD23">
            <v>12.045019558325711</v>
          </cell>
          <cell r="AE23">
            <v>13.537591717856442</v>
          </cell>
          <cell r="AF23">
            <v>7.0122386644381889</v>
          </cell>
          <cell r="AG23">
            <v>6.306366498740207</v>
          </cell>
          <cell r="AH23">
            <v>1.4261899248408183</v>
          </cell>
          <cell r="AI23">
            <v>42.105263157894747</v>
          </cell>
          <cell r="AJ23">
            <v>79.104477611940297</v>
          </cell>
          <cell r="AK23">
            <v>20.820686116367732</v>
          </cell>
          <cell r="AL23">
            <v>21.153846153846153</v>
          </cell>
          <cell r="AM23">
            <v>23.569182314017112</v>
          </cell>
          <cell r="AN23">
            <v>62.4548736462094</v>
          </cell>
          <cell r="AO23">
            <v>53.817026416096546</v>
          </cell>
          <cell r="AP23">
            <v>22.467987774216699</v>
          </cell>
          <cell r="AQ23">
            <v>38.048775607048718</v>
          </cell>
          <cell r="AR23">
            <v>48.63257272391359</v>
          </cell>
          <cell r="AS23">
            <v>30.871804910474044</v>
          </cell>
          <cell r="AT23">
            <v>36.728656448175805</v>
          </cell>
          <cell r="AU23">
            <v>4.7179590855795084</v>
          </cell>
          <cell r="AV23">
            <v>14.966662612954561</v>
          </cell>
          <cell r="AW23">
            <v>48.918940954034333</v>
          </cell>
          <cell r="AX23">
            <v>67.77059805779173</v>
          </cell>
          <cell r="AY23">
            <v>7.0940231630734267</v>
          </cell>
          <cell r="AZ23">
            <v>41.418591545224025</v>
          </cell>
          <cell r="BA23">
            <v>40.28684253160926</v>
          </cell>
          <cell r="BB23">
            <v>14.936711116211463</v>
          </cell>
          <cell r="BC23">
            <v>14.603498428376874</v>
          </cell>
          <cell r="BD23">
            <v>19.423345863734205</v>
          </cell>
          <cell r="BE23">
            <v>92.753623188405797</v>
          </cell>
          <cell r="BF23">
            <v>33.422943710646393</v>
          </cell>
          <cell r="BG23">
            <v>53.422692309128863</v>
          </cell>
          <cell r="BH23">
            <v>3.9104451726259413</v>
          </cell>
          <cell r="BI23">
            <v>6.7597220673685872</v>
          </cell>
          <cell r="BJ23">
            <v>15.13363997107928</v>
          </cell>
          <cell r="BK23">
            <v>18.919609614806156</v>
          </cell>
          <cell r="BL23">
            <v>100</v>
          </cell>
          <cell r="BM23">
            <v>49.993440860734914</v>
          </cell>
          <cell r="BN23">
            <v>0.16342586207292387</v>
          </cell>
          <cell r="BO23">
            <v>2.4539149228101138</v>
          </cell>
          <cell r="BP23">
            <v>0.16440397837652948</v>
          </cell>
          <cell r="BQ23">
            <v>0.11133884529223335</v>
          </cell>
          <cell r="BR23">
            <v>22.540027864573258</v>
          </cell>
          <cell r="BS23">
            <v>15.374836711976672</v>
          </cell>
          <cell r="BT23">
            <v>84.593061415556789</v>
          </cell>
          <cell r="BU23">
            <v>54.884847789324212</v>
          </cell>
          <cell r="BV23">
            <v>0</v>
          </cell>
          <cell r="BW23">
            <v>16.052796085182273</v>
          </cell>
          <cell r="BY23">
            <v>6.3666762598440938</v>
          </cell>
          <cell r="BZ23">
            <v>19.783132772631578</v>
          </cell>
        </row>
        <row r="24">
          <cell r="D24">
            <v>63.519448265976429</v>
          </cell>
          <cell r="E24">
            <v>87.856808819799312</v>
          </cell>
          <cell r="F24">
            <v>40.470199670767862</v>
          </cell>
          <cell r="G24">
            <v>38.218101255886623</v>
          </cell>
          <cell r="H24">
            <v>8.4713411643949019</v>
          </cell>
          <cell r="I24">
            <v>21.17544578047027</v>
          </cell>
          <cell r="J24">
            <v>14.542983836712084</v>
          </cell>
          <cell r="K24">
            <v>19.309960539416785</v>
          </cell>
          <cell r="L24">
            <v>26.702714456260718</v>
          </cell>
          <cell r="M24">
            <v>2.3988135456189079</v>
          </cell>
          <cell r="N24">
            <v>7.9781812957883282</v>
          </cell>
          <cell r="O24">
            <v>38.558774800820963</v>
          </cell>
          <cell r="P24">
            <v>28.768915286669788</v>
          </cell>
          <cell r="Q24">
            <v>24.715404368358858</v>
          </cell>
          <cell r="R24">
            <v>25.894393261584337</v>
          </cell>
          <cell r="S24">
            <v>95.529297627518233</v>
          </cell>
          <cell r="T24">
            <v>18.857527800969692</v>
          </cell>
          <cell r="U24">
            <v>1.5901060070671582</v>
          </cell>
          <cell r="V24">
            <v>12.592482772835995</v>
          </cell>
          <cell r="W24">
            <v>7.0869046344428046</v>
          </cell>
          <cell r="X24">
            <v>47.660818713450553</v>
          </cell>
          <cell r="Y24">
            <v>100</v>
          </cell>
          <cell r="Z24">
            <v>1.987031334006427</v>
          </cell>
          <cell r="AA24">
            <v>1.3494803492770484</v>
          </cell>
          <cell r="AB24">
            <v>4.1269134314499158</v>
          </cell>
          <cell r="AC24">
            <v>14.914241739106943</v>
          </cell>
          <cell r="AD24">
            <v>10.057657470787941</v>
          </cell>
          <cell r="AE24">
            <v>32.037075669131617</v>
          </cell>
          <cell r="AF24">
            <v>10.496355379398642</v>
          </cell>
          <cell r="AG24">
            <v>19.679578749490247</v>
          </cell>
          <cell r="AH24">
            <v>8.7365978918478842</v>
          </cell>
          <cell r="AI24">
            <v>63.15789473684211</v>
          </cell>
          <cell r="AJ24">
            <v>91.044776119402982</v>
          </cell>
          <cell r="AK24">
            <v>29.479316137547329</v>
          </cell>
          <cell r="AL24">
            <v>3.8461538461538463</v>
          </cell>
          <cell r="AM24">
            <v>6.5450046350507645</v>
          </cell>
          <cell r="AN24">
            <v>18.050541516245492</v>
          </cell>
          <cell r="AO24">
            <v>22.302510168378877</v>
          </cell>
          <cell r="AP24">
            <v>17.38005341175084</v>
          </cell>
          <cell r="AQ24">
            <v>29.765410942224069</v>
          </cell>
          <cell r="AR24">
            <v>43.85942223485808</v>
          </cell>
          <cell r="AS24">
            <v>80.102393244037373</v>
          </cell>
          <cell r="AT24">
            <v>8.2355451702540314</v>
          </cell>
          <cell r="AU24">
            <v>10.435586913251258</v>
          </cell>
          <cell r="AV24">
            <v>13.406041183086234</v>
          </cell>
          <cell r="AW24">
            <v>38.874902296534117</v>
          </cell>
          <cell r="AX24">
            <v>75.233594788573782</v>
          </cell>
          <cell r="AY24">
            <v>3.8850818350599923</v>
          </cell>
          <cell r="AZ24">
            <v>29.919274464668849</v>
          </cell>
          <cell r="BA24">
            <v>35.818609752355705</v>
          </cell>
          <cell r="BB24">
            <v>13.595208058045207</v>
          </cell>
          <cell r="BC24">
            <v>50</v>
          </cell>
          <cell r="BD24">
            <v>23.627312761318162</v>
          </cell>
          <cell r="BE24">
            <v>59.420289855072461</v>
          </cell>
          <cell r="BF24">
            <v>28.658139942590104</v>
          </cell>
          <cell r="BG24">
            <v>32.536435606876289</v>
          </cell>
          <cell r="BH24">
            <v>4.9594470972925508</v>
          </cell>
          <cell r="BI24">
            <v>5.9732909013608326</v>
          </cell>
          <cell r="BJ24">
            <v>8.6697284094639802</v>
          </cell>
          <cell r="BK24">
            <v>32.401862522855076</v>
          </cell>
          <cell r="BL24">
            <v>74.161964033689813</v>
          </cell>
          <cell r="BM24">
            <v>47.294579503352942</v>
          </cell>
          <cell r="BN24">
            <v>0.49247391877442004</v>
          </cell>
          <cell r="BO24">
            <v>4.6126144640772547E-2</v>
          </cell>
          <cell r="BP24">
            <v>0.94520847195388824</v>
          </cell>
          <cell r="BQ24">
            <v>0.24021240920635578</v>
          </cell>
          <cell r="BR24">
            <v>2.8159993218268955</v>
          </cell>
          <cell r="BS24">
            <v>3.1359427150860588</v>
          </cell>
          <cell r="BT24">
            <v>25.948189689408217</v>
          </cell>
          <cell r="BU24">
            <v>92.619878275514807</v>
          </cell>
          <cell r="BV24">
            <v>21.820429246252836</v>
          </cell>
          <cell r="BW24">
            <v>6.6049826176527553</v>
          </cell>
          <cell r="BY24">
            <v>6.3463370678437814</v>
          </cell>
          <cell r="BZ24">
            <v>5.2514167563448773</v>
          </cell>
        </row>
        <row r="25">
          <cell r="D25">
            <v>57.693121715994387</v>
          </cell>
          <cell r="E25">
            <v>52.270538560098814</v>
          </cell>
          <cell r="F25">
            <v>28.600127258190327</v>
          </cell>
          <cell r="G25">
            <v>51.678562020787709</v>
          </cell>
          <cell r="H25">
            <v>3.2480590753140386</v>
          </cell>
          <cell r="I25">
            <v>20.2563421809161</v>
          </cell>
          <cell r="J25">
            <v>5.7170757159896928</v>
          </cell>
          <cell r="K25">
            <v>3.9843277348060582</v>
          </cell>
          <cell r="L25">
            <v>42.402570771346838</v>
          </cell>
          <cell r="M25">
            <v>0.97252011263587079</v>
          </cell>
          <cell r="N25">
            <v>5.5451590441839356</v>
          </cell>
          <cell r="O25">
            <v>48.666523198984059</v>
          </cell>
          <cell r="P25">
            <v>45.848554064387869</v>
          </cell>
          <cell r="Q25">
            <v>38.75757865101302</v>
          </cell>
          <cell r="R25">
            <v>13.046619957525557</v>
          </cell>
          <cell r="S25">
            <v>100</v>
          </cell>
          <cell r="T25">
            <v>51.555134665880352</v>
          </cell>
          <cell r="U25">
            <v>16.607773851590114</v>
          </cell>
          <cell r="V25">
            <v>57.493032599476912</v>
          </cell>
          <cell r="W25">
            <v>14.735218226178279</v>
          </cell>
          <cell r="X25">
            <v>59.356725146198826</v>
          </cell>
          <cell r="Y25">
            <v>59.472231110644117</v>
          </cell>
          <cell r="Z25">
            <v>9.4944314749705061</v>
          </cell>
          <cell r="AA25">
            <v>10.589876895687263</v>
          </cell>
          <cell r="AB25">
            <v>12.823114149159831</v>
          </cell>
          <cell r="AC25">
            <v>48.597703879551815</v>
          </cell>
          <cell r="AD25">
            <v>10.044057719578428</v>
          </cell>
          <cell r="AE25">
            <v>19.038970768713792</v>
          </cell>
          <cell r="AF25">
            <v>33.768038208229882</v>
          </cell>
          <cell r="AG25">
            <v>32.160020671065645</v>
          </cell>
          <cell r="AH25">
            <v>8.6726560229881162</v>
          </cell>
          <cell r="AI25">
            <v>63.15789473684211</v>
          </cell>
          <cell r="AJ25">
            <v>94.029850746268664</v>
          </cell>
          <cell r="AK25">
            <v>43.250591680473207</v>
          </cell>
          <cell r="AL25">
            <v>34.615384615384613</v>
          </cell>
          <cell r="AM25">
            <v>8.5123209098886132</v>
          </cell>
          <cell r="AN25">
            <v>100</v>
          </cell>
          <cell r="AO25">
            <v>34.089461569855956</v>
          </cell>
          <cell r="AP25">
            <v>12.909486311328827</v>
          </cell>
          <cell r="AQ25">
            <v>24.054768567062045</v>
          </cell>
          <cell r="AR25">
            <v>48.227018514636555</v>
          </cell>
          <cell r="AS25">
            <v>60.030979267261664</v>
          </cell>
          <cell r="AT25">
            <v>21.16343755648905</v>
          </cell>
          <cell r="AU25">
            <v>9.745011029663841</v>
          </cell>
          <cell r="AV25">
            <v>18.462027728209616</v>
          </cell>
          <cell r="AW25">
            <v>41.891290139712197</v>
          </cell>
          <cell r="AX25">
            <v>62.748015344997476</v>
          </cell>
          <cell r="AY25">
            <v>7.6823333969137568</v>
          </cell>
          <cell r="AZ25">
            <v>41.4243381743809</v>
          </cell>
          <cell r="BA25">
            <v>19.302736876937502</v>
          </cell>
          <cell r="BB25">
            <v>16.624952744028821</v>
          </cell>
          <cell r="BC25">
            <v>12.259374667430981</v>
          </cell>
          <cell r="BD25">
            <v>19.853488543641152</v>
          </cell>
          <cell r="BE25">
            <v>35.144927536231883</v>
          </cell>
          <cell r="BF25">
            <v>28.030473101268022</v>
          </cell>
          <cell r="BG25">
            <v>57.119035800789256</v>
          </cell>
          <cell r="BH25">
            <v>8.9765702490135073</v>
          </cell>
          <cell r="BI25">
            <v>13.652768806442436</v>
          </cell>
          <cell r="BJ25">
            <v>16.131954814577451</v>
          </cell>
          <cell r="BK25">
            <v>25.372737553495188</v>
          </cell>
          <cell r="BL25">
            <v>66.595530264799791</v>
          </cell>
          <cell r="BM25">
            <v>45.659315287453381</v>
          </cell>
          <cell r="BN25">
            <v>4.6094337883313886E-2</v>
          </cell>
          <cell r="BO25">
            <v>0</v>
          </cell>
          <cell r="BP25">
            <v>7.816195156363986E-4</v>
          </cell>
          <cell r="BQ25">
            <v>0.65181845654474846</v>
          </cell>
          <cell r="BR25">
            <v>20.570403962145534</v>
          </cell>
          <cell r="BS25">
            <v>26.040515899159054</v>
          </cell>
          <cell r="BT25">
            <v>37.128447021299991</v>
          </cell>
          <cell r="BU25">
            <v>50.693926881852292</v>
          </cell>
          <cell r="BV25">
            <v>32.497182528181469</v>
          </cell>
          <cell r="BW25">
            <v>60.127168267805921</v>
          </cell>
          <cell r="BY25">
            <v>9.6157591591483218</v>
          </cell>
          <cell r="BZ25">
            <v>15.478428030100266</v>
          </cell>
        </row>
        <row r="26">
          <cell r="D26">
            <v>98.70789910420099</v>
          </cell>
          <cell r="E26">
            <v>94.379630204807057</v>
          </cell>
          <cell r="F26">
            <v>48.533614513380016</v>
          </cell>
          <cell r="G26">
            <v>94.470985352210249</v>
          </cell>
          <cell r="H26">
            <v>9.7305773363122423</v>
          </cell>
          <cell r="I26">
            <v>30.820909481758697</v>
          </cell>
          <cell r="J26">
            <v>33.810472844114443</v>
          </cell>
          <cell r="K26">
            <v>17.489544512390861</v>
          </cell>
          <cell r="L26">
            <v>90.977526423357062</v>
          </cell>
          <cell r="M26">
            <v>0.66264191893114877</v>
          </cell>
          <cell r="N26">
            <v>5.3401232302604145</v>
          </cell>
          <cell r="O26">
            <v>45.523695673884788</v>
          </cell>
          <cell r="P26">
            <v>50.818312056705409</v>
          </cell>
          <cell r="Q26">
            <v>41.357726111705126</v>
          </cell>
          <cell r="R26">
            <v>20.528293988277337</v>
          </cell>
          <cell r="S26">
            <v>86.289209814893397</v>
          </cell>
          <cell r="T26">
            <v>45.832831681688546</v>
          </cell>
          <cell r="U26">
            <v>0</v>
          </cell>
          <cell r="V26">
            <v>69.181336163440832</v>
          </cell>
          <cell r="W26">
            <v>17.70779305865733</v>
          </cell>
          <cell r="X26">
            <v>61.403508771930049</v>
          </cell>
          <cell r="Y26">
            <v>61.751173160937675</v>
          </cell>
          <cell r="Z26">
            <v>12.59589632781454</v>
          </cell>
          <cell r="AA26">
            <v>20.496027211122929</v>
          </cell>
          <cell r="AB26">
            <v>11.999431037313354</v>
          </cell>
          <cell r="AC26">
            <v>57.737857725860685</v>
          </cell>
          <cell r="AD26">
            <v>23.037107855345727</v>
          </cell>
          <cell r="AE26">
            <v>21.581084093652194</v>
          </cell>
          <cell r="AF26">
            <v>32.918174202421611</v>
          </cell>
          <cell r="AG26">
            <v>28.865477870048927</v>
          </cell>
          <cell r="AH26">
            <v>8.9526746963648502</v>
          </cell>
          <cell r="AI26">
            <v>63.15789473684211</v>
          </cell>
          <cell r="AJ26">
            <v>92.537313432835816</v>
          </cell>
          <cell r="AK26">
            <v>50.637353690010144</v>
          </cell>
          <cell r="AL26">
            <v>44.230769230769226</v>
          </cell>
          <cell r="AM26">
            <v>7.0061020397671552</v>
          </cell>
          <cell r="AN26">
            <v>0</v>
          </cell>
          <cell r="AO26">
            <v>43.24171987807815</v>
          </cell>
          <cell r="AP26">
            <v>24.860144348709145</v>
          </cell>
          <cell r="AQ26">
            <v>38.178192681826353</v>
          </cell>
          <cell r="AR26">
            <v>43.005087111261325</v>
          </cell>
          <cell r="AS26">
            <v>76.650215509095133</v>
          </cell>
          <cell r="AT26">
            <v>12.180148979703525</v>
          </cell>
          <cell r="AU26">
            <v>0</v>
          </cell>
          <cell r="AV26">
            <v>18.16361355684182</v>
          </cell>
          <cell r="AW26">
            <v>29.583336941022122</v>
          </cell>
          <cell r="AX26">
            <v>83.253772754284668</v>
          </cell>
          <cell r="AY26">
            <v>4.6005314083964839</v>
          </cell>
          <cell r="AZ26">
            <v>33.355996535416274</v>
          </cell>
          <cell r="BA26">
            <v>47.942359144802204</v>
          </cell>
          <cell r="BB26">
            <v>9.7222268026793071</v>
          </cell>
          <cell r="BC26">
            <v>46.590077678166395</v>
          </cell>
          <cell r="BD26">
            <v>32.362548611834789</v>
          </cell>
          <cell r="BE26">
            <v>7.9710144927536222</v>
          </cell>
          <cell r="BF26">
            <v>29.892215333031679</v>
          </cell>
          <cell r="BG26">
            <v>39.880452033001539</v>
          </cell>
          <cell r="BH26">
            <v>7.6018869397408189</v>
          </cell>
          <cell r="BI26">
            <v>15.538774096898541</v>
          </cell>
          <cell r="BJ26">
            <v>15.314986611824441</v>
          </cell>
          <cell r="BK26">
            <v>11.73786889559835</v>
          </cell>
          <cell r="BL26">
            <v>75.587308726154163</v>
          </cell>
          <cell r="BM26">
            <v>48.331447377969646</v>
          </cell>
          <cell r="BN26">
            <v>0.43123216926029501</v>
          </cell>
          <cell r="BO26">
            <v>0.18416918799313761</v>
          </cell>
          <cell r="BP26">
            <v>0</v>
          </cell>
          <cell r="BQ26">
            <v>4.8016462981255508</v>
          </cell>
          <cell r="BR26">
            <v>5.715841707826808</v>
          </cell>
          <cell r="BS26">
            <v>1.7341294847374682</v>
          </cell>
          <cell r="BT26">
            <v>16.481949018028892</v>
          </cell>
          <cell r="BU26">
            <v>90.544945153943516</v>
          </cell>
          <cell r="BV26">
            <v>10.418511835769465</v>
          </cell>
          <cell r="BW26">
            <v>0.54369160423609741</v>
          </cell>
          <cell r="BY26">
            <v>6.9889572539129032</v>
          </cell>
          <cell r="BZ26">
            <v>16.733505876267703</v>
          </cell>
        </row>
        <row r="27">
          <cell r="D27">
            <v>85.733102607365325</v>
          </cell>
          <cell r="E27">
            <v>88.394877164885401</v>
          </cell>
          <cell r="F27">
            <v>43.11195444248753</v>
          </cell>
          <cell r="G27">
            <v>57.20848728550758</v>
          </cell>
          <cell r="H27">
            <v>5.5689805885908799</v>
          </cell>
          <cell r="I27">
            <v>20.018438522031129</v>
          </cell>
          <cell r="J27">
            <v>14.444672008620223</v>
          </cell>
          <cell r="K27">
            <v>12.126311885205215</v>
          </cell>
          <cell r="L27">
            <v>98.207960164343831</v>
          </cell>
          <cell r="M27">
            <v>0.31870595481780378</v>
          </cell>
          <cell r="N27">
            <v>6.903401680975171</v>
          </cell>
          <cell r="O27">
            <v>47.641357584913976</v>
          </cell>
          <cell r="P27">
            <v>42.030510268354817</v>
          </cell>
          <cell r="Q27">
            <v>27.528602676279291</v>
          </cell>
          <cell r="R27">
            <v>13.47737567097875</v>
          </cell>
          <cell r="S27">
            <v>45.122097218038896</v>
          </cell>
          <cell r="T27">
            <v>74.334547712697955</v>
          </cell>
          <cell r="U27">
            <v>25.618374558303874</v>
          </cell>
          <cell r="V27">
            <v>85.336400468320306</v>
          </cell>
          <cell r="W27">
            <v>50</v>
          </cell>
          <cell r="X27">
            <v>79.532163742689988</v>
          </cell>
          <cell r="Y27">
            <v>60.226525191353808</v>
          </cell>
          <cell r="Z27">
            <v>14.587382326207893</v>
          </cell>
          <cell r="AA27">
            <v>6.3850941344340422</v>
          </cell>
          <cell r="AB27">
            <v>11.438106702053839</v>
          </cell>
          <cell r="AC27">
            <v>61.688171017769321</v>
          </cell>
          <cell r="AD27">
            <v>13.136097517897744</v>
          </cell>
          <cell r="AE27">
            <v>25.493490625121527</v>
          </cell>
          <cell r="AF27">
            <v>24.666475836287642</v>
          </cell>
          <cell r="AG27">
            <v>25.047819757376693</v>
          </cell>
          <cell r="AH27">
            <v>5.2272274431795474</v>
          </cell>
          <cell r="AI27">
            <v>42.105263157894747</v>
          </cell>
          <cell r="AJ27">
            <v>95.522388059701484</v>
          </cell>
          <cell r="AK27">
            <v>33.974444875106045</v>
          </cell>
          <cell r="AL27">
            <v>19.230769230769219</v>
          </cell>
          <cell r="AM27">
            <v>39.821564561503216</v>
          </cell>
          <cell r="AN27">
            <v>99.277978339350199</v>
          </cell>
          <cell r="AO27">
            <v>100</v>
          </cell>
          <cell r="AP27">
            <v>38.46201537988216</v>
          </cell>
          <cell r="AQ27">
            <v>49.727485423741754</v>
          </cell>
          <cell r="AR27">
            <v>49.920673923112027</v>
          </cell>
          <cell r="AS27">
            <v>90.920585681115469</v>
          </cell>
          <cell r="AT27">
            <v>38.585129748504762</v>
          </cell>
          <cell r="AU27">
            <v>13.12891185547103</v>
          </cell>
          <cell r="AV27">
            <v>72.580712223740207</v>
          </cell>
          <cell r="AW27">
            <v>50</v>
          </cell>
          <cell r="AX27">
            <v>75.036711185690663</v>
          </cell>
          <cell r="AY27">
            <v>4.3354313917679193</v>
          </cell>
          <cell r="AZ27">
            <v>12.075351990076664</v>
          </cell>
          <cell r="BA27">
            <v>50</v>
          </cell>
          <cell r="BB27">
            <v>10.548837251115884</v>
          </cell>
          <cell r="BC27">
            <v>14.127235740447885</v>
          </cell>
          <cell r="BD27">
            <v>33.463944629095728</v>
          </cell>
          <cell r="BE27">
            <v>87.318840579710141</v>
          </cell>
          <cell r="BF27">
            <v>38.336199634809141</v>
          </cell>
          <cell r="BG27">
            <v>84.200074383509346</v>
          </cell>
          <cell r="BH27">
            <v>18.023835119914207</v>
          </cell>
          <cell r="BI27">
            <v>37.163762780618654</v>
          </cell>
          <cell r="BJ27">
            <v>25.270358329252701</v>
          </cell>
          <cell r="BK27">
            <v>42.127304458583303</v>
          </cell>
          <cell r="BL27">
            <v>46.953229230322002</v>
          </cell>
          <cell r="BM27">
            <v>0</v>
          </cell>
          <cell r="BN27">
            <v>6.1205359129139953</v>
          </cell>
          <cell r="BO27">
            <v>16.944136318419812</v>
          </cell>
          <cell r="BP27">
            <v>4.2117433989893724</v>
          </cell>
          <cell r="BQ27">
            <v>0.17784142882307699</v>
          </cell>
          <cell r="BR27">
            <v>24.450154697165878</v>
          </cell>
          <cell r="BS27">
            <v>33.768844853169568</v>
          </cell>
          <cell r="BT27">
            <v>100</v>
          </cell>
          <cell r="BU27">
            <v>22.721310150762434</v>
          </cell>
          <cell r="BV27">
            <v>17.022366671809813</v>
          </cell>
          <cell r="BW27">
            <v>49.708542053292618</v>
          </cell>
          <cell r="BY27">
            <v>38.563918999571221</v>
          </cell>
          <cell r="BZ27">
            <v>39.84851460155744</v>
          </cell>
        </row>
        <row r="28">
          <cell r="D28">
            <v>72.204065389067679</v>
          </cell>
          <cell r="E28">
            <v>82.004759931006461</v>
          </cell>
          <cell r="F28">
            <v>38.842203347047786</v>
          </cell>
          <cell r="G28">
            <v>84.311413805292219</v>
          </cell>
          <cell r="H28">
            <v>8.0705560221968629</v>
          </cell>
          <cell r="I28">
            <v>14.070355160157538</v>
          </cell>
          <cell r="J28">
            <v>11.974169755097302</v>
          </cell>
          <cell r="K28">
            <v>9.1618477995608583</v>
          </cell>
          <cell r="L28">
            <v>7.9433862645130402</v>
          </cell>
          <cell r="M28">
            <v>1.0446945375344838</v>
          </cell>
          <cell r="N28">
            <v>8.9187317957304284</v>
          </cell>
          <cell r="O28">
            <v>31.07003544736661</v>
          </cell>
          <cell r="P28">
            <v>65.313615043784409</v>
          </cell>
          <cell r="Q28">
            <v>35.188371967458117</v>
          </cell>
          <cell r="R28">
            <v>21.779982116165041</v>
          </cell>
          <cell r="S28">
            <v>94.98828393003339</v>
          </cell>
          <cell r="T28">
            <v>9.9455943768984039</v>
          </cell>
          <cell r="U28">
            <v>10.954063604240288</v>
          </cell>
          <cell r="V28">
            <v>0</v>
          </cell>
          <cell r="W28">
            <v>0</v>
          </cell>
          <cell r="X28">
            <v>26.023391812865498</v>
          </cell>
          <cell r="Y28">
            <v>75.604978299687332</v>
          </cell>
          <cell r="Z28">
            <v>5.3431132934730163</v>
          </cell>
          <cell r="AA28">
            <v>9.5925581161661437</v>
          </cell>
          <cell r="AB28">
            <v>1.6778157740268664</v>
          </cell>
          <cell r="AC28">
            <v>15.611298024474221</v>
          </cell>
          <cell r="AD28">
            <v>6.6224884799017625</v>
          </cell>
          <cell r="AE28">
            <v>9.7466337265050473</v>
          </cell>
          <cell r="AF28">
            <v>42.030397335340112</v>
          </cell>
          <cell r="AG28">
            <v>25.219951824560827</v>
          </cell>
          <cell r="AH28">
            <v>8.9747764925049953</v>
          </cell>
          <cell r="AI28">
            <v>63.15789473684211</v>
          </cell>
          <cell r="AJ28">
            <v>47.761194029850742</v>
          </cell>
          <cell r="AK28">
            <v>62.777695415038501</v>
          </cell>
          <cell r="AL28">
            <v>53.846153846153847</v>
          </cell>
          <cell r="AM28">
            <v>6.7224224874917207</v>
          </cell>
          <cell r="AN28">
            <v>27.075812274368232</v>
          </cell>
          <cell r="AO28">
            <v>0</v>
          </cell>
          <cell r="AP28">
            <v>6.6885970847545746</v>
          </cell>
          <cell r="AQ28">
            <v>10.790586377422271</v>
          </cell>
          <cell r="AR28">
            <v>29.096905294788044</v>
          </cell>
          <cell r="AS28">
            <v>42.997202246231531</v>
          </cell>
          <cell r="AT28">
            <v>41.85915061664948</v>
          </cell>
          <cell r="AU28">
            <v>19.742725828328165</v>
          </cell>
          <cell r="AV28">
            <v>3.9127685667355361</v>
          </cell>
          <cell r="AW28">
            <v>36.41735174499599</v>
          </cell>
          <cell r="AX28">
            <v>57.343948055945823</v>
          </cell>
          <cell r="AY28">
            <v>4.4974610662400663</v>
          </cell>
          <cell r="AZ28">
            <v>36.032822714500149</v>
          </cell>
          <cell r="BA28">
            <v>38.217429161183986</v>
          </cell>
          <cell r="BB28">
            <v>13.190434012659253</v>
          </cell>
          <cell r="BC28">
            <v>25.072467256780829</v>
          </cell>
          <cell r="BD28">
            <v>20.073526518778749</v>
          </cell>
          <cell r="BE28">
            <v>43.115942028985508</v>
          </cell>
          <cell r="BF28">
            <v>0.31350425103677299</v>
          </cell>
          <cell r="BG28">
            <v>5.0299141834533811</v>
          </cell>
          <cell r="BH28">
            <v>0.7162928790570986</v>
          </cell>
          <cell r="BI28">
            <v>3.5479450223811639</v>
          </cell>
          <cell r="BJ28">
            <v>0</v>
          </cell>
          <cell r="BK28">
            <v>14.965609215349081</v>
          </cell>
          <cell r="BL28">
            <v>89.958364237712701</v>
          </cell>
          <cell r="BM28">
            <v>49.781909106480796</v>
          </cell>
          <cell r="BN28">
            <v>1.4269765177314793</v>
          </cell>
          <cell r="BO28">
            <v>1.5037852188117584</v>
          </cell>
          <cell r="BP28">
            <v>0.60295933173535554</v>
          </cell>
          <cell r="BQ28">
            <v>0.74938570684526629</v>
          </cell>
          <cell r="BR28">
            <v>10.853147944500659</v>
          </cell>
          <cell r="BS28">
            <v>3.2289455710383401</v>
          </cell>
          <cell r="BT28">
            <v>4.1152472795646959</v>
          </cell>
          <cell r="BU28">
            <v>66.4428891253025</v>
          </cell>
          <cell r="BV28">
            <v>3.2341043790551574</v>
          </cell>
          <cell r="BW28">
            <v>10.598492894374642</v>
          </cell>
          <cell r="BY28">
            <v>0.86915739480988163</v>
          </cell>
          <cell r="BZ28">
            <v>0</v>
          </cell>
        </row>
        <row r="29">
          <cell r="D29">
            <v>89.88778997598078</v>
          </cell>
          <cell r="E29">
            <v>88.525341671707906</v>
          </cell>
          <cell r="F29">
            <v>39.15984442031646</v>
          </cell>
          <cell r="G29">
            <v>61.81721085029556</v>
          </cell>
          <cell r="H29">
            <v>8.1199668064141264</v>
          </cell>
          <cell r="I29">
            <v>26.934706328493885</v>
          </cell>
          <cell r="J29">
            <v>17.129300690563568</v>
          </cell>
          <cell r="K29">
            <v>7.3482047039749894</v>
          </cell>
          <cell r="L29">
            <v>21.838327615220727</v>
          </cell>
          <cell r="M29">
            <v>1.1687588022116973</v>
          </cell>
          <cell r="N29">
            <v>7.5342147635297856</v>
          </cell>
          <cell r="O29">
            <v>28.495140778718735</v>
          </cell>
          <cell r="P29">
            <v>47.400340103265634</v>
          </cell>
          <cell r="Q29">
            <v>36.307816260796969</v>
          </cell>
          <cell r="R29">
            <v>3.2726361196703984</v>
          </cell>
          <cell r="S29">
            <v>85.352875411845929</v>
          </cell>
          <cell r="T29">
            <v>31.341541410350903</v>
          </cell>
          <cell r="U29">
            <v>26.501766784452307</v>
          </cell>
          <cell r="V29">
            <v>100</v>
          </cell>
          <cell r="W29">
            <v>6.4336423239019735</v>
          </cell>
          <cell r="X29">
            <v>46.491228070175517</v>
          </cell>
          <cell r="Y29">
            <v>25.252508391895397</v>
          </cell>
          <cell r="Z29">
            <v>8.0429876169298762</v>
          </cell>
          <cell r="AA29">
            <v>2.0007311020172578</v>
          </cell>
          <cell r="AB29">
            <v>3.5679490478336247</v>
          </cell>
          <cell r="AC29">
            <v>29.150056683955246</v>
          </cell>
          <cell r="AD29">
            <v>26.146434491529558</v>
          </cell>
          <cell r="AE29">
            <v>20.90914632270902</v>
          </cell>
          <cell r="AF29">
            <v>25.575183032389827</v>
          </cell>
          <cell r="AG29">
            <v>7.3560185731196936</v>
          </cell>
          <cell r="AH29">
            <v>8.0127739639071027</v>
          </cell>
          <cell r="AI29">
            <v>42.105263157894747</v>
          </cell>
          <cell r="AJ29">
            <v>43.283582089552233</v>
          </cell>
          <cell r="AK29">
            <v>45.339255536022272</v>
          </cell>
          <cell r="AL29">
            <v>100</v>
          </cell>
          <cell r="AM29">
            <v>14.994339214453568</v>
          </cell>
          <cell r="AN29">
            <v>69.31407942238269</v>
          </cell>
          <cell r="AO29">
            <v>18.841583528114452</v>
          </cell>
          <cell r="AP29">
            <v>13.446509042152845</v>
          </cell>
          <cell r="AQ29">
            <v>20.323211120838906</v>
          </cell>
          <cell r="AR29">
            <v>42.494995353567525</v>
          </cell>
          <cell r="AS29">
            <v>53.640605432203117</v>
          </cell>
          <cell r="AT29">
            <v>51.229956297284865</v>
          </cell>
          <cell r="AU29">
            <v>2.9979514752664209</v>
          </cell>
          <cell r="AV29">
            <v>13.796647396103905</v>
          </cell>
          <cell r="AW29">
            <v>45.540399362803853</v>
          </cell>
          <cell r="AX29">
            <v>63.202837888160559</v>
          </cell>
          <cell r="AY29">
            <v>8.7976950488589143</v>
          </cell>
          <cell r="AZ29">
            <v>45.987654092116159</v>
          </cell>
          <cell r="BA29">
            <v>38.48336523218083</v>
          </cell>
          <cell r="BB29">
            <v>17.899081495733402</v>
          </cell>
          <cell r="BC29">
            <v>19.181667635054701</v>
          </cell>
          <cell r="BD29">
            <v>26.715570995993804</v>
          </cell>
          <cell r="BE29">
            <v>79.347826086956516</v>
          </cell>
          <cell r="BF29">
            <v>27.759763214507483</v>
          </cell>
          <cell r="BG29">
            <v>32.11414911527001</v>
          </cell>
          <cell r="BH29">
            <v>5.8153300352756814</v>
          </cell>
          <cell r="BI29">
            <v>6.0555987488174292</v>
          </cell>
          <cell r="BJ29">
            <v>9.8292748362914821</v>
          </cell>
          <cell r="BK29">
            <v>15.749179000562078</v>
          </cell>
          <cell r="BL29">
            <v>93.633316166572698</v>
          </cell>
          <cell r="BM29">
            <v>49.939224848316329</v>
          </cell>
          <cell r="BN29">
            <v>0.21520895552017008</v>
          </cell>
          <cell r="BO29">
            <v>0.24965836888955451</v>
          </cell>
          <cell r="BP29">
            <v>0.19216483219898295</v>
          </cell>
          <cell r="BQ29">
            <v>0.30590539606772238</v>
          </cell>
          <cell r="BR29">
            <v>19.423153643729581</v>
          </cell>
          <cell r="BS29">
            <v>22.503416726294738</v>
          </cell>
          <cell r="BT29">
            <v>39.836952975949643</v>
          </cell>
          <cell r="BU29">
            <v>56.261079510108438</v>
          </cell>
          <cell r="BV29">
            <v>10.25115170767195</v>
          </cell>
          <cell r="BW29">
            <v>41.482002578184279</v>
          </cell>
          <cell r="BY29">
            <v>6.2540073842371697</v>
          </cell>
          <cell r="BZ29">
            <v>12.888468057871291</v>
          </cell>
        </row>
        <row r="30">
          <cell r="D30">
            <v>95.202415911732515</v>
          </cell>
          <cell r="E30">
            <v>87.081321316239752</v>
          </cell>
          <cell r="F30">
            <v>15.516605086176657</v>
          </cell>
          <cell r="G30">
            <v>48.645862890523091</v>
          </cell>
          <cell r="H30">
            <v>4.1947939088396557</v>
          </cell>
          <cell r="I30">
            <v>31.079825258135209</v>
          </cell>
          <cell r="J30">
            <v>23.31170904072053</v>
          </cell>
          <cell r="K30">
            <v>11.269375919335433</v>
          </cell>
          <cell r="L30">
            <v>36.995868842504926</v>
          </cell>
          <cell r="M30">
            <v>1.2932515092795203</v>
          </cell>
          <cell r="N30">
            <v>4.9686765699273847</v>
          </cell>
          <cell r="O30">
            <v>47.86589465738728</v>
          </cell>
          <cell r="P30">
            <v>49.061082363136173</v>
          </cell>
          <cell r="Q30">
            <v>28.331605309141221</v>
          </cell>
          <cell r="R30">
            <v>18.014653418436975</v>
          </cell>
          <cell r="S30">
            <v>79.753304960720953</v>
          </cell>
          <cell r="T30">
            <v>53.115393279958333</v>
          </cell>
          <cell r="U30">
            <v>23.14487632508833</v>
          </cell>
          <cell r="V30">
            <v>77.102021434826256</v>
          </cell>
          <cell r="W30">
            <v>35.207922156559341</v>
          </cell>
          <cell r="X30">
            <v>71.345029239766404</v>
          </cell>
          <cell r="Y30">
            <v>56.127711807861992</v>
          </cell>
          <cell r="Z30">
            <v>0.45189956256165814</v>
          </cell>
          <cell r="AA30">
            <v>0.76066461348213577</v>
          </cell>
          <cell r="AB30">
            <v>7.677646505870622</v>
          </cell>
          <cell r="AC30">
            <v>77.21943560365581</v>
          </cell>
          <cell r="AD30">
            <v>50</v>
          </cell>
          <cell r="AE30">
            <v>25.505967607850977</v>
          </cell>
          <cell r="AF30">
            <v>50</v>
          </cell>
          <cell r="AG30">
            <v>40.278886527346742</v>
          </cell>
          <cell r="AH30">
            <v>8.9656854079265553</v>
          </cell>
          <cell r="AI30">
            <v>52.631578947368418</v>
          </cell>
          <cell r="AJ30">
            <v>97.014925373134332</v>
          </cell>
          <cell r="AK30">
            <v>90.119668603173324</v>
          </cell>
          <cell r="AL30">
            <v>15.384615384615399</v>
          </cell>
          <cell r="AM30">
            <v>32.727375195386351</v>
          </cell>
          <cell r="AN30">
            <v>67.148014440433229</v>
          </cell>
          <cell r="AO30">
            <v>80.880299004276949</v>
          </cell>
          <cell r="AP30">
            <v>29.348785947583789</v>
          </cell>
          <cell r="AQ30">
            <v>48.019799933593504</v>
          </cell>
          <cell r="AR30">
            <v>49.773031181771984</v>
          </cell>
          <cell r="AS30">
            <v>44.655310516963773</v>
          </cell>
          <cell r="AT30">
            <v>100</v>
          </cell>
          <cell r="AU30">
            <v>19.188642259701936</v>
          </cell>
          <cell r="AV30">
            <v>49.888617321838161</v>
          </cell>
          <cell r="AW30">
            <v>47.017100456134678</v>
          </cell>
          <cell r="AX30">
            <v>89.861747329489248</v>
          </cell>
          <cell r="AY30">
            <v>9.6750926311856738</v>
          </cell>
          <cell r="AZ30">
            <v>48.161345762791584</v>
          </cell>
          <cell r="BA30">
            <v>25.044777807181912</v>
          </cell>
          <cell r="BB30">
            <v>19.277760532341716</v>
          </cell>
          <cell r="BC30">
            <v>15.836966016594067</v>
          </cell>
          <cell r="BD30">
            <v>4.0531500408956065</v>
          </cell>
          <cell r="BE30">
            <v>57.608695652173914</v>
          </cell>
          <cell r="BF30">
            <v>39.192114445917184</v>
          </cell>
          <cell r="BG30">
            <v>59.368096556127512</v>
          </cell>
          <cell r="BH30">
            <v>18.036452985903182</v>
          </cell>
          <cell r="BI30">
            <v>25.114190434635642</v>
          </cell>
          <cell r="BJ30">
            <v>13.141386768333648</v>
          </cell>
          <cell r="BK30">
            <v>14.464631053803714</v>
          </cell>
          <cell r="BL30">
            <v>81.969777553457135</v>
          </cell>
          <cell r="BM30">
            <v>46.537486994774667</v>
          </cell>
          <cell r="BN30">
            <v>1.0651698843048132</v>
          </cell>
          <cell r="BO30">
            <v>21.919649777298375</v>
          </cell>
          <cell r="BP30">
            <v>0.65745224104344202</v>
          </cell>
          <cell r="BQ30">
            <v>0.36379980767787412</v>
          </cell>
          <cell r="BR30">
            <v>41.161445643397911</v>
          </cell>
          <cell r="BS30">
            <v>36.069695636026069</v>
          </cell>
          <cell r="BT30">
            <v>99.144435705546186</v>
          </cell>
          <cell r="BU30">
            <v>43.336142321681429</v>
          </cell>
          <cell r="BV30">
            <v>21.337165241080655</v>
          </cell>
          <cell r="BW30">
            <v>100</v>
          </cell>
          <cell r="BY30">
            <v>33.742472993871161</v>
          </cell>
          <cell r="BZ30">
            <v>23.246505708579001</v>
          </cell>
        </row>
        <row r="31">
          <cell r="D31">
            <v>88.08156321772509</v>
          </cell>
          <cell r="E31">
            <v>88.367195932101652</v>
          </cell>
          <cell r="F31">
            <v>48.179831591667522</v>
          </cell>
          <cell r="G31">
            <v>31.625088973592412</v>
          </cell>
          <cell r="H31">
            <v>6.8164097650221009</v>
          </cell>
          <cell r="I31">
            <v>30.339160915028806</v>
          </cell>
          <cell r="J31">
            <v>25.088403110477582</v>
          </cell>
          <cell r="K31">
            <v>15.974624567264515</v>
          </cell>
          <cell r="L31">
            <v>47.987084630984242</v>
          </cell>
          <cell r="M31">
            <v>0.13603470396998896</v>
          </cell>
          <cell r="N31">
            <v>7.8538564284238239</v>
          </cell>
          <cell r="O31">
            <v>34.738148911290438</v>
          </cell>
          <cell r="P31">
            <v>22.889222270202474</v>
          </cell>
          <cell r="Q31">
            <v>30.36599187927046</v>
          </cell>
          <cell r="R31">
            <v>34.614677485069386</v>
          </cell>
          <cell r="S31">
            <v>85.411959849713455</v>
          </cell>
          <cell r="T31">
            <v>57.382713481271594</v>
          </cell>
          <cell r="U31">
            <v>18.374558303886936</v>
          </cell>
          <cell r="V31">
            <v>57.02816475651251</v>
          </cell>
          <cell r="W31">
            <v>34.008898765277479</v>
          </cell>
          <cell r="X31">
            <v>66.666666666666657</v>
          </cell>
          <cell r="Y31">
            <v>58.676486994704689</v>
          </cell>
          <cell r="Z31">
            <v>10.525307486887911</v>
          </cell>
          <cell r="AA31">
            <v>8.8562602529319996</v>
          </cell>
          <cell r="AB31">
            <v>10.931541178523849</v>
          </cell>
          <cell r="AC31">
            <v>100</v>
          </cell>
          <cell r="AD31">
            <v>26.995909011709724</v>
          </cell>
          <cell r="AE31">
            <v>39.169141464107653</v>
          </cell>
          <cell r="AF31">
            <v>29.64813042895501</v>
          </cell>
          <cell r="AG31">
            <v>19.056697789056962</v>
          </cell>
          <cell r="AH31">
            <v>8.6077886121860949</v>
          </cell>
          <cell r="AI31">
            <v>42.105263157894747</v>
          </cell>
          <cell r="AJ31">
            <v>73.134328358208961</v>
          </cell>
          <cell r="AK31">
            <v>43.916859740413784</v>
          </cell>
          <cell r="AL31">
            <v>0</v>
          </cell>
          <cell r="AM31">
            <v>37.475093766152035</v>
          </cell>
          <cell r="AN31">
            <v>18.772563176895311</v>
          </cell>
          <cell r="AO31">
            <v>71.95604422473032</v>
          </cell>
          <cell r="AP31">
            <v>35.860667808075874</v>
          </cell>
          <cell r="AQ31">
            <v>45.590990006686248</v>
          </cell>
          <cell r="AR31">
            <v>48.417048531163829</v>
          </cell>
          <cell r="AS31">
            <v>43.017173781029349</v>
          </cell>
          <cell r="AT31">
            <v>26.005632730994897</v>
          </cell>
          <cell r="AU31">
            <v>22.902957623839505</v>
          </cell>
          <cell r="AV31">
            <v>46.074787006769867</v>
          </cell>
          <cell r="AW31">
            <v>31.649498909393024</v>
          </cell>
          <cell r="AX31">
            <v>85.181292508115916</v>
          </cell>
          <cell r="AY31">
            <v>1.4124807495542659</v>
          </cell>
          <cell r="AZ31">
            <v>5.2303131861030714</v>
          </cell>
          <cell r="BA31">
            <v>36.301381116336898</v>
          </cell>
          <cell r="BB31">
            <v>0</v>
          </cell>
          <cell r="BC31">
            <v>31.317436461773244</v>
          </cell>
          <cell r="BD31">
            <v>50</v>
          </cell>
          <cell r="BE31">
            <v>21.376811594202898</v>
          </cell>
          <cell r="BF31">
            <v>50</v>
          </cell>
          <cell r="BG31">
            <v>65.704790374226278</v>
          </cell>
          <cell r="BH31">
            <v>50</v>
          </cell>
          <cell r="BI31">
            <v>50</v>
          </cell>
          <cell r="BJ31">
            <v>28.619454674935717</v>
          </cell>
          <cell r="BK31">
            <v>0</v>
          </cell>
          <cell r="BL31">
            <v>31.62681908860478</v>
          </cell>
          <cell r="BM31">
            <v>35.830530076179507</v>
          </cell>
          <cell r="BN31">
            <v>50</v>
          </cell>
          <cell r="BO31">
            <v>30.319094611394299</v>
          </cell>
          <cell r="BP31">
            <v>50</v>
          </cell>
          <cell r="BQ31">
            <v>10</v>
          </cell>
          <cell r="BR31">
            <v>8.7379930350312112</v>
          </cell>
          <cell r="BS31">
            <v>0</v>
          </cell>
          <cell r="BT31">
            <v>35.527733734986974</v>
          </cell>
          <cell r="BU31">
            <v>78.066171710305653</v>
          </cell>
          <cell r="BV31">
            <v>11.552572760502565</v>
          </cell>
          <cell r="BW31">
            <v>6.862476505545688</v>
          </cell>
          <cell r="BY31">
            <v>19.021389741505875</v>
          </cell>
          <cell r="BZ31">
            <v>22.227108048182679</v>
          </cell>
        </row>
        <row r="32">
          <cell r="D32">
            <v>87.418202746677593</v>
          </cell>
          <cell r="E32">
            <v>78.729016784623923</v>
          </cell>
          <cell r="F32">
            <v>46.11978399036353</v>
          </cell>
          <cell r="G32">
            <v>60.732714722053885</v>
          </cell>
          <cell r="H32">
            <v>7.4019357596318747</v>
          </cell>
          <cell r="I32">
            <v>26.508747477613536</v>
          </cell>
          <cell r="J32">
            <v>13.862917649335754</v>
          </cell>
          <cell r="K32">
            <v>12.041971828052192</v>
          </cell>
          <cell r="L32">
            <v>31.25196498718536</v>
          </cell>
          <cell r="M32">
            <v>1.8644676726784992</v>
          </cell>
          <cell r="N32">
            <v>6.3957893275642252</v>
          </cell>
          <cell r="O32">
            <v>38.514011108509408</v>
          </cell>
          <cell r="P32">
            <v>21.256686029589218</v>
          </cell>
          <cell r="Q32">
            <v>28.634508062030122</v>
          </cell>
          <cell r="R32">
            <v>35.871640892808642</v>
          </cell>
          <cell r="S32">
            <v>84.209937563395627</v>
          </cell>
          <cell r="T32">
            <v>38.984199666604702</v>
          </cell>
          <cell r="U32">
            <v>27.385159010600695</v>
          </cell>
          <cell r="V32">
            <v>64.896436435469866</v>
          </cell>
          <cell r="W32">
            <v>21.983075362941005</v>
          </cell>
          <cell r="X32">
            <v>47.953216374268997</v>
          </cell>
          <cell r="Y32">
            <v>65.725692412900955</v>
          </cell>
          <cell r="Z32">
            <v>7.0790756104353774</v>
          </cell>
          <cell r="AA32">
            <v>5.2459422143693493</v>
          </cell>
          <cell r="AB32">
            <v>4.4481119619289888</v>
          </cell>
          <cell r="AC32">
            <v>24.389162060667509</v>
          </cell>
          <cell r="AD32">
            <v>11.422341767909504</v>
          </cell>
          <cell r="AE32">
            <v>25.970717689547978</v>
          </cell>
          <cell r="AF32">
            <v>16.205838379606718</v>
          </cell>
          <cell r="AG32">
            <v>22.70980668405625</v>
          </cell>
          <cell r="AH32">
            <v>9.9281222404060774</v>
          </cell>
          <cell r="AI32">
            <v>63.15789473684211</v>
          </cell>
          <cell r="AJ32">
            <v>98.507462686567166</v>
          </cell>
          <cell r="AK32">
            <v>38.722838331058909</v>
          </cell>
          <cell r="AL32">
            <v>28.846153846153843</v>
          </cell>
          <cell r="AM32">
            <v>12.210036652826837</v>
          </cell>
          <cell r="AN32">
            <v>42.238267148014444</v>
          </cell>
          <cell r="AO32">
            <v>50.109402540670466</v>
          </cell>
          <cell r="AP32">
            <v>20.105236964584432</v>
          </cell>
          <cell r="AQ32">
            <v>28.206945400620835</v>
          </cell>
          <cell r="AR32">
            <v>44.528394262156539</v>
          </cell>
          <cell r="AS32">
            <v>80.041923485351418</v>
          </cell>
          <cell r="AT32">
            <v>64.278291541554182</v>
          </cell>
          <cell r="AU32">
            <v>20.83179711011163</v>
          </cell>
          <cell r="AV32">
            <v>28.451105248149993</v>
          </cell>
          <cell r="AW32">
            <v>43.568496221234163</v>
          </cell>
          <cell r="AX32">
            <v>73.307023795483289</v>
          </cell>
          <cell r="AY32">
            <v>8.6895831969947448</v>
          </cell>
          <cell r="AZ32">
            <v>44.151535464228836</v>
          </cell>
          <cell r="BA32">
            <v>47.24831296903286</v>
          </cell>
          <cell r="BB32">
            <v>19.277760532341716</v>
          </cell>
          <cell r="BC32">
            <v>15.609672215468223</v>
          </cell>
          <cell r="BD32">
            <v>23.727541285591634</v>
          </cell>
          <cell r="BE32">
            <v>63.04347826086957</v>
          </cell>
          <cell r="BF32">
            <v>27.061342383288654</v>
          </cell>
          <cell r="BG32">
            <v>41.072086430016661</v>
          </cell>
          <cell r="BH32">
            <v>6.2093850259690306</v>
          </cell>
          <cell r="BI32">
            <v>10.068479939737141</v>
          </cell>
          <cell r="BJ32">
            <v>11.923222589411576</v>
          </cell>
          <cell r="BK32">
            <v>13.294439547570544</v>
          </cell>
          <cell r="BL32">
            <v>89.786758519624669</v>
          </cell>
          <cell r="BM32">
            <v>49.625265621509996</v>
          </cell>
          <cell r="BN32">
            <v>0.64258419704036684</v>
          </cell>
          <cell r="BO32">
            <v>17.372917156838248</v>
          </cell>
          <cell r="BP32">
            <v>0.48883954219810111</v>
          </cell>
          <cell r="BQ32">
            <v>0.20530263195475237</v>
          </cell>
          <cell r="BR32">
            <v>47.085124083069829</v>
          </cell>
          <cell r="BS32">
            <v>35.870726058596169</v>
          </cell>
          <cell r="BT32">
            <v>70.214743617927496</v>
          </cell>
          <cell r="BU32">
            <v>31.365845521749698</v>
          </cell>
          <cell r="BV32">
            <v>24.455987639968267</v>
          </cell>
          <cell r="BW32">
            <v>23.06917750484838</v>
          </cell>
          <cell r="BY32">
            <v>15.151598625594055</v>
          </cell>
          <cell r="BZ32">
            <v>15.765865968393999</v>
          </cell>
        </row>
        <row r="33">
          <cell r="D33">
            <v>57.69158742167464</v>
          </cell>
          <cell r="E33">
            <v>89.552734586509104</v>
          </cell>
          <cell r="F33">
            <v>35.751226679524279</v>
          </cell>
          <cell r="G33">
            <v>27.203213223380811</v>
          </cell>
          <cell r="H33">
            <v>8.3716399426480184</v>
          </cell>
          <cell r="I33">
            <v>22.324043616276061</v>
          </cell>
          <cell r="J33">
            <v>15.540933120362244</v>
          </cell>
          <cell r="K33">
            <v>21.574408399779259</v>
          </cell>
          <cell r="L33">
            <v>82.461875693490413</v>
          </cell>
          <cell r="M33">
            <v>1.2214161040737657</v>
          </cell>
          <cell r="N33">
            <v>4.9724194209404429</v>
          </cell>
          <cell r="O33">
            <v>47.918252619133469</v>
          </cell>
          <cell r="P33">
            <v>19.569250188354452</v>
          </cell>
          <cell r="Q33">
            <v>36.681750954621691</v>
          </cell>
          <cell r="R33">
            <v>22.05508978175466</v>
          </cell>
          <cell r="S33">
            <v>80.811249561337974</v>
          </cell>
          <cell r="T33">
            <v>56.02599251095095</v>
          </cell>
          <cell r="U33">
            <v>16.431095406360448</v>
          </cell>
          <cell r="V33">
            <v>97.978785837928413</v>
          </cell>
          <cell r="W33">
            <v>31.332480108106491</v>
          </cell>
          <cell r="X33">
            <v>55.263157894736835</v>
          </cell>
          <cell r="Y33">
            <v>81.280634534298386</v>
          </cell>
          <cell r="Z33">
            <v>12.200160466322238</v>
          </cell>
          <cell r="AA33">
            <v>9.5832150761360193</v>
          </cell>
          <cell r="AB33">
            <v>14.137575349557959</v>
          </cell>
          <cell r="AC33">
            <v>34.966320130717818</v>
          </cell>
          <cell r="AD33">
            <v>13.319167844973817</v>
          </cell>
          <cell r="AE33">
            <v>39.165880022848846</v>
          </cell>
          <cell r="AF33">
            <v>23.506744375317037</v>
          </cell>
          <cell r="AG33">
            <v>13.49632282922037</v>
          </cell>
          <cell r="AH33">
            <v>7.1862605017416685</v>
          </cell>
          <cell r="AI33">
            <v>63.15789473684211</v>
          </cell>
          <cell r="AJ33">
            <v>92.537313432835816</v>
          </cell>
          <cell r="AK33">
            <v>50.485548245964488</v>
          </cell>
          <cell r="AL33">
            <v>44.230769230769226</v>
          </cell>
          <cell r="AM33">
            <v>16.852391018272925</v>
          </cell>
          <cell r="AN33">
            <v>66.787003610108314</v>
          </cell>
          <cell r="AO33">
            <v>67.560477787774147</v>
          </cell>
          <cell r="AP33">
            <v>26.464817855934641</v>
          </cell>
          <cell r="AQ33">
            <v>41.037581034481889</v>
          </cell>
          <cell r="AR33">
            <v>47.772747559641125</v>
          </cell>
          <cell r="AS33">
            <v>93.867697146623868</v>
          </cell>
          <cell r="AT33">
            <v>24.15202836638241</v>
          </cell>
          <cell r="AU33">
            <v>50</v>
          </cell>
          <cell r="AV33">
            <v>27.255224307634201</v>
          </cell>
          <cell r="AW33">
            <v>36.839736870441094</v>
          </cell>
          <cell r="AX33">
            <v>77.166654724711265</v>
          </cell>
          <cell r="AY33">
            <v>8.250087333743215</v>
          </cell>
          <cell r="AZ33">
            <v>42.8985350357827</v>
          </cell>
          <cell r="BA33">
            <v>39.704416734076844</v>
          </cell>
          <cell r="BB33">
            <v>16.950899719826847</v>
          </cell>
          <cell r="BC33">
            <v>41.364298933728691</v>
          </cell>
          <cell r="BD33">
            <v>26.70504545363212</v>
          </cell>
          <cell r="BE33">
            <v>51.086956521739133</v>
          </cell>
          <cell r="BF33">
            <v>46.165000785670152</v>
          </cell>
          <cell r="BG33">
            <v>49.32873680938188</v>
          </cell>
          <cell r="BH33">
            <v>11.291261482384629</v>
          </cell>
          <cell r="BI33">
            <v>15.485551234180797</v>
          </cell>
          <cell r="BJ33">
            <v>32.019010476680812</v>
          </cell>
          <cell r="BK33">
            <v>14.005180996368358</v>
          </cell>
          <cell r="BL33">
            <v>41.575107970106359</v>
          </cell>
          <cell r="BM33">
            <v>49.026903033042743</v>
          </cell>
          <cell r="BN33">
            <v>3.4559257544300377</v>
          </cell>
          <cell r="BO33">
            <v>4.0053323735911519</v>
          </cell>
          <cell r="BP33">
            <v>1.0362704857798692</v>
          </cell>
          <cell r="BQ33">
            <v>0.7568377349792903</v>
          </cell>
          <cell r="BR33">
            <v>9.7498569371535702</v>
          </cell>
          <cell r="BS33">
            <v>4.4829146469064405</v>
          </cell>
          <cell r="BT33">
            <v>44.280228437805803</v>
          </cell>
          <cell r="BU33">
            <v>86.422758503824838</v>
          </cell>
          <cell r="BV33">
            <v>11.664709678916136</v>
          </cell>
          <cell r="BW33">
            <v>26.740464199563764</v>
          </cell>
          <cell r="BY33">
            <v>13.822924161851649</v>
          </cell>
          <cell r="BZ33">
            <v>27.073908203852447</v>
          </cell>
        </row>
        <row r="34">
          <cell r="D34">
            <v>75.098527368961655</v>
          </cell>
          <cell r="E34">
            <v>96.107062921760573</v>
          </cell>
          <cell r="F34">
            <v>36.054637763489836</v>
          </cell>
          <cell r="G34">
            <v>23.672389087563744</v>
          </cell>
          <cell r="H34">
            <v>6.3760227255733453</v>
          </cell>
          <cell r="I34">
            <v>20.291688345023069</v>
          </cell>
          <cell r="J34">
            <v>33.554686836809722</v>
          </cell>
          <cell r="K34">
            <v>16.744190335923012</v>
          </cell>
          <cell r="L34">
            <v>70.248841336904363</v>
          </cell>
          <cell r="M34">
            <v>1.3955482247622109</v>
          </cell>
          <cell r="N34">
            <v>6.2406678291426134</v>
          </cell>
          <cell r="O34">
            <v>49.710383035485243</v>
          </cell>
          <cell r="P34">
            <v>13.126889225518498</v>
          </cell>
          <cell r="Q34">
            <v>37.250610188360767</v>
          </cell>
          <cell r="R34">
            <v>2.3100071927282908</v>
          </cell>
          <cell r="S34">
            <v>76.870750889454811</v>
          </cell>
          <cell r="T34">
            <v>64.396906927031722</v>
          </cell>
          <cell r="U34">
            <v>5.6537102473498253</v>
          </cell>
          <cell r="V34">
            <v>77.625670162858313</v>
          </cell>
          <cell r="W34">
            <v>37.981020552252673</v>
          </cell>
          <cell r="X34">
            <v>63.450292397660832</v>
          </cell>
          <cell r="Y34">
            <v>48.832318551578268</v>
          </cell>
          <cell r="Z34">
            <v>25.540106247796029</v>
          </cell>
          <cell r="AA34">
            <v>17.234347247014774</v>
          </cell>
          <cell r="AB34">
            <v>17.823424848118915</v>
          </cell>
          <cell r="AC34">
            <v>52.472821109159895</v>
          </cell>
          <cell r="AD34">
            <v>12.524303205664724</v>
          </cell>
          <cell r="AE34">
            <v>32.176429700231864</v>
          </cell>
          <cell r="AF34">
            <v>6.631515573064231</v>
          </cell>
          <cell r="AG34">
            <v>16.485999141008119</v>
          </cell>
          <cell r="AH34">
            <v>9.0290683418657931</v>
          </cell>
          <cell r="AI34">
            <v>42.105263157894747</v>
          </cell>
          <cell r="AJ34">
            <v>98.507462686567166</v>
          </cell>
          <cell r="AK34">
            <v>30.077649674992063</v>
          </cell>
          <cell r="AL34">
            <v>25</v>
          </cell>
          <cell r="AM34">
            <v>11.969469929321299</v>
          </cell>
          <cell r="AN34">
            <v>57.039711191335755</v>
          </cell>
          <cell r="AO34">
            <v>81.815956633656455</v>
          </cell>
          <cell r="AP34">
            <v>30.172348102656038</v>
          </cell>
          <cell r="AQ34">
            <v>43.120001910956852</v>
          </cell>
          <cell r="AR34">
            <v>49.144597658337261</v>
          </cell>
          <cell r="AS34">
            <v>84.868662849340225</v>
          </cell>
          <cell r="AT34">
            <v>6.7454090534099924</v>
          </cell>
          <cell r="AU34">
            <v>13.102371803562892</v>
          </cell>
          <cell r="AV34">
            <v>49.829214980043581</v>
          </cell>
          <cell r="AW34">
            <v>38.703634722035765</v>
          </cell>
          <cell r="AX34">
            <v>78.971751532041182</v>
          </cell>
          <cell r="AY34">
            <v>5.0650424677499375</v>
          </cell>
          <cell r="AZ34">
            <v>22.670068558059491</v>
          </cell>
          <cell r="BA34">
            <v>39.059782866698725</v>
          </cell>
          <cell r="BB34">
            <v>14.596072125295898</v>
          </cell>
          <cell r="BC34">
            <v>30.951958250048651</v>
          </cell>
          <cell r="BD34">
            <v>31.319827213793943</v>
          </cell>
          <cell r="BE34">
            <v>65.579710144927532</v>
          </cell>
          <cell r="BF34">
            <v>47.322770937520936</v>
          </cell>
          <cell r="BG34">
            <v>70.961606323994587</v>
          </cell>
          <cell r="BH34">
            <v>12.941082782508124</v>
          </cell>
          <cell r="BI34">
            <v>20.327826489658126</v>
          </cell>
          <cell r="BJ34">
            <v>40.866148953251511</v>
          </cell>
          <cell r="BK34">
            <v>2.756431719760279</v>
          </cell>
          <cell r="BL34">
            <v>46.827610444709464</v>
          </cell>
          <cell r="BM34">
            <v>47.81566819618331</v>
          </cell>
          <cell r="BN34">
            <v>2.1713757706216028</v>
          </cell>
          <cell r="BO34">
            <v>5.8954204243593722</v>
          </cell>
          <cell r="BP34">
            <v>0.2865704406196305</v>
          </cell>
          <cell r="BQ34">
            <v>0.12256637180217665</v>
          </cell>
          <cell r="BR34">
            <v>11.438493987931178</v>
          </cell>
          <cell r="BS34">
            <v>39.979318085969808</v>
          </cell>
          <cell r="BT34">
            <v>65.148364783827745</v>
          </cell>
          <cell r="BU34">
            <v>45.86380241966247</v>
          </cell>
          <cell r="BV34">
            <v>32.597566142678254</v>
          </cell>
          <cell r="BW34">
            <v>26.660764993412556</v>
          </cell>
          <cell r="BY34">
            <v>23.766517218328641</v>
          </cell>
          <cell r="BZ34">
            <v>27.371203267236609</v>
          </cell>
        </row>
        <row r="35">
          <cell r="D35">
            <v>87.084785610790178</v>
          </cell>
          <cell r="E35">
            <v>21.289184727729772</v>
          </cell>
          <cell r="F35">
            <v>28.109255258769235</v>
          </cell>
          <cell r="G35">
            <v>18.605267364579611</v>
          </cell>
          <cell r="H35">
            <v>2.9482739247088507</v>
          </cell>
          <cell r="I35">
            <v>22.383494999981661</v>
          </cell>
          <cell r="J35">
            <v>2.3468483091125445</v>
          </cell>
          <cell r="K35">
            <v>16.691188427504155</v>
          </cell>
          <cell r="L35">
            <v>43.848443918437312</v>
          </cell>
          <cell r="M35">
            <v>1.0760477799940331</v>
          </cell>
          <cell r="N35">
            <v>7.0203245599645188</v>
          </cell>
          <cell r="O35">
            <v>7.1793181939911594</v>
          </cell>
          <cell r="P35">
            <v>40.981160312345878</v>
          </cell>
          <cell r="Q35">
            <v>15.627303472860918</v>
          </cell>
          <cell r="R35">
            <v>43.902607138121432</v>
          </cell>
          <cell r="S35">
            <v>87.019812206058774</v>
          </cell>
          <cell r="T35">
            <v>40.683864632499301</v>
          </cell>
          <cell r="U35">
            <v>17.844522968197907</v>
          </cell>
          <cell r="V35">
            <v>56.616879475514267</v>
          </cell>
          <cell r="W35">
            <v>19.306708177488638</v>
          </cell>
          <cell r="X35">
            <v>53.216374269006039</v>
          </cell>
          <cell r="Y35">
            <v>0</v>
          </cell>
          <cell r="Z35">
            <v>8.6653548866735548</v>
          </cell>
          <cell r="AA35">
            <v>14.534647918736109</v>
          </cell>
          <cell r="AB35">
            <v>9.5345954835165969</v>
          </cell>
          <cell r="AC35">
            <v>34.261111212621245</v>
          </cell>
          <cell r="AD35">
            <v>2.1741681921248834</v>
          </cell>
          <cell r="AE35">
            <v>4.6162698731704941</v>
          </cell>
          <cell r="AF35">
            <v>25.648194528431794</v>
          </cell>
          <cell r="AG35">
            <v>41.532770130520653</v>
          </cell>
          <cell r="AH35">
            <v>9.0173065851870078</v>
          </cell>
          <cell r="AI35">
            <v>63.15789473684211</v>
          </cell>
          <cell r="AJ35">
            <v>97.014925373134332</v>
          </cell>
          <cell r="AK35">
            <v>60.711565143817047</v>
          </cell>
          <cell r="AL35">
            <v>59.615384615384613</v>
          </cell>
          <cell r="AM35">
            <v>9.9506137468888305</v>
          </cell>
          <cell r="AN35">
            <v>31.768953068592065</v>
          </cell>
          <cell r="AO35">
            <v>38.962659160996118</v>
          </cell>
          <cell r="AP35">
            <v>20.232120982371459</v>
          </cell>
          <cell r="AQ35">
            <v>36.650664197725156</v>
          </cell>
          <cell r="AR35">
            <v>46.049888065511304</v>
          </cell>
          <cell r="AS35">
            <v>19.096109635250937</v>
          </cell>
          <cell r="AT35">
            <v>27.565044133109463</v>
          </cell>
          <cell r="AU35">
            <v>4.3932760491381622</v>
          </cell>
          <cell r="AV35">
            <v>19.33101139623745</v>
          </cell>
          <cell r="AW35">
            <v>16.058287571011373</v>
          </cell>
          <cell r="AX35">
            <v>37.085494531142288</v>
          </cell>
          <cell r="AY35">
            <v>8.7491953747155371</v>
          </cell>
          <cell r="AZ35">
            <v>45.996840176634237</v>
          </cell>
          <cell r="BA35">
            <v>35.613191975643026</v>
          </cell>
          <cell r="BB35">
            <v>15.93168160215151</v>
          </cell>
          <cell r="BC35">
            <v>40.66545127593745</v>
          </cell>
          <cell r="BD35">
            <v>2.6675829726540012</v>
          </cell>
          <cell r="BE35">
            <v>19.927536231884059</v>
          </cell>
          <cell r="BF35">
            <v>33.589158294205781</v>
          </cell>
          <cell r="BG35">
            <v>11.570654843897309</v>
          </cell>
          <cell r="BH35">
            <v>5.9316783446779802</v>
          </cell>
          <cell r="BI35">
            <v>8.9363313590256279</v>
          </cell>
          <cell r="BJ35">
            <v>23.793442139966871</v>
          </cell>
          <cell r="BK35">
            <v>7.9305846500483446</v>
          </cell>
          <cell r="BL35">
            <v>90.262543708102783</v>
          </cell>
          <cell r="BM35">
            <v>50</v>
          </cell>
          <cell r="BN35">
            <v>1.7825664124177114</v>
          </cell>
          <cell r="BO35">
            <v>3.1141922719256407</v>
          </cell>
          <cell r="BP35">
            <v>0.1448868722660018</v>
          </cell>
          <cell r="BQ35">
            <v>5.4860142266153156E-2</v>
          </cell>
          <cell r="BR35">
            <v>4.1482615737433566</v>
          </cell>
          <cell r="BS35">
            <v>17.807432962471431</v>
          </cell>
          <cell r="BT35">
            <v>29.488034105235705</v>
          </cell>
          <cell r="BU35">
            <v>36.398102261492369</v>
          </cell>
          <cell r="BV35">
            <v>16.054374967072039</v>
          </cell>
          <cell r="BW35">
            <v>21.362756363158805</v>
          </cell>
          <cell r="BY35">
            <v>11.604712290960862</v>
          </cell>
          <cell r="BZ35">
            <v>10.991263278261533</v>
          </cell>
        </row>
        <row r="36">
          <cell r="D36">
            <v>78.914686278144003</v>
          </cell>
          <cell r="E36">
            <v>0</v>
          </cell>
          <cell r="F36">
            <v>36.671895854914013</v>
          </cell>
          <cell r="G36">
            <v>59.518747435605114</v>
          </cell>
          <cell r="H36">
            <v>6.2895432081456448</v>
          </cell>
          <cell r="I36">
            <v>19.372254784498434</v>
          </cell>
          <cell r="J36">
            <v>3.7653126456033004</v>
          </cell>
          <cell r="K36">
            <v>49.586455262197333</v>
          </cell>
          <cell r="L36">
            <v>65.934832913161273</v>
          </cell>
          <cell r="M36">
            <v>0.60687901870733674</v>
          </cell>
          <cell r="N36">
            <v>6.7751811999977294</v>
          </cell>
          <cell r="O36">
            <v>43.971622554743597</v>
          </cell>
          <cell r="P36">
            <v>22.633051778775418</v>
          </cell>
          <cell r="Q36">
            <v>40.779223734697695</v>
          </cell>
          <cell r="R36">
            <v>2.0488065100093316</v>
          </cell>
          <cell r="S36">
            <v>95.869884687479484</v>
          </cell>
          <cell r="T36">
            <v>54.699316013004562</v>
          </cell>
          <cell r="U36">
            <v>2.8268551236749326</v>
          </cell>
          <cell r="V36">
            <v>73.701224515273296</v>
          </cell>
          <cell r="W36">
            <v>34.820281251550291</v>
          </cell>
          <cell r="X36">
            <v>58.771929824561518</v>
          </cell>
          <cell r="Y36">
            <v>53.818167880882804</v>
          </cell>
          <cell r="Z36">
            <v>16.649819576685591</v>
          </cell>
          <cell r="AA36">
            <v>15.722093907026514</v>
          </cell>
          <cell r="AB36">
            <v>12.564691427794386</v>
          </cell>
          <cell r="AC36">
            <v>26.984706803594484</v>
          </cell>
          <cell r="AD36">
            <v>29.60008641981619</v>
          </cell>
          <cell r="AE36">
            <v>49.818333146485841</v>
          </cell>
          <cell r="AF36">
            <v>0</v>
          </cell>
          <cell r="AG36">
            <v>21.885938282508519</v>
          </cell>
          <cell r="AH36">
            <v>7.5115948397927754</v>
          </cell>
          <cell r="AI36">
            <v>42.105263157894747</v>
          </cell>
          <cell r="AJ36">
            <v>88.059701492537314</v>
          </cell>
          <cell r="AK36">
            <v>0</v>
          </cell>
          <cell r="AL36">
            <v>25</v>
          </cell>
          <cell r="AM36">
            <v>18.907372520633096</v>
          </cell>
          <cell r="AN36">
            <v>62.093862815884485</v>
          </cell>
          <cell r="AO36">
            <v>72.526969187005633</v>
          </cell>
          <cell r="AP36">
            <v>27.03564263530701</v>
          </cell>
          <cell r="AQ36">
            <v>34.830266065726818</v>
          </cell>
          <cell r="AR36">
            <v>46.891042811677188</v>
          </cell>
          <cell r="AS36">
            <v>75.076342570562943</v>
          </cell>
          <cell r="AT36">
            <v>0</v>
          </cell>
          <cell r="AU36">
            <v>5.179562325457475</v>
          </cell>
          <cell r="AV36">
            <v>35.28803646448312</v>
          </cell>
          <cell r="AW36">
            <v>44.15643080618959</v>
          </cell>
          <cell r="AX36">
            <v>60.266312035705205</v>
          </cell>
          <cell r="AY36">
            <v>7.2718688804487535</v>
          </cell>
          <cell r="AZ36">
            <v>37.450808364826678</v>
          </cell>
          <cell r="BA36">
            <v>32.386383968714853</v>
          </cell>
          <cell r="BB36">
            <v>15.355714690107691</v>
          </cell>
          <cell r="BC36">
            <v>26.507236831042601</v>
          </cell>
          <cell r="BD36">
            <v>27.438694407761329</v>
          </cell>
          <cell r="BE36">
            <v>55.797101449275367</v>
          </cell>
          <cell r="BF36">
            <v>42.773370457222143</v>
          </cell>
          <cell r="BG36">
            <v>53.60279251233321</v>
          </cell>
          <cell r="BH36">
            <v>8.0816742501840295</v>
          </cell>
          <cell r="BI36">
            <v>22.641454494039845</v>
          </cell>
          <cell r="BJ36">
            <v>25.04283825416509</v>
          </cell>
          <cell r="BK36">
            <v>16.126512358996724</v>
          </cell>
          <cell r="BL36">
            <v>68.722763460412381</v>
          </cell>
          <cell r="BM36">
            <v>49.190221905895797</v>
          </cell>
          <cell r="BN36">
            <v>1.5472550837215726</v>
          </cell>
          <cell r="BO36">
            <v>0.97855217216057455</v>
          </cell>
          <cell r="BP36">
            <v>0.16408665421419846</v>
          </cell>
          <cell r="BQ36">
            <v>0.12331122649115925</v>
          </cell>
          <cell r="BR36">
            <v>20.916607126080734</v>
          </cell>
          <cell r="BS36">
            <v>65.184807790962012</v>
          </cell>
          <cell r="BT36">
            <v>80.740550302620335</v>
          </cell>
          <cell r="BU36">
            <v>22.893403727825262</v>
          </cell>
          <cell r="BV36">
            <v>9.9585432349858802</v>
          </cell>
          <cell r="BW36">
            <v>18.252455829284493</v>
          </cell>
          <cell r="BY36">
            <v>17.077666816138652</v>
          </cell>
          <cell r="BZ36">
            <v>20.685550210349419</v>
          </cell>
        </row>
        <row r="37">
          <cell r="D37">
            <v>94.871627302040139</v>
          </cell>
          <cell r="E37">
            <v>91.343864123043573</v>
          </cell>
          <cell r="F37">
            <v>40.04171437486265</v>
          </cell>
          <cell r="G37">
            <v>61.013510074767687</v>
          </cell>
          <cell r="H37">
            <v>9.0466068401466302</v>
          </cell>
          <cell r="I37">
            <v>24.827362248824773</v>
          </cell>
          <cell r="J37">
            <v>29.415698707703207</v>
          </cell>
          <cell r="K37">
            <v>0</v>
          </cell>
          <cell r="L37">
            <v>29.334038546815204</v>
          </cell>
          <cell r="M37">
            <v>1.0130719282079044</v>
          </cell>
          <cell r="N37">
            <v>4.489825699496655</v>
          </cell>
          <cell r="O37">
            <v>49.06961882068012</v>
          </cell>
          <cell r="P37">
            <v>11.852258970323041</v>
          </cell>
          <cell r="Q37">
            <v>39.266333675346452</v>
          </cell>
          <cell r="R37">
            <v>28.767181675880334</v>
          </cell>
          <cell r="S37">
            <v>96.211822356836905</v>
          </cell>
          <cell r="T37">
            <v>46.290490935418816</v>
          </cell>
          <cell r="U37">
            <v>19.434628975265024</v>
          </cell>
          <cell r="V37">
            <v>60.490876441917017</v>
          </cell>
          <cell r="W37">
            <v>11.007179527880625</v>
          </cell>
          <cell r="X37">
            <v>59.649122807017697</v>
          </cell>
          <cell r="Y37">
            <v>37.514746820434333</v>
          </cell>
          <cell r="Z37">
            <v>2.7995487046445318</v>
          </cell>
          <cell r="AA37">
            <v>9.6177492531962585</v>
          </cell>
          <cell r="AB37">
            <v>7.6557525908875492</v>
          </cell>
          <cell r="AC37">
            <v>42.402888747610895</v>
          </cell>
          <cell r="AD37">
            <v>25.366444816999028</v>
          </cell>
          <cell r="AE37">
            <v>26.687858827591469</v>
          </cell>
          <cell r="AF37">
            <v>11.004935349542363</v>
          </cell>
          <cell r="AG37">
            <v>34.727045398069563</v>
          </cell>
          <cell r="AH37">
            <v>10</v>
          </cell>
          <cell r="AI37">
            <v>42.105263157894747</v>
          </cell>
          <cell r="AJ37">
            <v>100</v>
          </cell>
          <cell r="AK37">
            <v>9.3690473170951503</v>
          </cell>
          <cell r="AL37">
            <v>96.15384615384616</v>
          </cell>
          <cell r="AM37">
            <v>3.6001221682072817</v>
          </cell>
          <cell r="AN37">
            <v>64.981949458483768</v>
          </cell>
          <cell r="AO37">
            <v>21.608204203676433</v>
          </cell>
          <cell r="AP37">
            <v>11.396702323836406</v>
          </cell>
          <cell r="AQ37">
            <v>17.484215625954842</v>
          </cell>
          <cell r="AR37">
            <v>43.60128552523252</v>
          </cell>
          <cell r="AS37">
            <v>34.397523316948835</v>
          </cell>
          <cell r="AT37">
            <v>24.604840033711394</v>
          </cell>
          <cell r="AU37">
            <v>10.489868203267658</v>
          </cell>
          <cell r="AV37">
            <v>8.7319761396879603</v>
          </cell>
          <cell r="AW37">
            <v>42.48373516959559</v>
          </cell>
          <cell r="AX37">
            <v>72.104698050176296</v>
          </cell>
          <cell r="AY37">
            <v>10</v>
          </cell>
          <cell r="AZ37">
            <v>50</v>
          </cell>
          <cell r="BA37">
            <v>0</v>
          </cell>
          <cell r="BB37">
            <v>50</v>
          </cell>
          <cell r="BC37">
            <v>31.031141811284179</v>
          </cell>
          <cell r="BD37">
            <v>22.675232519034648</v>
          </cell>
          <cell r="BE37">
            <v>13.043478260869565</v>
          </cell>
          <cell r="BF37">
            <v>33.300069556828561</v>
          </cell>
          <cell r="BG37">
            <v>23.57211939920504</v>
          </cell>
          <cell r="BH37">
            <v>1.5048899737817305</v>
          </cell>
          <cell r="BI37">
            <v>5.3616706091908322</v>
          </cell>
          <cell r="BJ37">
            <v>8.6572344717149932</v>
          </cell>
          <cell r="BK37">
            <v>2.7684992536130446</v>
          </cell>
          <cell r="BL37">
            <v>83.73201027802412</v>
          </cell>
          <cell r="BM37">
            <v>49.645277723803787</v>
          </cell>
          <cell r="BN37">
            <v>0</v>
          </cell>
          <cell r="BO37">
            <v>0</v>
          </cell>
          <cell r="BP37">
            <v>0</v>
          </cell>
          <cell r="BQ37">
            <v>0.20157715119518091</v>
          </cell>
          <cell r="BR37">
            <v>18.278496243041872</v>
          </cell>
          <cell r="BS37">
            <v>17.975550231697646</v>
          </cell>
          <cell r="BT37">
            <v>36.879343341349504</v>
          </cell>
          <cell r="BU37">
            <v>39.816656561218899</v>
          </cell>
          <cell r="BV37">
            <v>6.1775663185709648</v>
          </cell>
          <cell r="BW37">
            <v>5.5798422212005452</v>
          </cell>
          <cell r="BY37">
            <v>3.3384318401058315</v>
          </cell>
          <cell r="BZ37">
            <v>14.216780014174304</v>
          </cell>
        </row>
        <row r="38">
          <cell r="D38">
            <v>81.440536872326248</v>
          </cell>
          <cell r="E38">
            <v>63.882744888633503</v>
          </cell>
          <cell r="F38">
            <v>36.504601402317441</v>
          </cell>
          <cell r="G38">
            <v>93.609545699668246</v>
          </cell>
          <cell r="H38">
            <v>9.0679885032566911</v>
          </cell>
          <cell r="I38">
            <v>23.540277099887938</v>
          </cell>
          <cell r="J38">
            <v>3.5473958454366876</v>
          </cell>
          <cell r="K38">
            <v>16.773506771683667</v>
          </cell>
          <cell r="L38">
            <v>24.660146320514841</v>
          </cell>
          <cell r="M38">
            <v>0.24451113577242661</v>
          </cell>
          <cell r="N38">
            <v>9.4943247964312967</v>
          </cell>
          <cell r="O38">
            <v>19.034120469306352</v>
          </cell>
          <cell r="P38">
            <v>40.047964861310739</v>
          </cell>
          <cell r="Q38">
            <v>10.481226879486666</v>
          </cell>
          <cell r="R38">
            <v>13.931418243649585</v>
          </cell>
          <cell r="S38">
            <v>98.773573493133412</v>
          </cell>
          <cell r="T38">
            <v>27.395860942382566</v>
          </cell>
          <cell r="U38">
            <v>13.074204946996471</v>
          </cell>
          <cell r="V38">
            <v>73.570044431063707</v>
          </cell>
          <cell r="W38">
            <v>10.424157338175338</v>
          </cell>
          <cell r="X38">
            <v>38.011695906433062</v>
          </cell>
          <cell r="Y38">
            <v>45.243610944238156</v>
          </cell>
          <cell r="Z38">
            <v>8.4043210602973897</v>
          </cell>
          <cell r="AA38">
            <v>6.5267853780589498</v>
          </cell>
          <cell r="AB38">
            <v>5.8531747972877293</v>
          </cell>
          <cell r="AC38">
            <v>27.0684634910222</v>
          </cell>
          <cell r="AD38">
            <v>19.62916793072143</v>
          </cell>
          <cell r="AE38">
            <v>46.538335519047273</v>
          </cell>
          <cell r="AF38">
            <v>23.921781200817325</v>
          </cell>
          <cell r="AG38">
            <v>19.128731778716883</v>
          </cell>
          <cell r="AH38">
            <v>9.6271711123157111</v>
          </cell>
          <cell r="AI38">
            <v>42.105263157894747</v>
          </cell>
          <cell r="AJ38">
            <v>0</v>
          </cell>
          <cell r="AK38">
            <v>42.287306145240031</v>
          </cell>
          <cell r="AL38">
            <v>32.692307692307693</v>
          </cell>
          <cell r="AM38">
            <v>11.559463881407849</v>
          </cell>
          <cell r="AN38">
            <v>34.657039711191338</v>
          </cell>
          <cell r="AO38">
            <v>26.616435409074118</v>
          </cell>
          <cell r="AP38">
            <v>15.686709199496264</v>
          </cell>
          <cell r="AQ38">
            <v>23.26067246502874</v>
          </cell>
          <cell r="AR38">
            <v>39.686727772718832</v>
          </cell>
          <cell r="AS38">
            <v>63.802023075920964</v>
          </cell>
          <cell r="AT38">
            <v>24.446135663548336</v>
          </cell>
          <cell r="AU38">
            <v>11.855629963756034</v>
          </cell>
          <cell r="AV38">
            <v>14.62461107361348</v>
          </cell>
          <cell r="AW38">
            <v>40.490800080998852</v>
          </cell>
          <cell r="AX38">
            <v>46.868073487157211</v>
          </cell>
          <cell r="AY38">
            <v>2.8955727115726795</v>
          </cell>
          <cell r="AZ38">
            <v>23.843477006618759</v>
          </cell>
          <cell r="BA38">
            <v>40.588428886989604</v>
          </cell>
          <cell r="BB38">
            <v>3.7664807634965802</v>
          </cell>
          <cell r="BC38">
            <v>23.715798078329314</v>
          </cell>
          <cell r="BD38">
            <v>1.7216091869134653</v>
          </cell>
          <cell r="BE38">
            <v>72.826086956521735</v>
          </cell>
          <cell r="BF38">
            <v>25.242724467065123</v>
          </cell>
          <cell r="BG38">
            <v>32.616104233413893</v>
          </cell>
          <cell r="BH38">
            <v>3.5997320625690019</v>
          </cell>
          <cell r="BI38">
            <v>8.9932401151732773</v>
          </cell>
          <cell r="BJ38">
            <v>35.086743873832702</v>
          </cell>
          <cell r="BK38">
            <v>9.5309863862702482</v>
          </cell>
          <cell r="BL38">
            <v>90.336183610629234</v>
          </cell>
          <cell r="BM38">
            <v>49.925081869185547</v>
          </cell>
          <cell r="BN38">
            <v>0.67355311390699635</v>
          </cell>
          <cell r="BO38">
            <v>0.2714325712424846</v>
          </cell>
          <cell r="BP38">
            <v>0.28219136717946247</v>
          </cell>
          <cell r="BQ38">
            <v>0.15776145323305868</v>
          </cell>
          <cell r="BR38">
            <v>16.899810247478161</v>
          </cell>
          <cell r="BS38">
            <v>7.5105781705891772</v>
          </cell>
          <cell r="BT38">
            <v>21.014227260814152</v>
          </cell>
          <cell r="BU38">
            <v>44.098519362467464</v>
          </cell>
          <cell r="BV38">
            <v>15.45485465080656</v>
          </cell>
          <cell r="BW38">
            <v>13.566131971655649</v>
          </cell>
          <cell r="BY38">
            <v>9.9030527268464361</v>
          </cell>
          <cell r="BZ38">
            <v>8.0540409902546237</v>
          </cell>
        </row>
        <row r="39">
          <cell r="D39">
            <v>100</v>
          </cell>
          <cell r="E39">
            <v>98.944492364501272</v>
          </cell>
          <cell r="F39">
            <v>50</v>
          </cell>
          <cell r="G39">
            <v>82.962086450838299</v>
          </cell>
          <cell r="H39">
            <v>5.601963143262946</v>
          </cell>
          <cell r="I39">
            <v>32.401062396154821</v>
          </cell>
          <cell r="J39">
            <v>50</v>
          </cell>
          <cell r="K39">
            <v>30.863546058749098</v>
          </cell>
          <cell r="L39">
            <v>0</v>
          </cell>
          <cell r="M39">
            <v>0</v>
          </cell>
          <cell r="N39">
            <v>5.4462380683436278</v>
          </cell>
          <cell r="O39">
            <v>18.929904225771025</v>
          </cell>
          <cell r="P39">
            <v>39.247704916668617</v>
          </cell>
          <cell r="Q39">
            <v>35.310726523240213</v>
          </cell>
          <cell r="R39">
            <v>29.86213947133891</v>
          </cell>
          <cell r="S39">
            <v>79.887846603886629</v>
          </cell>
          <cell r="T39">
            <v>41.287966107213109</v>
          </cell>
          <cell r="U39">
            <v>24.204946996466418</v>
          </cell>
          <cell r="V39">
            <v>67.296761106513117</v>
          </cell>
          <cell r="W39">
            <v>19.707846352329128</v>
          </cell>
          <cell r="X39">
            <v>41.812865497076203</v>
          </cell>
          <cell r="Y39">
            <v>61.347431277175104</v>
          </cell>
          <cell r="Z39">
            <v>14.300672259834139</v>
          </cell>
          <cell r="AA39">
            <v>18.452012235484023</v>
          </cell>
          <cell r="AB39">
            <v>16.409945283512954</v>
          </cell>
          <cell r="AC39">
            <v>53.479152979825251</v>
          </cell>
          <cell r="AD39">
            <v>45.286686017679948</v>
          </cell>
          <cell r="AE39">
            <v>26.679360196569164</v>
          </cell>
          <cell r="AF39">
            <v>25.886730476626969</v>
          </cell>
          <cell r="AG39">
            <v>50</v>
          </cell>
          <cell r="AH39">
            <v>8.4417244048097206</v>
          </cell>
          <cell r="AI39">
            <v>63.15789473684211</v>
          </cell>
          <cell r="AJ39">
            <v>94.029850746268664</v>
          </cell>
          <cell r="AK39">
            <v>53.599664916246191</v>
          </cell>
          <cell r="AL39">
            <v>80.769230769230774</v>
          </cell>
          <cell r="AM39">
            <v>17.621768475958181</v>
          </cell>
          <cell r="AN39">
            <v>77.978339350180519</v>
          </cell>
          <cell r="AO39">
            <v>41.1269246295941</v>
          </cell>
          <cell r="AP39">
            <v>19.212516732992761</v>
          </cell>
          <cell r="AQ39">
            <v>30.69182481891491</v>
          </cell>
          <cell r="AR39">
            <v>40.234184628482964</v>
          </cell>
          <cell r="AS39">
            <v>47.613523029723673</v>
          </cell>
          <cell r="AT39">
            <v>94.452926800524978</v>
          </cell>
          <cell r="AU39">
            <v>0.12548313548390633</v>
          </cell>
          <cell r="AV39">
            <v>23.828178620857258</v>
          </cell>
          <cell r="AW39">
            <v>42.352563184496319</v>
          </cell>
          <cell r="AX39">
            <v>76.406214429080052</v>
          </cell>
          <cell r="AY39">
            <v>8.764268915577837</v>
          </cell>
          <cell r="AZ39">
            <v>45.317765554163415</v>
          </cell>
          <cell r="BA39">
            <v>35.714201869682327</v>
          </cell>
          <cell r="BB39">
            <v>17.265994407428249</v>
          </cell>
          <cell r="BC39">
            <v>42.320097989506209</v>
          </cell>
          <cell r="BD39">
            <v>44.725760094893957</v>
          </cell>
          <cell r="BE39">
            <v>55.434782608695656</v>
          </cell>
          <cell r="BF39">
            <v>39.781729722935076</v>
          </cell>
          <cell r="BG39">
            <v>42.237034379832203</v>
          </cell>
          <cell r="BH39">
            <v>10.182413720485831</v>
          </cell>
          <cell r="BI39">
            <v>13.903963097266809</v>
          </cell>
          <cell r="BJ39">
            <v>21.92577467494225</v>
          </cell>
          <cell r="BK39">
            <v>17.09368857546233</v>
          </cell>
          <cell r="BL39">
            <v>47.689206860652817</v>
          </cell>
          <cell r="BM39">
            <v>48.38839887450704</v>
          </cell>
          <cell r="BN39">
            <v>3.1846558337215196</v>
          </cell>
          <cell r="BO39">
            <v>16.615714158002632</v>
          </cell>
          <cell r="BP39">
            <v>0.54689650288731584</v>
          </cell>
          <cell r="BQ39">
            <v>0.61509270685780704</v>
          </cell>
          <cell r="BR39">
            <v>1.2256989510574656</v>
          </cell>
          <cell r="BS39">
            <v>6.8307417233987273</v>
          </cell>
          <cell r="BT39">
            <v>37.320240877702624</v>
          </cell>
          <cell r="BU39">
            <v>54.456127844938564</v>
          </cell>
          <cell r="BV39">
            <v>29.846147654707543</v>
          </cell>
          <cell r="BW39">
            <v>35.704579646870101</v>
          </cell>
          <cell r="BY39">
            <v>10.006011184680711</v>
          </cell>
          <cell r="BZ39">
            <v>17.928421417985625</v>
          </cell>
        </row>
        <row r="40">
          <cell r="D40">
            <v>62.127594536757627</v>
          </cell>
          <cell r="E40">
            <v>47.920648363801256</v>
          </cell>
          <cell r="F40">
            <v>33.528420377727215</v>
          </cell>
          <cell r="G40">
            <v>53.321966812199108</v>
          </cell>
          <cell r="H40">
            <v>7.3018077252240605</v>
          </cell>
          <cell r="I40">
            <v>23.705838038335227</v>
          </cell>
          <cell r="J40">
            <v>5.9552710647014608</v>
          </cell>
          <cell r="K40">
            <v>10.339455982012316</v>
          </cell>
          <cell r="L40">
            <v>42.808527318131397</v>
          </cell>
          <cell r="M40">
            <v>1.7760177109329496</v>
          </cell>
          <cell r="N40">
            <v>1.913296518790645</v>
          </cell>
          <cell r="O40">
            <v>50</v>
          </cell>
          <cell r="P40">
            <v>32.32291978625662</v>
          </cell>
          <cell r="Q40">
            <v>16.155919411908666</v>
          </cell>
          <cell r="R40">
            <v>34.691824892910958</v>
          </cell>
          <cell r="S40">
            <v>84.628819147608908</v>
          </cell>
          <cell r="T40">
            <v>33.078133764109161</v>
          </cell>
          <cell r="U40">
            <v>12.897526501766809</v>
          </cell>
          <cell r="V40">
            <v>85.171531695350183</v>
          </cell>
          <cell r="W40">
            <v>15.711694736543718</v>
          </cell>
          <cell r="X40">
            <v>52.339181286549859</v>
          </cell>
          <cell r="Y40">
            <v>81.128559032003992</v>
          </cell>
          <cell r="Z40">
            <v>8.5407011269096298</v>
          </cell>
          <cell r="AA40">
            <v>15.48855569972473</v>
          </cell>
          <cell r="AB40">
            <v>8.1721592694886436</v>
          </cell>
          <cell r="AC40">
            <v>15.015205924912342</v>
          </cell>
          <cell r="AD40">
            <v>13.656369041966135</v>
          </cell>
          <cell r="AE40">
            <v>28.605766665433524</v>
          </cell>
          <cell r="AF40">
            <v>21.301175999128354</v>
          </cell>
          <cell r="AG40">
            <v>28.483021656863134</v>
          </cell>
          <cell r="AH40">
            <v>8.3619911066944788</v>
          </cell>
          <cell r="AI40">
            <v>84.210526315789465</v>
          </cell>
          <cell r="AJ40">
            <v>94.029850746268664</v>
          </cell>
          <cell r="AK40">
            <v>39.015478370189783</v>
          </cell>
          <cell r="AL40">
            <v>15.384615384615399</v>
          </cell>
          <cell r="AM40">
            <v>5.154426042960611</v>
          </cell>
          <cell r="AN40">
            <v>40.794223826714813</v>
          </cell>
          <cell r="AO40">
            <v>39.255835329581984</v>
          </cell>
          <cell r="AP40">
            <v>17.078563427118254</v>
          </cell>
          <cell r="AQ40">
            <v>24.936972076981117</v>
          </cell>
          <cell r="AR40">
            <v>46.996874134607467</v>
          </cell>
          <cell r="AS40">
            <v>43.795108526187526</v>
          </cell>
          <cell r="AT40">
            <v>48.179031304173144</v>
          </cell>
          <cell r="AU40">
            <v>4.5617944976852387</v>
          </cell>
          <cell r="AV40">
            <v>13.300362524724299</v>
          </cell>
          <cell r="AW40">
            <v>29.067250153226542</v>
          </cell>
          <cell r="AX40">
            <v>65.168523963617389</v>
          </cell>
          <cell r="AY40">
            <v>4.1375886614579684</v>
          </cell>
          <cell r="AZ40">
            <v>31.715064272795164</v>
          </cell>
          <cell r="BA40">
            <v>29.866270802742545</v>
          </cell>
          <cell r="BB40">
            <v>13.058802959799918</v>
          </cell>
          <cell r="BC40">
            <v>20.054538777975107</v>
          </cell>
          <cell r="BD40">
            <v>11.378537657006959</v>
          </cell>
          <cell r="BE40">
            <v>17.753623188405797</v>
          </cell>
          <cell r="BF40">
            <v>18.637580045049535</v>
          </cell>
          <cell r="BG40">
            <v>36.042175602730943</v>
          </cell>
          <cell r="BH40">
            <v>2.9464129661213394</v>
          </cell>
          <cell r="BI40">
            <v>6.5292200944863179</v>
          </cell>
          <cell r="BJ40">
            <v>5.9419745542260483</v>
          </cell>
          <cell r="BK40">
            <v>29.88215081649226</v>
          </cell>
          <cell r="BL40">
            <v>89.591939149986501</v>
          </cell>
          <cell r="BM40">
            <v>49.768572108853334</v>
          </cell>
          <cell r="BN40">
            <v>0.74930792939367796</v>
          </cell>
          <cell r="BO40">
            <v>1.5546499979741788E-2</v>
          </cell>
          <cell r="BP40">
            <v>0.40073031320896901</v>
          </cell>
          <cell r="BQ40">
            <v>0.30095070392568413</v>
          </cell>
          <cell r="BR40">
            <v>35.866069815919985</v>
          </cell>
          <cell r="BS40">
            <v>22.496188066359036</v>
          </cell>
          <cell r="BT40">
            <v>32.235961180819075</v>
          </cell>
          <cell r="BU40">
            <v>85.189793088143887</v>
          </cell>
          <cell r="BV40">
            <v>4.6515420072254656</v>
          </cell>
          <cell r="BW40">
            <v>4.7161406292254329</v>
          </cell>
          <cell r="BY40">
            <v>7.7700449943700667</v>
          </cell>
          <cell r="BZ40">
            <v>8.8859929963750375</v>
          </cell>
        </row>
      </sheetData>
      <sheetData sheetId="29">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99.325193377704835</v>
          </cell>
          <cell r="E9">
            <v>94.295635524643771</v>
          </cell>
          <cell r="F9">
            <v>37.821778304811829</v>
          </cell>
          <cell r="G9">
            <v>27.60904072444993</v>
          </cell>
          <cell r="H9">
            <v>4.6906623748264087</v>
          </cell>
          <cell r="I9">
            <v>31.404546292116137</v>
          </cell>
          <cell r="J9">
            <v>40.821111078704817</v>
          </cell>
          <cell r="K9">
            <v>21.1305844680675</v>
          </cell>
          <cell r="L9">
            <v>74.663076766396259</v>
          </cell>
          <cell r="M9">
            <v>1.1426167166985099</v>
          </cell>
          <cell r="N9">
            <v>0</v>
          </cell>
          <cell r="O9">
            <v>50</v>
          </cell>
          <cell r="P9">
            <v>49.692244509864537</v>
          </cell>
          <cell r="Q9">
            <v>26.671913707277632</v>
          </cell>
          <cell r="R9">
            <v>39.655450131150069</v>
          </cell>
          <cell r="S9">
            <v>13.239436809845504</v>
          </cell>
          <cell r="T9">
            <v>58.995891069009552</v>
          </cell>
          <cell r="U9">
            <v>11.513157894736835</v>
          </cell>
          <cell r="V9">
            <v>88.015124604854961</v>
          </cell>
          <cell r="W9">
            <v>39.971725413635177</v>
          </cell>
          <cell r="X9">
            <v>78.160919540230168</v>
          </cell>
          <cell r="Y9">
            <v>79.664606537385552</v>
          </cell>
          <cell r="Z9">
            <v>9.4952425321510727</v>
          </cell>
          <cell r="AA9">
            <v>16.337009279886843</v>
          </cell>
          <cell r="AB9">
            <v>18.599123559679168</v>
          </cell>
          <cell r="AC9">
            <v>51.480917931648605</v>
          </cell>
          <cell r="AD9">
            <v>32.483624776210966</v>
          </cell>
          <cell r="AE9">
            <v>24.9168153985343</v>
          </cell>
          <cell r="AF9">
            <v>34.372047645741574</v>
          </cell>
          <cell r="AG9">
            <v>19.385392021998033</v>
          </cell>
          <cell r="AH9">
            <v>8.9859489632019756</v>
          </cell>
          <cell r="AI9">
            <v>0</v>
          </cell>
          <cell r="AJ9">
            <v>98.507462686567166</v>
          </cell>
          <cell r="AK9">
            <v>45.086315798784852</v>
          </cell>
          <cell r="AL9">
            <v>72</v>
          </cell>
          <cell r="AM9">
            <v>9.4960150470764635</v>
          </cell>
          <cell r="AN9">
            <v>91.696750902527086</v>
          </cell>
          <cell r="AO9">
            <v>82.174417916251556</v>
          </cell>
          <cell r="AP9">
            <v>22.662383692439867</v>
          </cell>
          <cell r="AQ9">
            <v>43.151497184305036</v>
          </cell>
          <cell r="AR9">
            <v>49.142589679550106</v>
          </cell>
          <cell r="AS9">
            <v>25.386094210878252</v>
          </cell>
          <cell r="AT9">
            <v>62.137456252144652</v>
          </cell>
          <cell r="AU9">
            <v>16.198958523774408</v>
          </cell>
          <cell r="AV9">
            <v>38.8214275274483</v>
          </cell>
          <cell r="AW9">
            <v>43.292407961159327</v>
          </cell>
          <cell r="AX9">
            <v>100</v>
          </cell>
          <cell r="AY9">
            <v>8.2501788651371335</v>
          </cell>
          <cell r="AZ9">
            <v>42.203420417894613</v>
          </cell>
          <cell r="BA9">
            <v>36.825194885180984</v>
          </cell>
          <cell r="BB9">
            <v>14.638314953539924</v>
          </cell>
          <cell r="BC9">
            <v>17.579089452751067</v>
          </cell>
          <cell r="BD9">
            <v>17.800277189539536</v>
          </cell>
          <cell r="BE9">
            <v>41.090909090909086</v>
          </cell>
          <cell r="BF9">
            <v>28.256444427962862</v>
          </cell>
          <cell r="BG9">
            <v>55.730493004063419</v>
          </cell>
          <cell r="BH9">
            <v>14.663957445304005</v>
          </cell>
          <cell r="BI9">
            <v>18.40877370810297</v>
          </cell>
          <cell r="BJ9">
            <v>16.338882978952636</v>
          </cell>
          <cell r="BK9">
            <v>20.281010896896483</v>
          </cell>
          <cell r="BL9">
            <v>59.51000389371297</v>
          </cell>
          <cell r="BM9">
            <v>49.574286464468607</v>
          </cell>
          <cell r="BN9">
            <v>1.748735255057007</v>
          </cell>
          <cell r="BO9">
            <v>1.0036144459167946</v>
          </cell>
          <cell r="BP9">
            <v>0.5723563926279146</v>
          </cell>
          <cell r="BQ9">
            <v>0.269464365511282</v>
          </cell>
          <cell r="BR9">
            <v>11.463512480300778</v>
          </cell>
          <cell r="BS9">
            <v>57.447434228463635</v>
          </cell>
          <cell r="BT9">
            <v>75.082586330086087</v>
          </cell>
          <cell r="BU9">
            <v>69.234995229815425</v>
          </cell>
          <cell r="BV9">
            <v>42.146188036503851</v>
          </cell>
          <cell r="BW9">
            <v>31.73449755658671</v>
          </cell>
          <cell r="BY9">
            <v>23.662310291934471</v>
          </cell>
          <cell r="BZ9">
            <v>25.483062590661909</v>
          </cell>
        </row>
        <row r="10">
          <cell r="D10">
            <v>58.741186568030869</v>
          </cell>
          <cell r="E10">
            <v>95.022364838861208</v>
          </cell>
          <cell r="F10">
            <v>0</v>
          </cell>
          <cell r="G10">
            <v>68.104163561532843</v>
          </cell>
          <cell r="H10">
            <v>0</v>
          </cell>
          <cell r="I10">
            <v>41.19104371039414</v>
          </cell>
          <cell r="J10">
            <v>30.765977089988183</v>
          </cell>
          <cell r="K10">
            <v>3.6601612311466054</v>
          </cell>
          <cell r="L10">
            <v>71.889087002845713</v>
          </cell>
          <cell r="M10">
            <v>1.6854881326329094</v>
          </cell>
          <cell r="N10">
            <v>8.658003704634627</v>
          </cell>
          <cell r="O10">
            <v>34.183847769503672</v>
          </cell>
          <cell r="P10">
            <v>20.411455509898861</v>
          </cell>
          <cell r="Q10">
            <v>27.456141387470556</v>
          </cell>
          <cell r="R10">
            <v>27.541290110498057</v>
          </cell>
          <cell r="S10">
            <v>99.692364177603636</v>
          </cell>
          <cell r="T10">
            <v>60.318722119435286</v>
          </cell>
          <cell r="U10">
            <v>22.861842105263147</v>
          </cell>
          <cell r="V10">
            <v>73.736097619973648</v>
          </cell>
          <cell r="W10">
            <v>43.107959650729434</v>
          </cell>
          <cell r="X10">
            <v>79.59770114942549</v>
          </cell>
          <cell r="Y10">
            <v>52.840302849231037</v>
          </cell>
          <cell r="Z10">
            <v>9.3347416366882072</v>
          </cell>
          <cell r="AA10">
            <v>5.4637276861597233</v>
          </cell>
          <cell r="AB10">
            <v>12.519546440677562</v>
          </cell>
          <cell r="AC10">
            <v>69.296792798859556</v>
          </cell>
          <cell r="AD10">
            <v>12.883970066892728</v>
          </cell>
          <cell r="AE10">
            <v>35.199542590846647</v>
          </cell>
          <cell r="AF10">
            <v>15.252822054948812</v>
          </cell>
          <cell r="AG10">
            <v>0</v>
          </cell>
          <cell r="AH10">
            <v>9.4995948927870568</v>
          </cell>
          <cell r="AI10">
            <v>63.15789473684211</v>
          </cell>
          <cell r="AJ10">
            <v>91.044776119402982</v>
          </cell>
          <cell r="AK10">
            <v>37.881884870192046</v>
          </cell>
          <cell r="AL10">
            <v>80</v>
          </cell>
          <cell r="AM10">
            <v>16.44687396971079</v>
          </cell>
          <cell r="AN10">
            <v>11.191335740072205</v>
          </cell>
          <cell r="AO10">
            <v>89.782957423419006</v>
          </cell>
          <cell r="AP10">
            <v>31.276436177044825</v>
          </cell>
          <cell r="AQ10">
            <v>48.952611828456554</v>
          </cell>
          <cell r="AR10">
            <v>48.855236256680882</v>
          </cell>
          <cell r="AS10">
            <v>67.636959741537538</v>
          </cell>
          <cell r="AT10">
            <v>2.1268829186192737</v>
          </cell>
          <cell r="AU10">
            <v>4.2088117463648436</v>
          </cell>
          <cell r="AV10">
            <v>43.073096733052566</v>
          </cell>
          <cell r="AW10">
            <v>44.156447729519819</v>
          </cell>
          <cell r="AX10">
            <v>80.367282384926085</v>
          </cell>
          <cell r="AY10">
            <v>6.8628178115944243</v>
          </cell>
          <cell r="AZ10">
            <v>34.559442669182843</v>
          </cell>
          <cell r="BA10">
            <v>17.136922591702973</v>
          </cell>
          <cell r="BB10">
            <v>9.8115999157597109</v>
          </cell>
          <cell r="BC10">
            <v>25.108501416988034</v>
          </cell>
          <cell r="BD10">
            <v>27.694957892784906</v>
          </cell>
          <cell r="BE10">
            <v>61.090909090909093</v>
          </cell>
          <cell r="BF10">
            <v>38.260497979818062</v>
          </cell>
          <cell r="BG10">
            <v>79.144792247230285</v>
          </cell>
          <cell r="BH10">
            <v>12.156608927353345</v>
          </cell>
          <cell r="BI10">
            <v>26.080247510642458</v>
          </cell>
          <cell r="BJ10">
            <v>22.861254550670917</v>
          </cell>
          <cell r="BK10">
            <v>4.3346624004010366</v>
          </cell>
          <cell r="BL10">
            <v>58.404933957825257</v>
          </cell>
          <cell r="BM10">
            <v>49.57237747582959</v>
          </cell>
          <cell r="BN10">
            <v>6.076231225115432</v>
          </cell>
          <cell r="BO10">
            <v>12.476346557880269</v>
          </cell>
          <cell r="BP10">
            <v>0.17288405079334271</v>
          </cell>
          <cell r="BQ10">
            <v>0.51764954107055672</v>
          </cell>
          <cell r="BR10">
            <v>8.9754100000249331</v>
          </cell>
          <cell r="BS10">
            <v>96.617722917246269</v>
          </cell>
          <cell r="BT10">
            <v>94.677842861037192</v>
          </cell>
          <cell r="BU10">
            <v>73.357899128813784</v>
          </cell>
          <cell r="BV10">
            <v>20.581052211153413</v>
          </cell>
          <cell r="BW10">
            <v>6.9796730619693657</v>
          </cell>
          <cell r="BY10">
            <v>21.626430989869828</v>
          </cell>
          <cell r="BZ10">
            <v>18.840010660938187</v>
          </cell>
        </row>
        <row r="11">
          <cell r="D11">
            <v>65.686472681713255</v>
          </cell>
          <cell r="E11">
            <v>100</v>
          </cell>
          <cell r="F11">
            <v>39.5907166408074</v>
          </cell>
          <cell r="G11">
            <v>39.244655913250391</v>
          </cell>
          <cell r="H11">
            <v>0.4840626747985548</v>
          </cell>
          <cell r="I11">
            <v>50</v>
          </cell>
          <cell r="J11">
            <v>25.180325805420338</v>
          </cell>
          <cell r="K11">
            <v>25.606808371719929</v>
          </cell>
          <cell r="L11">
            <v>76.230792562242115</v>
          </cell>
          <cell r="M11">
            <v>3.8927041843838812</v>
          </cell>
          <cell r="N11">
            <v>4.6772007634025812</v>
          </cell>
          <cell r="O11">
            <v>50</v>
          </cell>
          <cell r="P11">
            <v>38.907848705689844</v>
          </cell>
          <cell r="Q11">
            <v>32.089243594765001</v>
          </cell>
          <cell r="R11">
            <v>14.689943498915229</v>
          </cell>
          <cell r="S11">
            <v>60.586879142303097</v>
          </cell>
          <cell r="T11">
            <v>60.293600695616981</v>
          </cell>
          <cell r="U11">
            <v>6.9078947368421133</v>
          </cell>
          <cell r="V11">
            <v>57.348231864600621</v>
          </cell>
          <cell r="W11">
            <v>39.902171631881181</v>
          </cell>
          <cell r="X11">
            <v>75.862068965517167</v>
          </cell>
          <cell r="Y11">
            <v>75.789128730125384</v>
          </cell>
          <cell r="Z11">
            <v>19.08128555385737</v>
          </cell>
          <cell r="AA11">
            <v>22.299102827970742</v>
          </cell>
          <cell r="AB11">
            <v>24.725200291090044</v>
          </cell>
          <cell r="AC11">
            <v>94.770666415296816</v>
          </cell>
          <cell r="AD11">
            <v>25.786950674741689</v>
          </cell>
          <cell r="AE11">
            <v>24.668845099369658</v>
          </cell>
          <cell r="AF11">
            <v>22.802379343669056</v>
          </cell>
          <cell r="AG11">
            <v>17.768503069245462</v>
          </cell>
          <cell r="AH11">
            <v>8.1054211331603216</v>
          </cell>
          <cell r="AI11">
            <v>21.052631578947373</v>
          </cell>
          <cell r="AJ11">
            <v>95.522388059701484</v>
          </cell>
          <cell r="AK11">
            <v>38.727317411023748</v>
          </cell>
          <cell r="AL11">
            <v>32</v>
          </cell>
          <cell r="AM11">
            <v>4.96288904628154</v>
          </cell>
          <cell r="AN11">
            <v>62.815884476534301</v>
          </cell>
          <cell r="AO11">
            <v>88.274533173898945</v>
          </cell>
          <cell r="AP11">
            <v>45.224029836442263</v>
          </cell>
          <cell r="AQ11">
            <v>49.025252369516622</v>
          </cell>
          <cell r="AR11">
            <v>48.67781939802768</v>
          </cell>
          <cell r="AS11">
            <v>64.58604084614818</v>
          </cell>
          <cell r="AT11">
            <v>20.960093624050185</v>
          </cell>
          <cell r="AU11">
            <v>6.9452396812695172</v>
          </cell>
          <cell r="AV11">
            <v>49.614143150881993</v>
          </cell>
          <cell r="AW11">
            <v>26.369910154762632</v>
          </cell>
          <cell r="AX11">
            <v>79.038376683625543</v>
          </cell>
          <cell r="AY11">
            <v>8.4879338101543471</v>
          </cell>
          <cell r="AZ11">
            <v>42.410306524935727</v>
          </cell>
          <cell r="BA11">
            <v>45.441747695027274</v>
          </cell>
          <cell r="BB11">
            <v>21.828527733112196</v>
          </cell>
          <cell r="BC11">
            <v>44.728431165684327</v>
          </cell>
          <cell r="BD11">
            <v>42.86015991980922</v>
          </cell>
          <cell r="BE11">
            <v>0.36363636363636365</v>
          </cell>
          <cell r="BF11">
            <v>50</v>
          </cell>
          <cell r="BG11">
            <v>64.37564467573938</v>
          </cell>
          <cell r="BH11">
            <v>33.370907862993867</v>
          </cell>
          <cell r="BI11">
            <v>30.946304005597234</v>
          </cell>
          <cell r="BJ11">
            <v>25.823546512373191</v>
          </cell>
          <cell r="BK11">
            <v>0.84362201364886236</v>
          </cell>
          <cell r="BL11">
            <v>55.552274530704402</v>
          </cell>
          <cell r="BM11">
            <v>49.682361461380111</v>
          </cell>
          <cell r="BN11">
            <v>21.904367543277154</v>
          </cell>
          <cell r="BO11">
            <v>11.822915907789721</v>
          </cell>
          <cell r="BP11">
            <v>9.1449390060273217</v>
          </cell>
          <cell r="BQ11">
            <v>5.0586492813261117</v>
          </cell>
          <cell r="BR11">
            <v>10.637934610004301</v>
          </cell>
          <cell r="BS11">
            <v>1.8794841101237125</v>
          </cell>
          <cell r="BT11">
            <v>34.713328350063136</v>
          </cell>
          <cell r="BU11">
            <v>81.910486481090857</v>
          </cell>
          <cell r="BV11">
            <v>17.775264200579048</v>
          </cell>
          <cell r="BW11">
            <v>14.047343340382159</v>
          </cell>
          <cell r="BY11">
            <v>21.039992857423623</v>
          </cell>
          <cell r="BZ11">
            <v>23.885836504604939</v>
          </cell>
        </row>
        <row r="12">
          <cell r="D12">
            <v>93.891415915112802</v>
          </cell>
          <cell r="E12">
            <v>90.056348097721767</v>
          </cell>
          <cell r="F12">
            <v>49.573046409829971</v>
          </cell>
          <cell r="G12">
            <v>71.236689135190119</v>
          </cell>
          <cell r="H12">
            <v>10</v>
          </cell>
          <cell r="I12">
            <v>35.896045143725061</v>
          </cell>
          <cell r="J12">
            <v>29.977468851681703</v>
          </cell>
          <cell r="K12">
            <v>50</v>
          </cell>
          <cell r="L12">
            <v>3.7417073003114241</v>
          </cell>
          <cell r="M12">
            <v>0</v>
          </cell>
          <cell r="N12">
            <v>4.3636032314868816</v>
          </cell>
          <cell r="O12">
            <v>2.8031108897996253</v>
          </cell>
          <cell r="P12">
            <v>68.305572534701625</v>
          </cell>
          <cell r="Q12">
            <v>19.819919257714389</v>
          </cell>
          <cell r="R12">
            <v>46.31558423360795</v>
          </cell>
          <cell r="S12">
            <v>95.009254125548381</v>
          </cell>
          <cell r="T12">
            <v>45.286663118247546</v>
          </cell>
          <cell r="U12">
            <v>14.473684210526313</v>
          </cell>
          <cell r="V12">
            <v>71.132988931572029</v>
          </cell>
          <cell r="W12">
            <v>19.302736681239544</v>
          </cell>
          <cell r="X12">
            <v>43.103448275862021</v>
          </cell>
          <cell r="Y12">
            <v>34.364325899071389</v>
          </cell>
          <cell r="Z12">
            <v>19.255355543766967</v>
          </cell>
          <cell r="AA12">
            <v>22.338391542994778</v>
          </cell>
          <cell r="AB12">
            <v>16.628273495155341</v>
          </cell>
          <cell r="AC12">
            <v>65.158649397552281</v>
          </cell>
          <cell r="AD12">
            <v>28.317434904803978</v>
          </cell>
          <cell r="AE12">
            <v>25.691886922106061</v>
          </cell>
          <cell r="AF12">
            <v>14.759751085665975</v>
          </cell>
          <cell r="AG12">
            <v>27.810056219033658</v>
          </cell>
          <cell r="AH12">
            <v>8.155699805187643</v>
          </cell>
          <cell r="AI12">
            <v>63.15789473684211</v>
          </cell>
          <cell r="AJ12">
            <v>91.044776119402982</v>
          </cell>
          <cell r="AK12">
            <v>34.669412795676777</v>
          </cell>
          <cell r="AL12">
            <v>76</v>
          </cell>
          <cell r="AM12">
            <v>19.587866839172605</v>
          </cell>
          <cell r="AN12">
            <v>60.649819494584847</v>
          </cell>
          <cell r="AO12">
            <v>42.894050328366099</v>
          </cell>
          <cell r="AP12">
            <v>28.206666675998932</v>
          </cell>
          <cell r="AQ12">
            <v>36.317680155530759</v>
          </cell>
          <cell r="AR12">
            <v>33.462601054601791</v>
          </cell>
          <cell r="AS12">
            <v>47.706807234779561</v>
          </cell>
          <cell r="AT12">
            <v>21.095400307077927</v>
          </cell>
          <cell r="AU12">
            <v>45.919963521052154</v>
          </cell>
          <cell r="AV12">
            <v>35.173408560814757</v>
          </cell>
          <cell r="AW12">
            <v>0</v>
          </cell>
          <cell r="AX12">
            <v>0</v>
          </cell>
          <cell r="AY12">
            <v>9.6607753641965939</v>
          </cell>
          <cell r="AZ12">
            <v>47.383894410839481</v>
          </cell>
          <cell r="BA12">
            <v>38.691636347289787</v>
          </cell>
          <cell r="BB12">
            <v>24.445730566660405</v>
          </cell>
          <cell r="BC12">
            <v>40.040304930963259</v>
          </cell>
          <cell r="BD12">
            <v>28.083425338818273</v>
          </cell>
          <cell r="BE12">
            <v>0</v>
          </cell>
          <cell r="BF12">
            <v>28.023856893447103</v>
          </cell>
          <cell r="BG12">
            <v>43.275105069046674</v>
          </cell>
          <cell r="BH12">
            <v>8.6872740725658097</v>
          </cell>
          <cell r="BI12">
            <v>16.13469998301311</v>
          </cell>
          <cell r="BJ12">
            <v>21.916383386843719</v>
          </cell>
          <cell r="BK12">
            <v>7.9981947475603912</v>
          </cell>
          <cell r="BL12">
            <v>65.787444018153266</v>
          </cell>
          <cell r="BM12">
            <v>49.223588384691908</v>
          </cell>
          <cell r="BN12">
            <v>3.2925235943987672</v>
          </cell>
          <cell r="BO12">
            <v>1.087129898159805</v>
          </cell>
          <cell r="BP12">
            <v>0.12503157813608357</v>
          </cell>
          <cell r="BQ12">
            <v>4.3887489544802892E-2</v>
          </cell>
          <cell r="BR12">
            <v>0.45506776435777246</v>
          </cell>
          <cell r="BS12">
            <v>37.648818824211695</v>
          </cell>
          <cell r="BT12">
            <v>28.707856766730345</v>
          </cell>
          <cell r="BU12">
            <v>0</v>
          </cell>
          <cell r="BV12">
            <v>44.732888403259395</v>
          </cell>
          <cell r="BW12">
            <v>0.449174990472334</v>
          </cell>
          <cell r="BY12">
            <v>18.911264269568651</v>
          </cell>
          <cell r="BZ12">
            <v>22.007132160614077</v>
          </cell>
        </row>
        <row r="13">
          <cell r="D13">
            <v>86.434764402478407</v>
          </cell>
          <cell r="E13">
            <v>87.34032089820802</v>
          </cell>
          <cell r="F13">
            <v>42.749620065393188</v>
          </cell>
          <cell r="G13">
            <v>50.042797484806442</v>
          </cell>
          <cell r="H13">
            <v>5.3423042160674292</v>
          </cell>
          <cell r="I13">
            <v>33.383816189179051</v>
          </cell>
          <cell r="J13">
            <v>12.127536441855161</v>
          </cell>
          <cell r="K13">
            <v>44.135355785973687</v>
          </cell>
          <cell r="L13">
            <v>65.719912373929247</v>
          </cell>
          <cell r="M13">
            <v>0.86331039196155013</v>
          </cell>
          <cell r="N13">
            <v>6.2339813521580227</v>
          </cell>
          <cell r="O13">
            <v>49.738500574301305</v>
          </cell>
          <cell r="P13">
            <v>21.159110782438351</v>
          </cell>
          <cell r="Q13">
            <v>28.246441219002712</v>
          </cell>
          <cell r="R13">
            <v>34.353392203740498</v>
          </cell>
          <cell r="S13">
            <v>0</v>
          </cell>
          <cell r="T13">
            <v>62.078345981242386</v>
          </cell>
          <cell r="U13">
            <v>22.039473684210531</v>
          </cell>
          <cell r="V13">
            <v>77.861201938220191</v>
          </cell>
          <cell r="W13">
            <v>50</v>
          </cell>
          <cell r="X13">
            <v>71.551724137931217</v>
          </cell>
          <cell r="Y13">
            <v>48.015297060504274</v>
          </cell>
          <cell r="Z13">
            <v>18.093872539909047</v>
          </cell>
          <cell r="AA13">
            <v>12.670294538957677</v>
          </cell>
          <cell r="AB13">
            <v>18.887134992774779</v>
          </cell>
          <cell r="AC13">
            <v>40.418928177938305</v>
          </cell>
          <cell r="AD13">
            <v>26.599971228842012</v>
          </cell>
          <cell r="AE13">
            <v>50</v>
          </cell>
          <cell r="AF13">
            <v>9.5526992969014231</v>
          </cell>
          <cell r="AG13">
            <v>28.765972923581749</v>
          </cell>
          <cell r="AH13">
            <v>5.0076916492204155</v>
          </cell>
          <cell r="AI13">
            <v>73.684210526315795</v>
          </cell>
          <cell r="AJ13">
            <v>89.552238805970148</v>
          </cell>
          <cell r="AK13">
            <v>25.31293468922302</v>
          </cell>
          <cell r="AL13">
            <v>100</v>
          </cell>
          <cell r="AM13">
            <v>23.063776767092317</v>
          </cell>
          <cell r="AN13">
            <v>33.935018050541522</v>
          </cell>
          <cell r="AO13">
            <v>100</v>
          </cell>
          <cell r="AP13">
            <v>32.517740933044401</v>
          </cell>
          <cell r="AQ13">
            <v>47.175983680670434</v>
          </cell>
          <cell r="AR13">
            <v>49.091819283103419</v>
          </cell>
          <cell r="AS13">
            <v>61.3736604359719</v>
          </cell>
          <cell r="AT13">
            <v>42.077536143106933</v>
          </cell>
          <cell r="AU13">
            <v>11.556785947579534</v>
          </cell>
          <cell r="AV13">
            <v>54.325122399910363</v>
          </cell>
          <cell r="AW13">
            <v>50</v>
          </cell>
          <cell r="AX13">
            <v>48.36275060387559</v>
          </cell>
          <cell r="AY13">
            <v>1.938406018015483</v>
          </cell>
          <cell r="AZ13">
            <v>0</v>
          </cell>
          <cell r="BA13">
            <v>50</v>
          </cell>
          <cell r="BB13">
            <v>12.1061247919477</v>
          </cell>
          <cell r="BC13">
            <v>36.467576817694969</v>
          </cell>
          <cell r="BD13">
            <v>22.872102316371635</v>
          </cell>
          <cell r="BE13">
            <v>66.545454545454547</v>
          </cell>
          <cell r="BF13">
            <v>30.270151535733802</v>
          </cell>
          <cell r="BG13">
            <v>56.249507788721708</v>
          </cell>
          <cell r="BH13">
            <v>12.889127241320612</v>
          </cell>
          <cell r="BI13">
            <v>24.14632896146497</v>
          </cell>
          <cell r="BJ13">
            <v>10.63548549005607</v>
          </cell>
          <cell r="BK13">
            <v>11.397532300061805</v>
          </cell>
          <cell r="BL13">
            <v>46.141887088998892</v>
          </cell>
          <cell r="BM13">
            <v>49.099823107540821</v>
          </cell>
          <cell r="BN13">
            <v>0.69550084723459993</v>
          </cell>
          <cell r="BO13">
            <v>0.48456846290849587</v>
          </cell>
          <cell r="BP13">
            <v>0.19377557472207674</v>
          </cell>
          <cell r="BQ13">
            <v>0</v>
          </cell>
          <cell r="BR13">
            <v>10.805566714656425</v>
          </cell>
          <cell r="BS13">
            <v>84.21197653439873</v>
          </cell>
          <cell r="BT13">
            <v>89.187296754228825</v>
          </cell>
          <cell r="BU13">
            <v>53.705177491373988</v>
          </cell>
          <cell r="BV13">
            <v>14.492678933989152</v>
          </cell>
          <cell r="BW13">
            <v>33.629757231735937</v>
          </cell>
          <cell r="BY13">
            <v>30.717125981024818</v>
          </cell>
          <cell r="BZ13">
            <v>29.354124711583086</v>
          </cell>
        </row>
        <row r="14">
          <cell r="D14">
            <v>61.671337504804015</v>
          </cell>
          <cell r="E14">
            <v>91.578487099952</v>
          </cell>
          <cell r="F14">
            <v>38.102734474042407</v>
          </cell>
          <cell r="G14">
            <v>67.025384329334202</v>
          </cell>
          <cell r="H14">
            <v>7.537340597988095</v>
          </cell>
          <cell r="I14">
            <v>41.971432429462254</v>
          </cell>
          <cell r="J14">
            <v>30.194663388911021</v>
          </cell>
          <cell r="K14">
            <v>19.143683039038489</v>
          </cell>
          <cell r="L14">
            <v>100</v>
          </cell>
          <cell r="M14">
            <v>0.38730261018280293</v>
          </cell>
          <cell r="N14">
            <v>5.1956063883596437</v>
          </cell>
          <cell r="O14">
            <v>46.289435231330444</v>
          </cell>
          <cell r="P14">
            <v>16.448017182937097</v>
          </cell>
          <cell r="Q14">
            <v>42.771426324015266</v>
          </cell>
          <cell r="R14">
            <v>20.846921158197457</v>
          </cell>
          <cell r="S14">
            <v>72.577412134090693</v>
          </cell>
          <cell r="T14">
            <v>54.186781461340459</v>
          </cell>
          <cell r="U14">
            <v>11.677631578947363</v>
          </cell>
          <cell r="V14">
            <v>94.210634877692854</v>
          </cell>
          <cell r="W14">
            <v>24.947163594284898</v>
          </cell>
          <cell r="X14">
            <v>65.517241379310292</v>
          </cell>
          <cell r="Y14">
            <v>87.19312295045026</v>
          </cell>
          <cell r="Z14">
            <v>13.092288659419763</v>
          </cell>
          <cell r="AA14">
            <v>19.337934286695031</v>
          </cell>
          <cell r="AB14">
            <v>24.395675493901813</v>
          </cell>
          <cell r="AC14">
            <v>68.943989951498992</v>
          </cell>
          <cell r="AD14">
            <v>23.224087539425479</v>
          </cell>
          <cell r="AE14">
            <v>35.596095470065755</v>
          </cell>
          <cell r="AF14">
            <v>21.346175107098578</v>
          </cell>
          <cell r="AG14">
            <v>26.876427406421239</v>
          </cell>
          <cell r="AH14">
            <v>10</v>
          </cell>
          <cell r="AI14">
            <v>42.105263157894747</v>
          </cell>
          <cell r="AJ14">
            <v>97.014925373134332</v>
          </cell>
          <cell r="AK14">
            <v>31.316132216118753</v>
          </cell>
          <cell r="AL14">
            <v>84</v>
          </cell>
          <cell r="AM14">
            <v>7.0016084603191366</v>
          </cell>
          <cell r="AN14">
            <v>81.227436823104711</v>
          </cell>
          <cell r="AO14">
            <v>59.544671984243372</v>
          </cell>
          <cell r="AP14">
            <v>32.917078711288539</v>
          </cell>
          <cell r="AQ14">
            <v>44.717217827421571</v>
          </cell>
          <cell r="AR14">
            <v>46.704167025146994</v>
          </cell>
          <cell r="AS14">
            <v>57.83308818154881</v>
          </cell>
          <cell r="AT14">
            <v>18.200270957887714</v>
          </cell>
          <cell r="AU14">
            <v>4.5228895154684565</v>
          </cell>
          <cell r="AV14">
            <v>30.489436256390682</v>
          </cell>
          <cell r="AW14">
            <v>38.099081322673776</v>
          </cell>
          <cell r="AX14">
            <v>59.318381140677253</v>
          </cell>
          <cell r="AY14">
            <v>6.1197368797227885</v>
          </cell>
          <cell r="AZ14">
            <v>36.209544017453752</v>
          </cell>
          <cell r="BA14">
            <v>47.237669789027962</v>
          </cell>
          <cell r="BB14">
            <v>17.409097468361082</v>
          </cell>
          <cell r="BC14">
            <v>37.761458968198561</v>
          </cell>
          <cell r="BD14">
            <v>41.157188538996245</v>
          </cell>
          <cell r="BE14">
            <v>11.272727272727273</v>
          </cell>
          <cell r="BF14">
            <v>30.15398559833034</v>
          </cell>
          <cell r="BG14">
            <v>60.613239175285138</v>
          </cell>
          <cell r="BH14">
            <v>13.869432658493015</v>
          </cell>
          <cell r="BI14">
            <v>18.779327027020912</v>
          </cell>
          <cell r="BJ14">
            <v>12.238500418760538</v>
          </cell>
          <cell r="BK14">
            <v>10.015884511317021</v>
          </cell>
          <cell r="BL14">
            <v>0</v>
          </cell>
          <cell r="BM14">
            <v>45.029949019353275</v>
          </cell>
          <cell r="BN14">
            <v>1.4709926807629776</v>
          </cell>
          <cell r="BO14">
            <v>0.52376282085088466</v>
          </cell>
          <cell r="BP14">
            <v>0.27055861544324283</v>
          </cell>
          <cell r="BQ14">
            <v>0.96837824761253355</v>
          </cell>
          <cell r="BR14">
            <v>6.1850058822166192</v>
          </cell>
          <cell r="BS14">
            <v>3.9633195383244924</v>
          </cell>
          <cell r="BT14">
            <v>35.752477468069287</v>
          </cell>
          <cell r="BU14">
            <v>72.758261871482389</v>
          </cell>
          <cell r="BV14">
            <v>19.2083412944149</v>
          </cell>
          <cell r="BW14">
            <v>36.384056509085624</v>
          </cell>
          <cell r="BY14">
            <v>12.974430206663543</v>
          </cell>
          <cell r="BZ14">
            <v>22.191238065942379</v>
          </cell>
        </row>
        <row r="15">
          <cell r="D15">
            <v>87.066647749987553</v>
          </cell>
          <cell r="E15">
            <v>97.137349552653816</v>
          </cell>
          <cell r="F15">
            <v>39.872327291790576</v>
          </cell>
          <cell r="G15">
            <v>100</v>
          </cell>
          <cell r="H15">
            <v>9.2506900403594994</v>
          </cell>
          <cell r="I15">
            <v>23.879568304858527</v>
          </cell>
          <cell r="J15">
            <v>27.349497232909041</v>
          </cell>
          <cell r="K15">
            <v>6.464481791684884</v>
          </cell>
          <cell r="L15">
            <v>4.0241956714611362</v>
          </cell>
          <cell r="M15">
            <v>0.45404450792326245</v>
          </cell>
          <cell r="N15">
            <v>10</v>
          </cell>
          <cell r="O15">
            <v>13.023265787889521</v>
          </cell>
          <cell r="P15">
            <v>63.670127530965303</v>
          </cell>
          <cell r="Q15">
            <v>0</v>
          </cell>
          <cell r="R15">
            <v>18.231606672788399</v>
          </cell>
          <cell r="S15">
            <v>44.337148644053201</v>
          </cell>
          <cell r="T15">
            <v>0</v>
          </cell>
          <cell r="U15">
            <v>0</v>
          </cell>
          <cell r="V15">
            <v>33.985130281507125</v>
          </cell>
          <cell r="W15">
            <v>0.56923228881493848</v>
          </cell>
          <cell r="X15">
            <v>29.310344827586466</v>
          </cell>
          <cell r="Y15">
            <v>66.012966400713822</v>
          </cell>
          <cell r="Z15">
            <v>0</v>
          </cell>
          <cell r="AA15">
            <v>8.2929262581967595</v>
          </cell>
          <cell r="AB15">
            <v>0</v>
          </cell>
          <cell r="AC15">
            <v>26.88410968106205</v>
          </cell>
          <cell r="AD15">
            <v>2.365479250635846</v>
          </cell>
          <cell r="AE15">
            <v>12.86263254426582</v>
          </cell>
          <cell r="AF15">
            <v>15.610847652883553</v>
          </cell>
          <cell r="AG15">
            <v>34.816391133350038</v>
          </cell>
          <cell r="AH15">
            <v>0</v>
          </cell>
          <cell r="AI15">
            <v>100</v>
          </cell>
          <cell r="AJ15">
            <v>88.059701492537314</v>
          </cell>
          <cell r="AK15">
            <v>33.637149427371263</v>
          </cell>
          <cell r="AL15">
            <v>94</v>
          </cell>
          <cell r="AM15">
            <v>3.9210659714306755</v>
          </cell>
          <cell r="AN15">
            <v>50.541516245487372</v>
          </cell>
          <cell r="AO15">
            <v>6.2392841620665633</v>
          </cell>
          <cell r="AP15">
            <v>0</v>
          </cell>
          <cell r="AQ15">
            <v>0</v>
          </cell>
          <cell r="AR15">
            <v>0</v>
          </cell>
          <cell r="AS15">
            <v>76.528458027740697</v>
          </cell>
          <cell r="AT15">
            <v>36.772341283712166</v>
          </cell>
          <cell r="AU15">
            <v>14.080740882879471</v>
          </cell>
          <cell r="AV15">
            <v>0</v>
          </cell>
          <cell r="AW15">
            <v>35.51627832921978</v>
          </cell>
          <cell r="AX15">
            <v>43.183795623834705</v>
          </cell>
          <cell r="AY15">
            <v>1.9966431219215524</v>
          </cell>
          <cell r="AZ15">
            <v>35.62461269396416</v>
          </cell>
          <cell r="BA15">
            <v>48.989678829421138</v>
          </cell>
          <cell r="BB15">
            <v>13.911083475896053</v>
          </cell>
          <cell r="BC15">
            <v>39.147582212482483</v>
          </cell>
          <cell r="BD15">
            <v>0</v>
          </cell>
          <cell r="BE15">
            <v>30.909090909090907</v>
          </cell>
          <cell r="BF15">
            <v>12.569345052831565</v>
          </cell>
          <cell r="BG15">
            <v>0</v>
          </cell>
          <cell r="BH15">
            <v>0</v>
          </cell>
          <cell r="BI15">
            <v>0</v>
          </cell>
          <cell r="BJ15">
            <v>11.13025926148001</v>
          </cell>
          <cell r="BK15">
            <v>11.545659782299923</v>
          </cell>
          <cell r="BL15">
            <v>98.645995614192444</v>
          </cell>
          <cell r="BM15">
            <v>49.989393862278199</v>
          </cell>
          <cell r="BN15">
            <v>0.99284308783523667</v>
          </cell>
          <cell r="BO15">
            <v>0.7056087563765695</v>
          </cell>
          <cell r="BP15">
            <v>0.10071106112528062</v>
          </cell>
          <cell r="BQ15">
            <v>0.51015633626807744</v>
          </cell>
          <cell r="BR15">
            <v>0</v>
          </cell>
          <cell r="BS15">
            <v>5.4631128688477792</v>
          </cell>
          <cell r="BT15">
            <v>4.413948113548849</v>
          </cell>
          <cell r="BU15">
            <v>77.493327756833338</v>
          </cell>
          <cell r="BV15">
            <v>12.371203057142759</v>
          </cell>
          <cell r="BW15">
            <v>2.4542501278185549</v>
          </cell>
          <cell r="BY15">
            <v>0</v>
          </cell>
          <cell r="BZ15">
            <v>0.67664283918683488</v>
          </cell>
        </row>
        <row r="16">
          <cell r="D16">
            <v>56.12083302376054</v>
          </cell>
          <cell r="E16">
            <v>97.479135584876701</v>
          </cell>
          <cell r="F16">
            <v>38.110876996839323</v>
          </cell>
          <cell r="G16">
            <v>58.965358335685181</v>
          </cell>
          <cell r="H16">
            <v>4.8559352928398374</v>
          </cell>
          <cell r="I16">
            <v>30.139663665384457</v>
          </cell>
          <cell r="J16">
            <v>14.961994867874278</v>
          </cell>
          <cell r="K16">
            <v>9.078647683890237</v>
          </cell>
          <cell r="L16">
            <v>86.368470193469108</v>
          </cell>
          <cell r="M16">
            <v>1.9423969576920275</v>
          </cell>
          <cell r="N16">
            <v>6.5269221971632136</v>
          </cell>
          <cell r="O16">
            <v>49.268738320887948</v>
          </cell>
          <cell r="P16">
            <v>0</v>
          </cell>
          <cell r="Q16">
            <v>17.813085861908228</v>
          </cell>
          <cell r="R16">
            <v>12.009843189351233</v>
          </cell>
          <cell r="S16">
            <v>18.715537663700225</v>
          </cell>
          <cell r="T16">
            <v>50.805312424468184</v>
          </cell>
          <cell r="U16">
            <v>1.8092105263157732</v>
          </cell>
          <cell r="V16">
            <v>75.665298039888427</v>
          </cell>
          <cell r="W16">
            <v>45.05731354009918</v>
          </cell>
          <cell r="X16">
            <v>63.505747126436937</v>
          </cell>
          <cell r="Y16">
            <v>19.630578960101698</v>
          </cell>
          <cell r="Z16">
            <v>15.822442707774497</v>
          </cell>
          <cell r="AA16">
            <v>14.802913188944622</v>
          </cell>
          <cell r="AB16">
            <v>12.495591083900765</v>
          </cell>
          <cell r="AC16">
            <v>35.556124003674114</v>
          </cell>
          <cell r="AD16">
            <v>21.549311420962454</v>
          </cell>
          <cell r="AE16">
            <v>38.590907078723021</v>
          </cell>
          <cell r="AF16">
            <v>19.215680350918714</v>
          </cell>
          <cell r="AG16">
            <v>2.9526726540810038</v>
          </cell>
          <cell r="AH16">
            <v>6.7359328454343697</v>
          </cell>
          <cell r="AI16">
            <v>42.105263157894747</v>
          </cell>
          <cell r="AJ16">
            <v>97.014925373134332</v>
          </cell>
          <cell r="AK16">
            <v>34.61839716744187</v>
          </cell>
          <cell r="AL16">
            <v>32</v>
          </cell>
          <cell r="AM16">
            <v>28.483615438509961</v>
          </cell>
          <cell r="AN16">
            <v>44.76534296028882</v>
          </cell>
          <cell r="AO16">
            <v>95.291363420928221</v>
          </cell>
          <cell r="AP16">
            <v>32.902032912636514</v>
          </cell>
          <cell r="AQ16">
            <v>47.162755080547335</v>
          </cell>
          <cell r="AR16">
            <v>49.871243235754619</v>
          </cell>
          <cell r="AS16">
            <v>93.564279415934621</v>
          </cell>
          <cell r="AT16">
            <v>0</v>
          </cell>
          <cell r="AU16">
            <v>8.0400844321535221</v>
          </cell>
          <cell r="AV16">
            <v>38.032296866032716</v>
          </cell>
          <cell r="AW16">
            <v>43.93759184305128</v>
          </cell>
          <cell r="AX16">
            <v>77.119602162461874</v>
          </cell>
          <cell r="AY16">
            <v>0.28200633679765946</v>
          </cell>
          <cell r="AZ16">
            <v>5.3259066344748209</v>
          </cell>
          <cell r="BA16">
            <v>46.51268534808343</v>
          </cell>
          <cell r="BB16">
            <v>10.595629489500975</v>
          </cell>
          <cell r="BC16">
            <v>21.583456744715207</v>
          </cell>
          <cell r="BD16">
            <v>19.937894156573883</v>
          </cell>
          <cell r="BE16">
            <v>62.545454545454547</v>
          </cell>
          <cell r="BF16">
            <v>26.43745658574332</v>
          </cell>
          <cell r="BG16">
            <v>43.815808483655935</v>
          </cell>
          <cell r="BH16">
            <v>12.888797359120357</v>
          </cell>
          <cell r="BI16">
            <v>19.119606041435645</v>
          </cell>
          <cell r="BJ16">
            <v>11.921269610913347</v>
          </cell>
          <cell r="BK16">
            <v>10.557520322372049</v>
          </cell>
          <cell r="BL16">
            <v>9.8943773962095651</v>
          </cell>
          <cell r="BM16">
            <v>47.208531676917538</v>
          </cell>
          <cell r="BN16">
            <v>2.0473639502507823</v>
          </cell>
          <cell r="BO16">
            <v>5.292478259537778</v>
          </cell>
          <cell r="BP16">
            <v>0.40339373975048637</v>
          </cell>
          <cell r="BQ16">
            <v>0.2061306440202838</v>
          </cell>
          <cell r="BR16">
            <v>18.131427254136387</v>
          </cell>
          <cell r="BS16">
            <v>100</v>
          </cell>
          <cell r="BT16">
            <v>83.655110889490388</v>
          </cell>
          <cell r="BU16">
            <v>74.971245640062747</v>
          </cell>
          <cell r="BV16">
            <v>31.241574756371815</v>
          </cell>
          <cell r="BW16">
            <v>30.705375760506175</v>
          </cell>
          <cell r="BY16">
            <v>20.916595214519059</v>
          </cell>
          <cell r="BZ16">
            <v>16.877217551166503</v>
          </cell>
        </row>
        <row r="17">
          <cell r="D17">
            <v>87.123034428820958</v>
          </cell>
          <cell r="E17">
            <v>90.774718918636495</v>
          </cell>
          <cell r="F17">
            <v>40.442731226031917</v>
          </cell>
          <cell r="G17">
            <v>17.171257146266029</v>
          </cell>
          <cell r="H17">
            <v>4.2452060693432276</v>
          </cell>
          <cell r="I17">
            <v>24.487937950489208</v>
          </cell>
          <cell r="J17">
            <v>10.911051990724612</v>
          </cell>
          <cell r="K17">
            <v>12.213703815357539</v>
          </cell>
          <cell r="L17">
            <v>40.023805048509089</v>
          </cell>
          <cell r="M17">
            <v>100</v>
          </cell>
          <cell r="N17">
            <v>7.4957919737816896</v>
          </cell>
          <cell r="O17">
            <v>49.828066506284522</v>
          </cell>
          <cell r="P17">
            <v>100</v>
          </cell>
          <cell r="Q17">
            <v>50</v>
          </cell>
          <cell r="R17">
            <v>42.329692977868035</v>
          </cell>
          <cell r="S17">
            <v>97.115406960316065</v>
          </cell>
          <cell r="T17">
            <v>100</v>
          </cell>
          <cell r="U17">
            <v>50</v>
          </cell>
          <cell r="V17">
            <v>88.966749302352454</v>
          </cell>
          <cell r="W17">
            <v>30.832019797693462</v>
          </cell>
          <cell r="X17">
            <v>100</v>
          </cell>
          <cell r="Y17">
            <v>14.888762201763733</v>
          </cell>
          <cell r="Z17">
            <v>50</v>
          </cell>
          <cell r="AA17">
            <v>50</v>
          </cell>
          <cell r="AB17">
            <v>50</v>
          </cell>
          <cell r="AC17">
            <v>10.272430892734635</v>
          </cell>
          <cell r="AD17">
            <v>0</v>
          </cell>
          <cell r="AE17">
            <v>0</v>
          </cell>
          <cell r="AF17">
            <v>28.213301438613193</v>
          </cell>
          <cell r="AG17">
            <v>34.466397841317082</v>
          </cell>
          <cell r="AH17">
            <v>1.1876753733775733</v>
          </cell>
          <cell r="AI17">
            <v>63.15789473684211</v>
          </cell>
          <cell r="AJ17">
            <v>0</v>
          </cell>
          <cell r="AK17">
            <v>100</v>
          </cell>
          <cell r="AL17">
            <v>12.765957446808498</v>
          </cell>
          <cell r="AM17">
            <v>100</v>
          </cell>
          <cell r="AN17">
            <v>54.873646209386294</v>
          </cell>
          <cell r="AO17">
            <v>66.907507415952011</v>
          </cell>
          <cell r="AP17">
            <v>50</v>
          </cell>
          <cell r="AQ17">
            <v>41.588210963234054</v>
          </cell>
          <cell r="AR17">
            <v>50</v>
          </cell>
          <cell r="AS17">
            <v>44.366383495909432</v>
          </cell>
          <cell r="AT17">
            <v>43.361044604542123</v>
          </cell>
          <cell r="AU17">
            <v>9.1087567308567614</v>
          </cell>
          <cell r="AV17">
            <v>100</v>
          </cell>
          <cell r="AW17">
            <v>46.638799249482354</v>
          </cell>
          <cell r="AX17">
            <v>69.647895425555291</v>
          </cell>
          <cell r="AY17">
            <v>6.770474080981761</v>
          </cell>
          <cell r="AZ17">
            <v>31.022971446319431</v>
          </cell>
          <cell r="BA17">
            <v>40.904157684429229</v>
          </cell>
          <cell r="BB17">
            <v>11.502502087236611</v>
          </cell>
          <cell r="BC17">
            <v>0</v>
          </cell>
          <cell r="BD17">
            <v>50</v>
          </cell>
          <cell r="BE17">
            <v>100</v>
          </cell>
          <cell r="BF17">
            <v>29.873936784980089</v>
          </cell>
          <cell r="BG17">
            <v>100</v>
          </cell>
          <cell r="BH17">
            <v>27.759899788228388</v>
          </cell>
          <cell r="BI17">
            <v>37.295388349220964</v>
          </cell>
          <cell r="BJ17">
            <v>50</v>
          </cell>
          <cell r="BK17">
            <v>100</v>
          </cell>
          <cell r="BL17">
            <v>95.389916390478788</v>
          </cell>
          <cell r="BM17">
            <v>47.783181895519498</v>
          </cell>
          <cell r="BN17">
            <v>15.910451111226505</v>
          </cell>
          <cell r="BO17">
            <v>100</v>
          </cell>
          <cell r="BP17">
            <v>45.515112546617893</v>
          </cell>
          <cell r="BQ17">
            <v>0.37904613820442562</v>
          </cell>
          <cell r="BR17">
            <v>7.5398906166856792</v>
          </cell>
          <cell r="BS17">
            <v>1.0360206762819282</v>
          </cell>
          <cell r="BT17">
            <v>82.898448383696817</v>
          </cell>
          <cell r="BU17">
            <v>100</v>
          </cell>
          <cell r="BV17">
            <v>50</v>
          </cell>
          <cell r="BW17">
            <v>100</v>
          </cell>
          <cell r="BY17">
            <v>50</v>
          </cell>
          <cell r="BZ17">
            <v>50</v>
          </cell>
        </row>
        <row r="18">
          <cell r="D18">
            <v>79.825650494750803</v>
          </cell>
          <cell r="E18">
            <v>94.88280972685989</v>
          </cell>
          <cell r="F18">
            <v>39.44731047137838</v>
          </cell>
          <cell r="G18">
            <v>70.209795327499279</v>
          </cell>
          <cell r="H18">
            <v>5.0667730732138274</v>
          </cell>
          <cell r="I18">
            <v>35.758225881425993</v>
          </cell>
          <cell r="J18">
            <v>19.190923108168302</v>
          </cell>
          <cell r="K18">
            <v>12.42411715267429</v>
          </cell>
          <cell r="L18">
            <v>87.173095263827591</v>
          </cell>
          <cell r="M18">
            <v>1.1159149117179881</v>
          </cell>
          <cell r="N18">
            <v>3.1263541845524747</v>
          </cell>
          <cell r="O18">
            <v>48.332502895944735</v>
          </cell>
          <cell r="P18">
            <v>33.253122212843124</v>
          </cell>
          <cell r="Q18">
            <v>25.880925583654552</v>
          </cell>
          <cell r="R18">
            <v>25.10848558154164</v>
          </cell>
          <cell r="S18">
            <v>61.585582740821195</v>
          </cell>
          <cell r="T18">
            <v>40.763790732053863</v>
          </cell>
          <cell r="U18">
            <v>12.993421052631573</v>
          </cell>
          <cell r="V18">
            <v>91.398096791872391</v>
          </cell>
          <cell r="W18">
            <v>22.930400679075643</v>
          </cell>
          <cell r="X18">
            <v>54.59770114942539</v>
          </cell>
          <cell r="Y18">
            <v>42.331739059377924</v>
          </cell>
          <cell r="Z18">
            <v>34.360384594883513</v>
          </cell>
          <cell r="AA18">
            <v>19.547319370514483</v>
          </cell>
          <cell r="AB18">
            <v>17.496915605384164</v>
          </cell>
          <cell r="AC18">
            <v>24.790703829435408</v>
          </cell>
          <cell r="AD18">
            <v>20.540736837306248</v>
          </cell>
          <cell r="AE18">
            <v>31.855600376368781</v>
          </cell>
          <cell r="AF18">
            <v>17.221572033957468</v>
          </cell>
          <cell r="AG18">
            <v>20.321786382161036</v>
          </cell>
          <cell r="AH18">
            <v>9.533695956869904</v>
          </cell>
          <cell r="AI18">
            <v>42.105263157894747</v>
          </cell>
          <cell r="AJ18">
            <v>98.507462686567166</v>
          </cell>
          <cell r="AK18">
            <v>22.238723556877328</v>
          </cell>
          <cell r="AL18">
            <v>44</v>
          </cell>
          <cell r="AM18">
            <v>7.5568543792977794</v>
          </cell>
          <cell r="AN18">
            <v>49.819494584837557</v>
          </cell>
          <cell r="AO18">
            <v>51.27693131731278</v>
          </cell>
          <cell r="AP18">
            <v>18.969109092251685</v>
          </cell>
          <cell r="AQ18">
            <v>34.350085666023396</v>
          </cell>
          <cell r="AR18">
            <v>38.807942438337719</v>
          </cell>
          <cell r="AS18">
            <v>66.760760279194159</v>
          </cell>
          <cell r="AT18">
            <v>31.913253825434879</v>
          </cell>
          <cell r="AU18">
            <v>4.9440893124698864</v>
          </cell>
          <cell r="AV18">
            <v>21.04842581062854</v>
          </cell>
          <cell r="AW18">
            <v>37.052587350820403</v>
          </cell>
          <cell r="AX18">
            <v>57.835088137452814</v>
          </cell>
          <cell r="AY18">
            <v>5.8200721393239325</v>
          </cell>
          <cell r="AZ18">
            <v>34.802506798816339</v>
          </cell>
          <cell r="BA18">
            <v>16.173213600466539</v>
          </cell>
          <cell r="BB18">
            <v>20.460186561732176</v>
          </cell>
          <cell r="BC18">
            <v>40.814535464201853</v>
          </cell>
          <cell r="BD18">
            <v>19.639384828219686</v>
          </cell>
          <cell r="BE18">
            <v>27.27272727272727</v>
          </cell>
          <cell r="BF18">
            <v>32.156658175298411</v>
          </cell>
          <cell r="BG18">
            <v>19.04352198707263</v>
          </cell>
          <cell r="BH18">
            <v>5.0316482003418486</v>
          </cell>
          <cell r="BI18">
            <v>7.7191762288905759</v>
          </cell>
          <cell r="BJ18">
            <v>7.9214729390796403</v>
          </cell>
          <cell r="BK18">
            <v>10.804678761392676</v>
          </cell>
          <cell r="BL18">
            <v>44.401642456577697</v>
          </cell>
          <cell r="BM18">
            <v>49.811679585640249</v>
          </cell>
          <cell r="BN18">
            <v>0.66485996054600194</v>
          </cell>
          <cell r="BO18">
            <v>0.41986503504072914</v>
          </cell>
          <cell r="BP18">
            <v>8.1371682868450826E-2</v>
          </cell>
          <cell r="BQ18">
            <v>0.11184676694610747</v>
          </cell>
          <cell r="BR18">
            <v>4.484739792874092</v>
          </cell>
          <cell r="BS18">
            <v>12.008991384480682</v>
          </cell>
          <cell r="BT18">
            <v>51.107247108524724</v>
          </cell>
          <cell r="BU18">
            <v>72.151364963081448</v>
          </cell>
          <cell r="BV18">
            <v>32.317230552445949</v>
          </cell>
          <cell r="BW18">
            <v>10.425445147992455</v>
          </cell>
          <cell r="BY18">
            <v>10.937153333457431</v>
          </cell>
          <cell r="BZ18">
            <v>13.434028840534786</v>
          </cell>
        </row>
        <row r="19">
          <cell r="D19">
            <v>77.111268197447217</v>
          </cell>
          <cell r="E19">
            <v>97.950374758949891</v>
          </cell>
          <cell r="F19">
            <v>38.004645018935243</v>
          </cell>
          <cell r="G19">
            <v>53.485607656763101</v>
          </cell>
          <cell r="H19">
            <v>5.1271034328487524</v>
          </cell>
          <cell r="I19">
            <v>22.690240590648603</v>
          </cell>
          <cell r="J19">
            <v>20.235779353534156</v>
          </cell>
          <cell r="K19">
            <v>38.719715737019833</v>
          </cell>
          <cell r="L19">
            <v>38.722781264112875</v>
          </cell>
          <cell r="M19">
            <v>1.288085871337834</v>
          </cell>
          <cell r="N19">
            <v>7.0932324371220439</v>
          </cell>
          <cell r="O19">
            <v>49.317670892969765</v>
          </cell>
          <cell r="P19">
            <v>29.602169362462838</v>
          </cell>
          <cell r="Q19">
            <v>31.751901474252243</v>
          </cell>
          <cell r="R19">
            <v>10.601185875288484</v>
          </cell>
          <cell r="S19">
            <v>37.401874384484707</v>
          </cell>
          <cell r="T19">
            <v>25.877595970540924</v>
          </cell>
          <cell r="U19">
            <v>23.190789473684202</v>
          </cell>
          <cell r="V19">
            <v>73.461592318013345</v>
          </cell>
          <cell r="W19">
            <v>23.353472595986531</v>
          </cell>
          <cell r="X19">
            <v>58.045977011494479</v>
          </cell>
          <cell r="Y19">
            <v>62.260684919011211</v>
          </cell>
          <cell r="Z19">
            <v>5.042300741145529</v>
          </cell>
          <cell r="AA19">
            <v>5.4610245594442821</v>
          </cell>
          <cell r="AB19">
            <v>5.0007722655504354</v>
          </cell>
          <cell r="AC19">
            <v>25.15152934005404</v>
          </cell>
          <cell r="AD19">
            <v>15.827450502010997</v>
          </cell>
          <cell r="AE19">
            <v>35.235835509441017</v>
          </cell>
          <cell r="AF19">
            <v>9.5843891714414264E-2</v>
          </cell>
          <cell r="AG19">
            <v>26.634835076931999</v>
          </cell>
          <cell r="AH19">
            <v>8.6127057746704292</v>
          </cell>
          <cell r="AI19">
            <v>42.105263157894747</v>
          </cell>
          <cell r="AJ19">
            <v>80.597014925373131</v>
          </cell>
          <cell r="AK19">
            <v>9.9667770243244505</v>
          </cell>
          <cell r="AL19">
            <v>90</v>
          </cell>
          <cell r="AM19">
            <v>43.449494577918962</v>
          </cell>
          <cell r="AN19">
            <v>65.703971119133584</v>
          </cell>
          <cell r="AO19">
            <v>51.687348864079674</v>
          </cell>
          <cell r="AP19">
            <v>19.53525386571074</v>
          </cell>
          <cell r="AQ19">
            <v>34.554615129287384</v>
          </cell>
          <cell r="AR19">
            <v>45.465757363620042</v>
          </cell>
          <cell r="AS19">
            <v>0</v>
          </cell>
          <cell r="AT19">
            <v>53.522967602916239</v>
          </cell>
          <cell r="AU19">
            <v>17.006107381986386</v>
          </cell>
          <cell r="AV19">
            <v>24.206702749163405</v>
          </cell>
          <cell r="AW19">
            <v>46.813389101290596</v>
          </cell>
          <cell r="AX19">
            <v>87.828029019647005</v>
          </cell>
          <cell r="AY19">
            <v>9.0984281327656493</v>
          </cell>
          <cell r="AZ19">
            <v>46.463081071892319</v>
          </cell>
          <cell r="BA19">
            <v>13.799947078878795</v>
          </cell>
          <cell r="BB19">
            <v>19.155209539767103</v>
          </cell>
          <cell r="BC19">
            <v>31.406092077701086</v>
          </cell>
          <cell r="BD19">
            <v>18.785765806928364</v>
          </cell>
          <cell r="BE19">
            <v>72</v>
          </cell>
          <cell r="BF19">
            <v>13.133561084275666</v>
          </cell>
          <cell r="BG19">
            <v>28.222441978204248</v>
          </cell>
          <cell r="BH19">
            <v>8.5417393018143013</v>
          </cell>
          <cell r="BI19">
            <v>10.533797984883851</v>
          </cell>
          <cell r="BJ19">
            <v>22.174503952175726</v>
          </cell>
          <cell r="BK19">
            <v>31.947259358655561</v>
          </cell>
          <cell r="BL19">
            <v>68.584713904639855</v>
          </cell>
          <cell r="BM19">
            <v>49.883503034248903</v>
          </cell>
          <cell r="BN19">
            <v>0.93136754753967776</v>
          </cell>
          <cell r="BO19">
            <v>1.8827508300311764</v>
          </cell>
          <cell r="BP19">
            <v>1.9707682799942339</v>
          </cell>
          <cell r="BQ19">
            <v>0.30175944862816234</v>
          </cell>
          <cell r="BR19">
            <v>11.663782000404749</v>
          </cell>
          <cell r="BS19">
            <v>41.899136786465405</v>
          </cell>
          <cell r="BT19">
            <v>80.89906532071096</v>
          </cell>
          <cell r="BU19">
            <v>67.640261951458896</v>
          </cell>
          <cell r="BV19">
            <v>13.26156405820581</v>
          </cell>
          <cell r="BW19">
            <v>25.042346977751496</v>
          </cell>
          <cell r="BY19">
            <v>13.576229899150071</v>
          </cell>
          <cell r="BZ19">
            <v>3.6934285008519483</v>
          </cell>
        </row>
        <row r="20">
          <cell r="D20">
            <v>0</v>
          </cell>
          <cell r="E20">
            <v>65.588782136251751</v>
          </cell>
          <cell r="F20">
            <v>33.769627087598636</v>
          </cell>
          <cell r="G20">
            <v>31.353080109640246</v>
          </cell>
          <cell r="H20">
            <v>7.1299226090501424</v>
          </cell>
          <cell r="I20">
            <v>0</v>
          </cell>
          <cell r="J20">
            <v>3.0729218649805099</v>
          </cell>
          <cell r="K20">
            <v>2.7882309836307444</v>
          </cell>
          <cell r="L20">
            <v>44.37012811128384</v>
          </cell>
          <cell r="M20">
            <v>0.88438931083082062</v>
          </cell>
          <cell r="N20">
            <v>7.6405422283754092</v>
          </cell>
          <cell r="O20">
            <v>35.950973544557911</v>
          </cell>
          <cell r="P20">
            <v>52.823867490243202</v>
          </cell>
          <cell r="Q20">
            <v>31.265741109448754</v>
          </cell>
          <cell r="R20">
            <v>0</v>
          </cell>
          <cell r="S20">
            <v>85.452752686340318</v>
          </cell>
          <cell r="T20">
            <v>14.26187765563933</v>
          </cell>
          <cell r="U20">
            <v>9.8684210526315717</v>
          </cell>
          <cell r="V20">
            <v>64.737520846044632</v>
          </cell>
          <cell r="W20">
            <v>0.3653694989429126</v>
          </cell>
          <cell r="X20">
            <v>0</v>
          </cell>
          <cell r="Y20">
            <v>79.877841482462557</v>
          </cell>
          <cell r="Z20">
            <v>7.8115256550177676</v>
          </cell>
          <cell r="AA20">
            <v>17.808617938712153</v>
          </cell>
          <cell r="AB20">
            <v>7.2333190218588657</v>
          </cell>
          <cell r="AC20">
            <v>0</v>
          </cell>
          <cell r="AD20">
            <v>4.7715358457327905</v>
          </cell>
          <cell r="AE20">
            <v>23.574358105514477</v>
          </cell>
          <cell r="AF20">
            <v>5.4102959137860527</v>
          </cell>
          <cell r="AG20">
            <v>22.474186514389903</v>
          </cell>
          <cell r="AH20">
            <v>8.7782923736719169</v>
          </cell>
          <cell r="AI20">
            <v>42.105263157894747</v>
          </cell>
          <cell r="AJ20">
            <v>16.417910447761194</v>
          </cell>
          <cell r="AK20">
            <v>4.9670532890905745</v>
          </cell>
          <cell r="AL20">
            <v>20</v>
          </cell>
          <cell r="AM20">
            <v>0</v>
          </cell>
          <cell r="AN20">
            <v>56.67870036101084</v>
          </cell>
          <cell r="AO20">
            <v>0</v>
          </cell>
          <cell r="AP20">
            <v>11.897289277573838</v>
          </cell>
          <cell r="AQ20">
            <v>27.143035205191911</v>
          </cell>
          <cell r="AR20">
            <v>38.296931644824575</v>
          </cell>
          <cell r="AS20">
            <v>60.752977540821426</v>
          </cell>
          <cell r="AT20">
            <v>27.767179120655523</v>
          </cell>
          <cell r="AU20">
            <v>0</v>
          </cell>
          <cell r="AV20">
            <v>4.6822210983868535</v>
          </cell>
          <cell r="AW20">
            <v>34.977090620902302</v>
          </cell>
          <cell r="AX20">
            <v>57.25690579729212</v>
          </cell>
          <cell r="AY20">
            <v>8.7781216472675414</v>
          </cell>
          <cell r="AZ20">
            <v>47.06162308215093</v>
          </cell>
          <cell r="BA20">
            <v>30.245378840403681</v>
          </cell>
          <cell r="BB20">
            <v>10.859951571598586</v>
          </cell>
          <cell r="BC20">
            <v>22.770208350439887</v>
          </cell>
          <cell r="BD20">
            <v>9.7794330691413123</v>
          </cell>
          <cell r="BE20">
            <v>34.909090909090914</v>
          </cell>
          <cell r="BF20">
            <v>9.3662920812013724</v>
          </cell>
          <cell r="BG20">
            <v>14.701124511038024</v>
          </cell>
          <cell r="BH20">
            <v>2.4557311228932193</v>
          </cell>
          <cell r="BI20">
            <v>3.2924383270396937</v>
          </cell>
          <cell r="BJ20">
            <v>6.3757031129510002</v>
          </cell>
          <cell r="BK20">
            <v>17.190969314881144</v>
          </cell>
          <cell r="BL20">
            <v>94.909109790238688</v>
          </cell>
          <cell r="BM20">
            <v>49.794496013656087</v>
          </cell>
          <cell r="BN20">
            <v>1.3552792849374404</v>
          </cell>
          <cell r="BO20">
            <v>0.27380188742860512</v>
          </cell>
          <cell r="BP20">
            <v>1.0057297368274569</v>
          </cell>
          <cell r="BQ20">
            <v>1.8167086183300036</v>
          </cell>
          <cell r="BR20">
            <v>9.7488777282260983</v>
          </cell>
          <cell r="BS20">
            <v>1.8014204043488167</v>
          </cell>
          <cell r="BT20">
            <v>0.78682020645416439</v>
          </cell>
          <cell r="BU20">
            <v>77.879131266499186</v>
          </cell>
          <cell r="BV20">
            <v>6.9711091476089626</v>
          </cell>
          <cell r="BW20">
            <v>0</v>
          </cell>
          <cell r="BY20">
            <v>2.1913709089629116</v>
          </cell>
          <cell r="BZ20">
            <v>4.9235833187204632</v>
          </cell>
        </row>
        <row r="21">
          <cell r="D21">
            <v>95.467013442739471</v>
          </cell>
          <cell r="E21">
            <v>90.043294495735651</v>
          </cell>
          <cell r="F21">
            <v>38.32856106694593</v>
          </cell>
          <cell r="G21">
            <v>76.100462234152204</v>
          </cell>
          <cell r="H21">
            <v>7.4025785497787258</v>
          </cell>
          <cell r="I21">
            <v>45.128105401074635</v>
          </cell>
          <cell r="J21">
            <v>23.476717335665583</v>
          </cell>
          <cell r="K21">
            <v>12.000752073219505</v>
          </cell>
          <cell r="L21">
            <v>3.0540895896693745</v>
          </cell>
          <cell r="M21">
            <v>0.38725616558352011</v>
          </cell>
          <cell r="N21">
            <v>4.3732206457697709</v>
          </cell>
          <cell r="O21">
            <v>37.044464972675669</v>
          </cell>
          <cell r="P21">
            <v>44.604849233596752</v>
          </cell>
          <cell r="Q21">
            <v>35.714820002141238</v>
          </cell>
          <cell r="R21">
            <v>25.904477279994651</v>
          </cell>
          <cell r="S21">
            <v>93.550903210746853</v>
          </cell>
          <cell r="T21">
            <v>35.536307807920117</v>
          </cell>
          <cell r="U21">
            <v>23.190789473684202</v>
          </cell>
          <cell r="V21">
            <v>81.623439735620309</v>
          </cell>
          <cell r="W21">
            <v>7.8535099857189703</v>
          </cell>
          <cell r="X21">
            <v>53.735632183908109</v>
          </cell>
          <cell r="Y21">
            <v>64.295397428527792</v>
          </cell>
          <cell r="Z21">
            <v>3.0001664879232193</v>
          </cell>
          <cell r="AA21">
            <v>12.204266882258729</v>
          </cell>
          <cell r="AB21">
            <v>4.9356844884218312</v>
          </cell>
          <cell r="AC21">
            <v>48.224298664702971</v>
          </cell>
          <cell r="AD21">
            <v>40.113980517670392</v>
          </cell>
          <cell r="AE21">
            <v>42.755816550606454</v>
          </cell>
          <cell r="AF21">
            <v>37.23209985438141</v>
          </cell>
          <cell r="AG21">
            <v>10.577964657026589</v>
          </cell>
          <cell r="AH21">
            <v>9.0137584254220293</v>
          </cell>
          <cell r="AI21">
            <v>42.105263157894747</v>
          </cell>
          <cell r="AJ21">
            <v>97.014925373134332</v>
          </cell>
          <cell r="AK21">
            <v>60.119031726529158</v>
          </cell>
          <cell r="AL21">
            <v>74</v>
          </cell>
          <cell r="AM21">
            <v>6.0925716779252808</v>
          </cell>
          <cell r="AN21">
            <v>76.173285198555988</v>
          </cell>
          <cell r="AO21">
            <v>18.104446753891359</v>
          </cell>
          <cell r="AP21">
            <v>15.766032857284399</v>
          </cell>
          <cell r="AQ21">
            <v>28.130867502953528</v>
          </cell>
          <cell r="AR21">
            <v>40.918506739721181</v>
          </cell>
          <cell r="AS21">
            <v>42.093461619745888</v>
          </cell>
          <cell r="AT21">
            <v>28.946531458818086</v>
          </cell>
          <cell r="AU21">
            <v>26.354315894552094</v>
          </cell>
          <cell r="AV21">
            <v>15.975505433743592</v>
          </cell>
          <cell r="AW21">
            <v>42.353726637052844</v>
          </cell>
          <cell r="AX21">
            <v>92.962336466216072</v>
          </cell>
          <cell r="AY21">
            <v>7.147464569226063</v>
          </cell>
          <cell r="AZ21">
            <v>40.218481855919947</v>
          </cell>
          <cell r="BA21">
            <v>27.005379080545456</v>
          </cell>
          <cell r="BB21">
            <v>22.249960587522537</v>
          </cell>
          <cell r="BC21">
            <v>39.929491716356821</v>
          </cell>
          <cell r="BD21">
            <v>23.829102396657401</v>
          </cell>
          <cell r="BE21">
            <v>46.909090909090914</v>
          </cell>
          <cell r="BF21">
            <v>24.544623926426901</v>
          </cell>
          <cell r="BG21">
            <v>15.671054478041604</v>
          </cell>
          <cell r="BH21">
            <v>3.2123419997106155</v>
          </cell>
          <cell r="BI21">
            <v>6.4836034997592158</v>
          </cell>
          <cell r="BJ21">
            <v>13.098762889877355</v>
          </cell>
          <cell r="BK21">
            <v>8.1300616684986569</v>
          </cell>
          <cell r="BL21">
            <v>91.953308688580194</v>
          </cell>
          <cell r="BM21">
            <v>49.991712232554249</v>
          </cell>
          <cell r="BN21">
            <v>0</v>
          </cell>
          <cell r="BO21">
            <v>0</v>
          </cell>
          <cell r="BP21">
            <v>0</v>
          </cell>
          <cell r="BQ21">
            <v>0.26449972815272293</v>
          </cell>
          <cell r="BR21">
            <v>3.11449619814436</v>
          </cell>
          <cell r="BS21">
            <v>8.5459945006994822</v>
          </cell>
          <cell r="BT21">
            <v>43.281287419859893</v>
          </cell>
          <cell r="BU21">
            <v>66.651485061317047</v>
          </cell>
          <cell r="BV21">
            <v>17.447059905963989</v>
          </cell>
          <cell r="BW21">
            <v>33.901292935318502</v>
          </cell>
          <cell r="BY21">
            <v>7.4285836011957995</v>
          </cell>
          <cell r="BZ21">
            <v>10.90093297641449</v>
          </cell>
        </row>
        <row r="22">
          <cell r="D22">
            <v>80.870229120828256</v>
          </cell>
          <cell r="E22">
            <v>96.183892677148577</v>
          </cell>
          <cell r="F22">
            <v>41.682873875711579</v>
          </cell>
          <cell r="G22">
            <v>26.997621069465055</v>
          </cell>
          <cell r="H22">
            <v>6.5539719049368079</v>
          </cell>
          <cell r="I22">
            <v>15.303625074548039</v>
          </cell>
          <cell r="J22">
            <v>18.311770995611607</v>
          </cell>
          <cell r="K22">
            <v>19.896991024715511</v>
          </cell>
          <cell r="L22">
            <v>64.340870445326487</v>
          </cell>
          <cell r="M22">
            <v>1.0624849962803888</v>
          </cell>
          <cell r="N22">
            <v>7.7654403285908176</v>
          </cell>
          <cell r="O22">
            <v>44.897996874108067</v>
          </cell>
          <cell r="P22">
            <v>61.703721811926279</v>
          </cell>
          <cell r="Q22">
            <v>31.776992763736629</v>
          </cell>
          <cell r="R22">
            <v>12.089326652072465</v>
          </cell>
          <cell r="S22">
            <v>65.160704722200364</v>
          </cell>
          <cell r="T22">
            <v>51.865708910582008</v>
          </cell>
          <cell r="U22">
            <v>15.625000000000016</v>
          </cell>
          <cell r="V22">
            <v>73.963545924131992</v>
          </cell>
          <cell r="W22">
            <v>31.03942842346089</v>
          </cell>
          <cell r="X22">
            <v>66.091954022988759</v>
          </cell>
          <cell r="Y22">
            <v>58.090361633484157</v>
          </cell>
          <cell r="Z22">
            <v>12.919322673471376</v>
          </cell>
          <cell r="AA22">
            <v>9.6800404379506713</v>
          </cell>
          <cell r="AB22">
            <v>11.680283689660786</v>
          </cell>
          <cell r="AC22">
            <v>37.193668004415784</v>
          </cell>
          <cell r="AD22">
            <v>6.3288654300181895</v>
          </cell>
          <cell r="AE22">
            <v>25.982005668412111</v>
          </cell>
          <cell r="AF22">
            <v>19.037471947712348</v>
          </cell>
          <cell r="AG22">
            <v>28.960648142256208</v>
          </cell>
          <cell r="AH22">
            <v>9.153632076769302</v>
          </cell>
          <cell r="AI22">
            <v>84.210526315789465</v>
          </cell>
          <cell r="AJ22">
            <v>91.044776119402982</v>
          </cell>
          <cell r="AK22">
            <v>54.479127780866179</v>
          </cell>
          <cell r="AL22">
            <v>100</v>
          </cell>
          <cell r="AM22">
            <v>12.115342724161048</v>
          </cell>
          <cell r="AN22">
            <v>82.310469314079455</v>
          </cell>
          <cell r="AO22">
            <v>70.429313600814382</v>
          </cell>
          <cell r="AP22">
            <v>28.563671621453789</v>
          </cell>
          <cell r="AQ22">
            <v>46.548101066765362</v>
          </cell>
          <cell r="AR22">
            <v>47.483970206314424</v>
          </cell>
          <cell r="AS22">
            <v>100</v>
          </cell>
          <cell r="AT22">
            <v>46.405974705796694</v>
          </cell>
          <cell r="AU22">
            <v>13.684400749352935</v>
          </cell>
          <cell r="AV22">
            <v>35.107320911741745</v>
          </cell>
          <cell r="AW22">
            <v>45.152524531976255</v>
          </cell>
          <cell r="AX22">
            <v>76.430516831872765</v>
          </cell>
          <cell r="AY22">
            <v>8.2090677479857437</v>
          </cell>
          <cell r="AZ22">
            <v>42.178700638083363</v>
          </cell>
          <cell r="BA22">
            <v>28.190639970453407</v>
          </cell>
          <cell r="BB22">
            <v>9.7325442758051608</v>
          </cell>
          <cell r="BC22">
            <v>31.833654643816999</v>
          </cell>
          <cell r="BD22">
            <v>26.515336976716597</v>
          </cell>
          <cell r="BE22">
            <v>95.27272727272728</v>
          </cell>
          <cell r="BF22">
            <v>31.515970715714136</v>
          </cell>
          <cell r="BG22">
            <v>64.007498274578282</v>
          </cell>
          <cell r="BH22">
            <v>14.433387655152947</v>
          </cell>
          <cell r="BI22">
            <v>17.546067395845522</v>
          </cell>
          <cell r="BJ22">
            <v>44.47556908693538</v>
          </cell>
          <cell r="BK22">
            <v>36.613366674784203</v>
          </cell>
          <cell r="BL22">
            <v>87.072592929226147</v>
          </cell>
          <cell r="BM22">
            <v>49.790787065842679</v>
          </cell>
          <cell r="BN22">
            <v>6.2525591154883697</v>
          </cell>
          <cell r="BO22">
            <v>35.22188574482319</v>
          </cell>
          <cell r="BP22">
            <v>20.272025125491869</v>
          </cell>
          <cell r="BQ22">
            <v>0.73228216862732931</v>
          </cell>
          <cell r="BR22">
            <v>8.0823357355396919</v>
          </cell>
          <cell r="BS22">
            <v>23.764915417384593</v>
          </cell>
          <cell r="BT22">
            <v>85.71198373505014</v>
          </cell>
          <cell r="BU22">
            <v>80.59430884664765</v>
          </cell>
          <cell r="BV22">
            <v>15.855561950919379</v>
          </cell>
          <cell r="BW22">
            <v>39.041224857279637</v>
          </cell>
          <cell r="BY22">
            <v>18.446373796378658</v>
          </cell>
          <cell r="BZ22">
            <v>23.378701034676233</v>
          </cell>
        </row>
        <row r="23">
          <cell r="D23">
            <v>81.269970644284768</v>
          </cell>
          <cell r="E23">
            <v>84.94744040117132</v>
          </cell>
          <cell r="F23">
            <v>18.098650561769432</v>
          </cell>
          <cell r="G23">
            <v>0</v>
          </cell>
          <cell r="H23">
            <v>6.4453595225503877</v>
          </cell>
          <cell r="I23">
            <v>11.604996766233395</v>
          </cell>
          <cell r="J23">
            <v>0</v>
          </cell>
          <cell r="K23">
            <v>0.8269834804453341</v>
          </cell>
          <cell r="L23">
            <v>27.621002064066996</v>
          </cell>
          <cell r="M23">
            <v>2.0370671065331125</v>
          </cell>
          <cell r="N23">
            <v>7.6670401635967025</v>
          </cell>
          <cell r="O23">
            <v>48.269188035513459</v>
          </cell>
          <cell r="P23">
            <v>55.44408726525748</v>
          </cell>
          <cell r="Q23">
            <v>29.267444552697437</v>
          </cell>
          <cell r="R23">
            <v>10.489744073516547</v>
          </cell>
          <cell r="S23">
            <v>73.528034975368286</v>
          </cell>
          <cell r="T23">
            <v>54.496778101728374</v>
          </cell>
          <cell r="U23">
            <v>12.006578947368416</v>
          </cell>
          <cell r="V23">
            <v>72.162926755194604</v>
          </cell>
          <cell r="W23">
            <v>23.533031989270956</v>
          </cell>
          <cell r="X23">
            <v>65.517241379310292</v>
          </cell>
          <cell r="Y23">
            <v>45.760768603253169</v>
          </cell>
          <cell r="Z23">
            <v>2.2732476288873342</v>
          </cell>
          <cell r="AA23">
            <v>0</v>
          </cell>
          <cell r="AB23">
            <v>5.5873371291560803</v>
          </cell>
          <cell r="AC23">
            <v>45.057818481418074</v>
          </cell>
          <cell r="AD23">
            <v>12.045019558325711</v>
          </cell>
          <cell r="AE23">
            <v>13.537591717856442</v>
          </cell>
          <cell r="AF23">
            <v>7.0122386644381889</v>
          </cell>
          <cell r="AG23">
            <v>6.306366498740207</v>
          </cell>
          <cell r="AH23">
            <v>1.3631565907856087</v>
          </cell>
          <cell r="AI23">
            <v>42.105263157894747</v>
          </cell>
          <cell r="AJ23">
            <v>79.104477611940297</v>
          </cell>
          <cell r="AK23">
            <v>20.820686116367732</v>
          </cell>
          <cell r="AL23">
            <v>22</v>
          </cell>
          <cell r="AM23">
            <v>19.353007798568409</v>
          </cell>
          <cell r="AN23">
            <v>62.4548736462094</v>
          </cell>
          <cell r="AO23">
            <v>48.728881103484547</v>
          </cell>
          <cell r="AP23">
            <v>19.684036464730344</v>
          </cell>
          <cell r="AQ23">
            <v>34.789827260639505</v>
          </cell>
          <cell r="AR23">
            <v>47.393086298418602</v>
          </cell>
          <cell r="AS23">
            <v>24.66702709553266</v>
          </cell>
          <cell r="AT23">
            <v>33.769125199850855</v>
          </cell>
          <cell r="AU23">
            <v>5.7678918793538054</v>
          </cell>
          <cell r="AV23">
            <v>14.621790369840337</v>
          </cell>
          <cell r="AW23">
            <v>49.192507790877684</v>
          </cell>
          <cell r="AX23">
            <v>65.897539841436952</v>
          </cell>
          <cell r="AY23">
            <v>6.9247123389293836</v>
          </cell>
          <cell r="AZ23">
            <v>41.339134539894204</v>
          </cell>
          <cell r="BA23">
            <v>39.62967700905741</v>
          </cell>
          <cell r="BB23">
            <v>16.510377448329287</v>
          </cell>
          <cell r="BC23">
            <v>20.796460605552518</v>
          </cell>
          <cell r="BD23">
            <v>21.924549383579073</v>
          </cell>
          <cell r="BE23">
            <v>89.818181818181813</v>
          </cell>
          <cell r="BF23">
            <v>19.112182605457424</v>
          </cell>
          <cell r="BG23">
            <v>37.668498655862912</v>
          </cell>
          <cell r="BH23">
            <v>4.2770992729126274</v>
          </cell>
          <cell r="BI23">
            <v>6.7408190082532116</v>
          </cell>
          <cell r="BJ23">
            <v>17.464237927126828</v>
          </cell>
          <cell r="BK23">
            <v>20.277463643739154</v>
          </cell>
          <cell r="BL23">
            <v>100</v>
          </cell>
          <cell r="BM23">
            <v>49.980740959195593</v>
          </cell>
          <cell r="BN23">
            <v>0.19717281794333677</v>
          </cell>
          <cell r="BO23">
            <v>3.133565442402015</v>
          </cell>
          <cell r="BP23">
            <v>0.39293905740869461</v>
          </cell>
          <cell r="BQ23">
            <v>0.11296737235785675</v>
          </cell>
          <cell r="BR23">
            <v>9.8197287182024411</v>
          </cell>
          <cell r="BS23">
            <v>19.740077590894288</v>
          </cell>
          <cell r="BT23">
            <v>89.037820090954369</v>
          </cell>
          <cell r="BU23">
            <v>76.496044958366696</v>
          </cell>
          <cell r="BV23">
            <v>1.3372649085879842</v>
          </cell>
          <cell r="BW23">
            <v>19.25962552525252</v>
          </cell>
          <cell r="BY23">
            <v>5.934697693514007</v>
          </cell>
          <cell r="BZ23">
            <v>19.9700060004932</v>
          </cell>
        </row>
        <row r="24">
          <cell r="D24">
            <v>73.531308162672431</v>
          </cell>
          <cell r="E24">
            <v>89.858890814835803</v>
          </cell>
          <cell r="F24">
            <v>39.009239614031671</v>
          </cell>
          <cell r="G24">
            <v>60.35329217869868</v>
          </cell>
          <cell r="H24">
            <v>8.3699412555888895</v>
          </cell>
          <cell r="I24">
            <v>24.911097260994261</v>
          </cell>
          <cell r="J24">
            <v>8.4969736508425786</v>
          </cell>
          <cell r="K24">
            <v>19.096584991877481</v>
          </cell>
          <cell r="L24">
            <v>29.446581931820088</v>
          </cell>
          <cell r="M24">
            <v>1.7564349284925993</v>
          </cell>
          <cell r="N24">
            <v>8.0393520640334852</v>
          </cell>
          <cell r="O24">
            <v>37.309643631711069</v>
          </cell>
          <cell r="P24">
            <v>26.439672119715368</v>
          </cell>
          <cell r="Q24">
            <v>25.16909576201336</v>
          </cell>
          <cell r="R24">
            <v>10.262906110706073</v>
          </cell>
          <cell r="S24">
            <v>97.486580411679242</v>
          </cell>
          <cell r="T24">
            <v>20.494001341250538</v>
          </cell>
          <cell r="U24">
            <v>0.16447368421050823</v>
          </cell>
          <cell r="V24">
            <v>12.592482772835995</v>
          </cell>
          <cell r="W24">
            <v>5.8400693080855772</v>
          </cell>
          <cell r="X24">
            <v>47.126436781609158</v>
          </cell>
          <cell r="Y24">
            <v>100</v>
          </cell>
          <cell r="Z24">
            <v>5.2129316300712789</v>
          </cell>
          <cell r="AA24">
            <v>6.7496983165753619</v>
          </cell>
          <cell r="AB24">
            <v>6.7688385389633714</v>
          </cell>
          <cell r="AC24">
            <v>16.069772662699258</v>
          </cell>
          <cell r="AD24">
            <v>10.057657470787941</v>
          </cell>
          <cell r="AE24">
            <v>32.037075669131617</v>
          </cell>
          <cell r="AF24">
            <v>10.496355379398642</v>
          </cell>
          <cell r="AG24">
            <v>19.679578749490247</v>
          </cell>
          <cell r="AH24">
            <v>8.3504663648814752</v>
          </cell>
          <cell r="AI24">
            <v>63.15789473684211</v>
          </cell>
          <cell r="AJ24">
            <v>91.044776119402982</v>
          </cell>
          <cell r="AK24">
            <v>29.479316137547329</v>
          </cell>
          <cell r="AL24">
            <v>4</v>
          </cell>
          <cell r="AM24">
            <v>1.879974098872119</v>
          </cell>
          <cell r="AN24">
            <v>18.050541516245492</v>
          </cell>
          <cell r="AO24">
            <v>21.105695013724123</v>
          </cell>
          <cell r="AP24">
            <v>18.575571343246747</v>
          </cell>
          <cell r="AQ24">
            <v>34.797022565558009</v>
          </cell>
          <cell r="AR24">
            <v>44.193449659967385</v>
          </cell>
          <cell r="AS24">
            <v>77.42327318116719</v>
          </cell>
          <cell r="AT24">
            <v>26.3440176568092</v>
          </cell>
          <cell r="AU24">
            <v>12.657709905352679</v>
          </cell>
          <cell r="AV24">
            <v>11.787817653340966</v>
          </cell>
          <cell r="AW24">
            <v>39.242173488787039</v>
          </cell>
          <cell r="AX24">
            <v>72.077345968002561</v>
          </cell>
          <cell r="AY24">
            <v>4.3607513196760994</v>
          </cell>
          <cell r="AZ24">
            <v>32.80384955032762</v>
          </cell>
          <cell r="BA24">
            <v>42.162206586507828</v>
          </cell>
          <cell r="BB24">
            <v>14.710789457458345</v>
          </cell>
          <cell r="BC24">
            <v>50</v>
          </cell>
          <cell r="BD24">
            <v>19.759215037861193</v>
          </cell>
          <cell r="BE24">
            <v>62.18181818181818</v>
          </cell>
          <cell r="BF24">
            <v>23.392619936984957</v>
          </cell>
          <cell r="BG24">
            <v>14.17553227506313</v>
          </cell>
          <cell r="BH24">
            <v>5.4112217648935497</v>
          </cell>
          <cell r="BI24">
            <v>4.1612673738253143</v>
          </cell>
          <cell r="BJ24">
            <v>8.0670704253319716</v>
          </cell>
          <cell r="BK24">
            <v>35.440600280026388</v>
          </cell>
          <cell r="BL24">
            <v>81.217984543141171</v>
          </cell>
          <cell r="BM24">
            <v>49.681448834669006</v>
          </cell>
          <cell r="BN24">
            <v>0.46619012977331598</v>
          </cell>
          <cell r="BO24">
            <v>4.9635394347715571E-2</v>
          </cell>
          <cell r="BP24">
            <v>0.93944776441069133</v>
          </cell>
          <cell r="BQ24">
            <v>0.25546697468642771</v>
          </cell>
          <cell r="BR24">
            <v>9.9622215190495957</v>
          </cell>
          <cell r="BS24">
            <v>2.7724710827144774</v>
          </cell>
          <cell r="BT24">
            <v>22.104422700191208</v>
          </cell>
          <cell r="BU24">
            <v>83.237517928528263</v>
          </cell>
          <cell r="BV24">
            <v>16.817825252636172</v>
          </cell>
          <cell r="BW24">
            <v>10.790515106888201</v>
          </cell>
          <cell r="BY24">
            <v>5.6326934284543464</v>
          </cell>
          <cell r="BZ24">
            <v>6.2691979411685486</v>
          </cell>
        </row>
        <row r="25">
          <cell r="D25">
            <v>57.029227849931715</v>
          </cell>
          <cell r="E25">
            <v>74.813752157438429</v>
          </cell>
          <cell r="F25">
            <v>24.532725237271169</v>
          </cell>
          <cell r="G25">
            <v>38.183219095857567</v>
          </cell>
          <cell r="H25">
            <v>1.9318935178209875</v>
          </cell>
          <cell r="I25">
            <v>28.01156955072689</v>
          </cell>
          <cell r="J25">
            <v>3.7771950369781009</v>
          </cell>
          <cell r="K25">
            <v>3.9510065784064157</v>
          </cell>
          <cell r="L25">
            <v>33.035379876456894</v>
          </cell>
          <cell r="M25">
            <v>0.80043080934871569</v>
          </cell>
          <cell r="N25">
            <v>5.4822981309472674</v>
          </cell>
          <cell r="O25">
            <v>48.805942066736996</v>
          </cell>
          <cell r="P25">
            <v>47.626870679794109</v>
          </cell>
          <cell r="Q25">
            <v>35.806070995885278</v>
          </cell>
          <cell r="R25">
            <v>22.003957008841596</v>
          </cell>
          <cell r="S25">
            <v>100</v>
          </cell>
          <cell r="T25">
            <v>52.323537131064221</v>
          </cell>
          <cell r="U25">
            <v>23.026315789473692</v>
          </cell>
          <cell r="V25">
            <v>57.493032599476912</v>
          </cell>
          <cell r="W25">
            <v>13.138241285769597</v>
          </cell>
          <cell r="X25">
            <v>58.3333333333333</v>
          </cell>
          <cell r="Y25">
            <v>76.349567999464227</v>
          </cell>
          <cell r="Z25">
            <v>8.782162569447598</v>
          </cell>
          <cell r="AA25">
            <v>12.569797859612311</v>
          </cell>
          <cell r="AB25">
            <v>14.183165864636688</v>
          </cell>
          <cell r="AC25">
            <v>48.111032974191573</v>
          </cell>
          <cell r="AD25">
            <v>10.044057719578428</v>
          </cell>
          <cell r="AE25">
            <v>19.038970768713792</v>
          </cell>
          <cell r="AF25">
            <v>33.768038208229882</v>
          </cell>
          <cell r="AG25">
            <v>32.160020671065645</v>
          </cell>
          <cell r="AH25">
            <v>8.289350535604342</v>
          </cell>
          <cell r="AI25">
            <v>63.15789473684211</v>
          </cell>
          <cell r="AJ25">
            <v>94.029850746268664</v>
          </cell>
          <cell r="AK25">
            <v>43.250591680473207</v>
          </cell>
          <cell r="AL25">
            <v>36</v>
          </cell>
          <cell r="AM25">
            <v>2.7324214122829589</v>
          </cell>
          <cell r="AN25">
            <v>100</v>
          </cell>
          <cell r="AO25">
            <v>31.047661286303661</v>
          </cell>
          <cell r="AP25">
            <v>13.845544255931241</v>
          </cell>
          <cell r="AQ25">
            <v>30.983413136647513</v>
          </cell>
          <cell r="AR25">
            <v>48.853242448692399</v>
          </cell>
          <cell r="AS25">
            <v>60.422980556280784</v>
          </cell>
          <cell r="AT25">
            <v>19.920608739448443</v>
          </cell>
          <cell r="AU25">
            <v>12.884413661680624</v>
          </cell>
          <cell r="AV25">
            <v>17.368341475429283</v>
          </cell>
          <cell r="AW25">
            <v>42.08494471533448</v>
          </cell>
          <cell r="AX25">
            <v>62.044332174420155</v>
          </cell>
          <cell r="AY25">
            <v>7.1741643977256464</v>
          </cell>
          <cell r="AZ25">
            <v>40.699707414122535</v>
          </cell>
          <cell r="BA25">
            <v>20.21162596502095</v>
          </cell>
          <cell r="BB25">
            <v>18.018855841346017</v>
          </cell>
          <cell r="BC25">
            <v>7.9323138490531599</v>
          </cell>
          <cell r="BD25">
            <v>14.63074255970302</v>
          </cell>
          <cell r="BE25">
            <v>36.363636363636367</v>
          </cell>
          <cell r="BF25">
            <v>26.441893844712013</v>
          </cell>
          <cell r="BG25">
            <v>57.494781435939132</v>
          </cell>
          <cell r="BH25">
            <v>10.185089570251392</v>
          </cell>
          <cell r="BI25">
            <v>13.441169663399071</v>
          </cell>
          <cell r="BJ25">
            <v>10.794527487975502</v>
          </cell>
          <cell r="BK25">
            <v>23.114112953864726</v>
          </cell>
          <cell r="BL25">
            <v>68.297161433919968</v>
          </cell>
          <cell r="BM25">
            <v>48.490539727134347</v>
          </cell>
          <cell r="BN25">
            <v>1.4469141732443165E-2</v>
          </cell>
          <cell r="BO25">
            <v>0</v>
          </cell>
          <cell r="BP25">
            <v>1.6913035597301337E-3</v>
          </cell>
          <cell r="BQ25">
            <v>0.73242819192227337</v>
          </cell>
          <cell r="BR25">
            <v>8.3148020553927857</v>
          </cell>
          <cell r="BS25">
            <v>24.790674396652921</v>
          </cell>
          <cell r="BT25">
            <v>34.335409898835884</v>
          </cell>
          <cell r="BU25">
            <v>72.642681692823814</v>
          </cell>
          <cell r="BV25">
            <v>41.871361145723561</v>
          </cell>
          <cell r="BW25">
            <v>62.047381428920133</v>
          </cell>
          <cell r="BY25">
            <v>9.723943116957793</v>
          </cell>
          <cell r="BZ25">
            <v>15.95393329125371</v>
          </cell>
        </row>
        <row r="26">
          <cell r="D26">
            <v>91.734588049191686</v>
          </cell>
          <cell r="E26">
            <v>84.748146336173079</v>
          </cell>
          <cell r="F26">
            <v>47.953347231711589</v>
          </cell>
          <cell r="G26">
            <v>96.454603214611382</v>
          </cell>
          <cell r="H26">
            <v>8.7417658793758761</v>
          </cell>
          <cell r="I26">
            <v>40.427996828703463</v>
          </cell>
          <cell r="J26">
            <v>28.106465717879896</v>
          </cell>
          <cell r="K26">
            <v>17.453690928266361</v>
          </cell>
          <cell r="L26">
            <v>93.480215958118379</v>
          </cell>
          <cell r="M26">
            <v>0.64222783018869656</v>
          </cell>
          <cell r="N26">
            <v>5.531817418970177</v>
          </cell>
          <cell r="O26">
            <v>43.404655091788577</v>
          </cell>
          <cell r="P26">
            <v>49.685856478206695</v>
          </cell>
          <cell r="Q26">
            <v>35.676372268271578</v>
          </cell>
          <cell r="R26">
            <v>21.25819314417047</v>
          </cell>
          <cell r="S26">
            <v>85.384896929808022</v>
          </cell>
          <cell r="T26">
            <v>45.055922191902589</v>
          </cell>
          <cell r="U26">
            <v>9.2105263157894655</v>
          </cell>
          <cell r="V26">
            <v>69.181336163440832</v>
          </cell>
          <cell r="W26">
            <v>17.272941037860484</v>
          </cell>
          <cell r="X26">
            <v>60.632183908045889</v>
          </cell>
          <cell r="Y26">
            <v>75.846795170061611</v>
          </cell>
          <cell r="Z26">
            <v>14.179404379955066</v>
          </cell>
          <cell r="AA26">
            <v>22.072230574561797</v>
          </cell>
          <cell r="AB26">
            <v>16.553052789653282</v>
          </cell>
          <cell r="AC26">
            <v>57.386728448592336</v>
          </cell>
          <cell r="AD26">
            <v>23.037107855345727</v>
          </cell>
          <cell r="AE26">
            <v>21.581084093652194</v>
          </cell>
          <cell r="AF26">
            <v>32.918174202421611</v>
          </cell>
          <cell r="AG26">
            <v>28.865477870048927</v>
          </cell>
          <cell r="AH26">
            <v>8.5569932201501189</v>
          </cell>
          <cell r="AI26">
            <v>63.15789473684211</v>
          </cell>
          <cell r="AJ26">
            <v>92.537313432835816</v>
          </cell>
          <cell r="AK26">
            <v>50.637353690010144</v>
          </cell>
          <cell r="AL26">
            <v>32</v>
          </cell>
          <cell r="AM26">
            <v>1.9981166352984456</v>
          </cell>
          <cell r="AN26">
            <v>0</v>
          </cell>
          <cell r="AO26">
            <v>43.794977326273333</v>
          </cell>
          <cell r="AP26">
            <v>25.133903664808727</v>
          </cell>
          <cell r="AQ26">
            <v>38.708328167710746</v>
          </cell>
          <cell r="AR26">
            <v>43.425520156412276</v>
          </cell>
          <cell r="AS26">
            <v>73.551280588682758</v>
          </cell>
          <cell r="AT26">
            <v>19.266950657495443</v>
          </cell>
          <cell r="AU26">
            <v>0.25278999026122984</v>
          </cell>
          <cell r="AV26">
            <v>17.00721613331217</v>
          </cell>
          <cell r="AW26">
            <v>29.778299534848308</v>
          </cell>
          <cell r="AX26">
            <v>83.441692648184016</v>
          </cell>
          <cell r="AY26">
            <v>3.7144089794629127</v>
          </cell>
          <cell r="AZ26">
            <v>32.145416250777465</v>
          </cell>
          <cell r="BA26">
            <v>47.204174269727496</v>
          </cell>
          <cell r="BB26">
            <v>13.351376350368188</v>
          </cell>
          <cell r="BC26">
            <v>41.82704801761119</v>
          </cell>
          <cell r="BD26">
            <v>27.557913768199239</v>
          </cell>
          <cell r="BE26">
            <v>9.454545454545455</v>
          </cell>
          <cell r="BF26">
            <v>29.160021337556302</v>
          </cell>
          <cell r="BG26">
            <v>33.452422444473342</v>
          </cell>
          <cell r="BH26">
            <v>7.6402808562335975</v>
          </cell>
          <cell r="BI26">
            <v>14.476477110187</v>
          </cell>
          <cell r="BJ26">
            <v>12.27667652315643</v>
          </cell>
          <cell r="BK26">
            <v>10.829822310749648</v>
          </cell>
          <cell r="BL26">
            <v>67.784250572004282</v>
          </cell>
          <cell r="BM26">
            <v>49.390111719257391</v>
          </cell>
          <cell r="BN26">
            <v>0.35462934236687738</v>
          </cell>
          <cell r="BO26">
            <v>0.26505358554466069</v>
          </cell>
          <cell r="BP26">
            <v>0</v>
          </cell>
          <cell r="BQ26">
            <v>4.6265794506742148</v>
          </cell>
          <cell r="BR26">
            <v>8.7158051527067819</v>
          </cell>
          <cell r="BS26">
            <v>1.0317213088256834</v>
          </cell>
          <cell r="BT26">
            <v>21.862641719560084</v>
          </cell>
          <cell r="BU26">
            <v>89.119100348401091</v>
          </cell>
          <cell r="BV26">
            <v>10.063795429035768</v>
          </cell>
          <cell r="BW26">
            <v>4.0065271421290412</v>
          </cell>
          <cell r="BY26">
            <v>6.4062039622053479</v>
          </cell>
          <cell r="BZ26">
            <v>18.097345435054617</v>
          </cell>
        </row>
        <row r="27">
          <cell r="D27">
            <v>88.539835856803762</v>
          </cell>
          <cell r="E27">
            <v>93.870182758748129</v>
          </cell>
          <cell r="F27">
            <v>43.677645613993164</v>
          </cell>
          <cell r="G27">
            <v>65.018389765367004</v>
          </cell>
          <cell r="H27">
            <v>5.8958101079971783</v>
          </cell>
          <cell r="I27">
            <v>25.877894732972383</v>
          </cell>
          <cell r="J27">
            <v>16.980738222354212</v>
          </cell>
          <cell r="K27">
            <v>12.120154980032389</v>
          </cell>
          <cell r="L27">
            <v>96.332874193215716</v>
          </cell>
          <cell r="M27">
            <v>0.29543124361119538</v>
          </cell>
          <cell r="N27">
            <v>5.8102039679831821</v>
          </cell>
          <cell r="O27">
            <v>46.980624837210762</v>
          </cell>
          <cell r="P27">
            <v>44.365854984429554</v>
          </cell>
          <cell r="Q27">
            <v>26.865429559597793</v>
          </cell>
          <cell r="R27">
            <v>2.9670706438971637</v>
          </cell>
          <cell r="S27">
            <v>20.986250628291096</v>
          </cell>
          <cell r="T27">
            <v>69.833882963567035</v>
          </cell>
          <cell r="U27">
            <v>28.947368421052644</v>
          </cell>
          <cell r="V27">
            <v>85.336400468320306</v>
          </cell>
          <cell r="W27">
            <v>48.759996731814205</v>
          </cell>
          <cell r="X27">
            <v>78.735632183908223</v>
          </cell>
          <cell r="Y27">
            <v>61.631149692114938</v>
          </cell>
          <cell r="Z27">
            <v>14.875582991963876</v>
          </cell>
          <cell r="AA27">
            <v>6.0593101885227005</v>
          </cell>
          <cell r="AB27">
            <v>13.141719830374738</v>
          </cell>
          <cell r="AC27">
            <v>59.806280620957338</v>
          </cell>
          <cell r="AD27">
            <v>13.136097517897744</v>
          </cell>
          <cell r="AE27">
            <v>25.493490625121527</v>
          </cell>
          <cell r="AF27">
            <v>24.666475836287642</v>
          </cell>
          <cell r="AG27">
            <v>25.047819757376693</v>
          </cell>
          <cell r="AH27">
            <v>4.9961996060944749</v>
          </cell>
          <cell r="AI27">
            <v>42.105263157894747</v>
          </cell>
          <cell r="AJ27">
            <v>95.522388059701484</v>
          </cell>
          <cell r="AK27">
            <v>33.974444875106045</v>
          </cell>
          <cell r="AL27">
            <v>22</v>
          </cell>
          <cell r="AM27">
            <v>32.684769319941111</v>
          </cell>
          <cell r="AN27">
            <v>99.277978339350199</v>
          </cell>
          <cell r="AO27">
            <v>95.742894577564755</v>
          </cell>
          <cell r="AP27">
            <v>39.173533953479989</v>
          </cell>
          <cell r="AQ27">
            <v>50</v>
          </cell>
          <cell r="AR27">
            <v>49.983250055649911</v>
          </cell>
          <cell r="AS27">
            <v>79.770872509729102</v>
          </cell>
          <cell r="AT27">
            <v>32.089880129401422</v>
          </cell>
          <cell r="AU27">
            <v>17.593083077498239</v>
          </cell>
          <cell r="AV27">
            <v>73.068004836407312</v>
          </cell>
          <cell r="AW27">
            <v>48.960701977593345</v>
          </cell>
          <cell r="AX27">
            <v>74.092133961798581</v>
          </cell>
          <cell r="AY27">
            <v>4.0760014866491661</v>
          </cell>
          <cell r="AZ27">
            <v>10.283379296685734</v>
          </cell>
          <cell r="BA27">
            <v>38.458755314548242</v>
          </cell>
          <cell r="BB27">
            <v>11.341139778172698</v>
          </cell>
          <cell r="BC27">
            <v>16.489763406102792</v>
          </cell>
          <cell r="BD27">
            <v>28.855396176206238</v>
          </cell>
          <cell r="BE27">
            <v>89.818181818181813</v>
          </cell>
          <cell r="BF27">
            <v>29.354650074835419</v>
          </cell>
          <cell r="BG27">
            <v>89.248256741523136</v>
          </cell>
          <cell r="BH27">
            <v>18.823637173092049</v>
          </cell>
          <cell r="BI27">
            <v>37.121975261671032</v>
          </cell>
          <cell r="BJ27">
            <v>19.870520459592228</v>
          </cell>
          <cell r="BK27">
            <v>52.426335189746098</v>
          </cell>
          <cell r="BL27">
            <v>43.839448574339144</v>
          </cell>
          <cell r="BM27">
            <v>0</v>
          </cell>
          <cell r="BN27">
            <v>6.0965845513098946</v>
          </cell>
          <cell r="BO27">
            <v>18.886167980322224</v>
          </cell>
          <cell r="BP27">
            <v>4.6994724845606104</v>
          </cell>
          <cell r="BQ27">
            <v>0.17706310942871401</v>
          </cell>
          <cell r="BR27">
            <v>6.6652831069331997</v>
          </cell>
          <cell r="BS27">
            <v>37.53819782975598</v>
          </cell>
          <cell r="BT27">
            <v>100</v>
          </cell>
          <cell r="BU27">
            <v>68.642200248220632</v>
          </cell>
          <cell r="BV27">
            <v>23.327297143088067</v>
          </cell>
          <cell r="BW27">
            <v>64.418383616219359</v>
          </cell>
          <cell r="BY27">
            <v>41.116267227146672</v>
          </cell>
          <cell r="BZ27">
            <v>38.092659367198145</v>
          </cell>
        </row>
        <row r="28">
          <cell r="D28">
            <v>69.893529675489404</v>
          </cell>
          <cell r="E28">
            <v>90.548902950679903</v>
          </cell>
          <cell r="F28">
            <v>36.95610779828931</v>
          </cell>
          <cell r="G28">
            <v>50.294064407421025</v>
          </cell>
          <cell r="H28">
            <v>7.7397810873730961</v>
          </cell>
          <cell r="I28">
            <v>19.392481700381868</v>
          </cell>
          <cell r="J28">
            <v>10.341141612293088</v>
          </cell>
          <cell r="K28">
            <v>9.0209487514651077</v>
          </cell>
          <cell r="L28">
            <v>7.6101084868839983</v>
          </cell>
          <cell r="M28">
            <v>0.99870191137026409</v>
          </cell>
          <cell r="N28">
            <v>8.4142359386922472</v>
          </cell>
          <cell r="O28">
            <v>34.411029158089214</v>
          </cell>
          <cell r="P28">
            <v>71.095128425850007</v>
          </cell>
          <cell r="Q28">
            <v>33.345282655982352</v>
          </cell>
          <cell r="R28">
            <v>23.019244964492106</v>
          </cell>
          <cell r="S28">
            <v>96.736254770010461</v>
          </cell>
          <cell r="T28">
            <v>11.689785438827181</v>
          </cell>
          <cell r="U28">
            <v>8.7171052631578849</v>
          </cell>
          <cell r="V28">
            <v>0</v>
          </cell>
          <cell r="W28">
            <v>0</v>
          </cell>
          <cell r="X28">
            <v>25.862068965517377</v>
          </cell>
          <cell r="Y28">
            <v>73.959243168827399</v>
          </cell>
          <cell r="Z28">
            <v>4.9365222376084885</v>
          </cell>
          <cell r="AA28">
            <v>10.64322140853259</v>
          </cell>
          <cell r="AB28">
            <v>1.725199290517015</v>
          </cell>
          <cell r="AC28">
            <v>15.25648126200368</v>
          </cell>
          <cell r="AD28">
            <v>6.6224884799017625</v>
          </cell>
          <cell r="AE28">
            <v>9.7466337265050473</v>
          </cell>
          <cell r="AF28">
            <v>42.030397335340112</v>
          </cell>
          <cell r="AG28">
            <v>22.832718067601789</v>
          </cell>
          <cell r="AH28">
            <v>8.3785063608337662</v>
          </cell>
          <cell r="AI28">
            <v>63.15789473684211</v>
          </cell>
          <cell r="AJ28">
            <v>47.761194029850742</v>
          </cell>
          <cell r="AK28">
            <v>62.777695415038501</v>
          </cell>
          <cell r="AL28">
            <v>42</v>
          </cell>
          <cell r="AM28">
            <v>4.6564924208903475</v>
          </cell>
          <cell r="AN28">
            <v>27.075812274368232</v>
          </cell>
          <cell r="AO28">
            <v>1.1791055870034979</v>
          </cell>
          <cell r="AP28">
            <v>9.0199914229505183</v>
          </cell>
          <cell r="AQ28">
            <v>16.507676600410704</v>
          </cell>
          <cell r="AR28">
            <v>28.592685136412538</v>
          </cell>
          <cell r="AS28">
            <v>53.190963514534673</v>
          </cell>
          <cell r="AT28">
            <v>29.970493777989837</v>
          </cell>
          <cell r="AU28">
            <v>13.616170588573773</v>
          </cell>
          <cell r="AV28">
            <v>5.9582632838169625</v>
          </cell>
          <cell r="AW28">
            <v>34.511133241736069</v>
          </cell>
          <cell r="AX28">
            <v>68.884620670442061</v>
          </cell>
          <cell r="AY28">
            <v>4.0671635946607116</v>
          </cell>
          <cell r="AZ28">
            <v>34.450085815673084</v>
          </cell>
          <cell r="BA28">
            <v>27.407605620803601</v>
          </cell>
          <cell r="BB28">
            <v>10.92795887608699</v>
          </cell>
          <cell r="BC28">
            <v>24.403838922752623</v>
          </cell>
          <cell r="BD28">
            <v>17.538433980732428</v>
          </cell>
          <cell r="BE28">
            <v>38.545454545454547</v>
          </cell>
          <cell r="BF28">
            <v>0</v>
          </cell>
          <cell r="BG28">
            <v>5.1943623422753529</v>
          </cell>
          <cell r="BH28">
            <v>0.6721028104837321</v>
          </cell>
          <cell r="BI28">
            <v>2.2915249555034785</v>
          </cell>
          <cell r="BJ28">
            <v>0</v>
          </cell>
          <cell r="BK28">
            <v>11.699487386154235</v>
          </cell>
          <cell r="BL28">
            <v>88.576438470542669</v>
          </cell>
          <cell r="BM28">
            <v>49.809712204611657</v>
          </cell>
          <cell r="BN28">
            <v>1.3691341540052366</v>
          </cell>
          <cell r="BO28">
            <v>1.2132368676542613</v>
          </cell>
          <cell r="BP28">
            <v>0.60216829398138561</v>
          </cell>
          <cell r="BQ28">
            <v>0.76531213626023864</v>
          </cell>
          <cell r="BR28">
            <v>14.723648789652554</v>
          </cell>
          <cell r="BS28">
            <v>3.538525823756935</v>
          </cell>
          <cell r="BT28">
            <v>0</v>
          </cell>
          <cell r="BU28">
            <v>76.643964775027513</v>
          </cell>
          <cell r="BV28">
            <v>1.6097491192721474</v>
          </cell>
          <cell r="BW28">
            <v>4.8027848089903538</v>
          </cell>
          <cell r="BY28">
            <v>2.0940231036233143</v>
          </cell>
          <cell r="BZ28">
            <v>0</v>
          </cell>
        </row>
        <row r="29">
          <cell r="D29">
            <v>89.85986539127137</v>
          </cell>
          <cell r="E29">
            <v>92.008643831509502</v>
          </cell>
          <cell r="F29">
            <v>41.975036989574221</v>
          </cell>
          <cell r="G29">
            <v>13.041215791047842</v>
          </cell>
          <cell r="H29">
            <v>7.1370021181601508</v>
          </cell>
          <cell r="I29">
            <v>28.247367673120223</v>
          </cell>
          <cell r="J29">
            <v>18.00064871379254</v>
          </cell>
          <cell r="K29">
            <v>7.2820030162153531</v>
          </cell>
          <cell r="L29">
            <v>22.162285367402706</v>
          </cell>
          <cell r="M29">
            <v>1.198378465022611</v>
          </cell>
          <cell r="N29">
            <v>8.0409051345306768</v>
          </cell>
          <cell r="O29">
            <v>29.313046783377388</v>
          </cell>
          <cell r="P29">
            <v>45.983098663044878</v>
          </cell>
          <cell r="Q29">
            <v>32.061247100794965</v>
          </cell>
          <cell r="R29">
            <v>24.578288064341002</v>
          </cell>
          <cell r="S29">
            <v>76.917630736249791</v>
          </cell>
          <cell r="T29">
            <v>29.346946752526314</v>
          </cell>
          <cell r="U29">
            <v>22.203947368421041</v>
          </cell>
          <cell r="V29">
            <v>100</v>
          </cell>
          <cell r="W29">
            <v>5.0395149890959434</v>
          </cell>
          <cell r="X29">
            <v>46.264367816091884</v>
          </cell>
          <cell r="Y29">
            <v>33.314973638764521</v>
          </cell>
          <cell r="Z29">
            <v>7.873942276219954</v>
          </cell>
          <cell r="AA29">
            <v>3.5228530914714882</v>
          </cell>
          <cell r="AB29">
            <v>4.3608720731777888</v>
          </cell>
          <cell r="AC29">
            <v>28.303149054866829</v>
          </cell>
          <cell r="AD29">
            <v>26.146434491529558</v>
          </cell>
          <cell r="AE29">
            <v>20.90914632270902</v>
          </cell>
          <cell r="AF29">
            <v>25.575183032389827</v>
          </cell>
          <cell r="AG29">
            <v>23.167335318849535</v>
          </cell>
          <cell r="AH29">
            <v>7.9462261634627298</v>
          </cell>
          <cell r="AI29">
            <v>42.105263157894747</v>
          </cell>
          <cell r="AJ29">
            <v>43.283582089552233</v>
          </cell>
          <cell r="AK29">
            <v>45.339255536022272</v>
          </cell>
          <cell r="AL29">
            <v>100</v>
          </cell>
          <cell r="AM29">
            <v>11.979947483069461</v>
          </cell>
          <cell r="AN29">
            <v>69.31407942238269</v>
          </cell>
          <cell r="AO29">
            <v>16.379945745205514</v>
          </cell>
          <cell r="AP29">
            <v>12.498392786319471</v>
          </cell>
          <cell r="AQ29">
            <v>23.727043829818527</v>
          </cell>
          <cell r="AR29">
            <v>43.211017696796695</v>
          </cell>
          <cell r="AS29">
            <v>51.358281352185507</v>
          </cell>
          <cell r="AT29">
            <v>72.004050806295282</v>
          </cell>
          <cell r="AU29">
            <v>3.2502691859136332</v>
          </cell>
          <cell r="AV29">
            <v>13.312204772584019</v>
          </cell>
          <cell r="AW29">
            <v>45.301733626559816</v>
          </cell>
          <cell r="AX29">
            <v>49.930425465538541</v>
          </cell>
          <cell r="AY29">
            <v>8.6508531957118393</v>
          </cell>
          <cell r="AZ29">
            <v>45.804789997331675</v>
          </cell>
          <cell r="BA29">
            <v>38.515723079117734</v>
          </cell>
          <cell r="BB29">
            <v>22.608387061504729</v>
          </cell>
          <cell r="BC29">
            <v>26.216150201865908</v>
          </cell>
          <cell r="BD29">
            <v>19.771678923382314</v>
          </cell>
          <cell r="BE29">
            <v>80</v>
          </cell>
          <cell r="BF29">
            <v>13.179204997590183</v>
          </cell>
          <cell r="BG29">
            <v>26.282778587194866</v>
          </cell>
          <cell r="BH29">
            <v>5.6683188767649586</v>
          </cell>
          <cell r="BI29">
            <v>5.541565525983045</v>
          </cell>
          <cell r="BJ29">
            <v>6.9109622037536083</v>
          </cell>
          <cell r="BK29">
            <v>14.807117583609822</v>
          </cell>
          <cell r="BL29">
            <v>90.480294375339781</v>
          </cell>
          <cell r="BM29">
            <v>49.988088870753074</v>
          </cell>
          <cell r="BN29">
            <v>0.19761923697398034</v>
          </cell>
          <cell r="BO29">
            <v>0.15883931149160663</v>
          </cell>
          <cell r="BP29">
            <v>0.22499332755768631</v>
          </cell>
          <cell r="BQ29">
            <v>0.35274665911728764</v>
          </cell>
          <cell r="BR29">
            <v>7.1744788961951942</v>
          </cell>
          <cell r="BS29">
            <v>25.362728554998604</v>
          </cell>
          <cell r="BT29">
            <v>40.602802816549236</v>
          </cell>
          <cell r="BU29">
            <v>72.827466308249456</v>
          </cell>
          <cell r="BV29">
            <v>5.7446941248487438</v>
          </cell>
          <cell r="BW29">
            <v>35.624974685556062</v>
          </cell>
          <cell r="BY29">
            <v>6.7915955466822346</v>
          </cell>
          <cell r="BZ29">
            <v>11.33640886126093</v>
          </cell>
        </row>
        <row r="30">
          <cell r="D30">
            <v>92.154786869545347</v>
          </cell>
          <cell r="E30">
            <v>86.050429258214351</v>
          </cell>
          <cell r="F30">
            <v>19.845227837887752</v>
          </cell>
          <cell r="G30">
            <v>20.069398786271027</v>
          </cell>
          <cell r="H30">
            <v>5.227277753653147</v>
          </cell>
          <cell r="I30">
            <v>32.704905483640701</v>
          </cell>
          <cell r="J30">
            <v>33.218795098579193</v>
          </cell>
          <cell r="K30">
            <v>11.331174382537176</v>
          </cell>
          <cell r="L30">
            <v>34.905724194795617</v>
          </cell>
          <cell r="M30">
            <v>1.2937547836388281</v>
          </cell>
          <cell r="N30">
            <v>5.1178616723952057</v>
          </cell>
          <cell r="O30">
            <v>49.387506910789035</v>
          </cell>
          <cell r="P30">
            <v>48.904604224968523</v>
          </cell>
          <cell r="Q30">
            <v>25.261446091100925</v>
          </cell>
          <cell r="R30">
            <v>12.516290766975482</v>
          </cell>
          <cell r="S30">
            <v>79.417685505107627</v>
          </cell>
          <cell r="T30">
            <v>50.2892206607929</v>
          </cell>
          <cell r="U30">
            <v>27.467105263157887</v>
          </cell>
          <cell r="V30">
            <v>77.102021434826256</v>
          </cell>
          <cell r="W30">
            <v>35.174154466457288</v>
          </cell>
          <cell r="X30">
            <v>69.827586206896669</v>
          </cell>
          <cell r="Y30">
            <v>55.455547776221337</v>
          </cell>
          <cell r="Z30">
            <v>0.54047307876609219</v>
          </cell>
          <cell r="AA30">
            <v>3.4334954184042497</v>
          </cell>
          <cell r="AB30">
            <v>7.9973438748582666</v>
          </cell>
          <cell r="AC30">
            <v>77.416076035593989</v>
          </cell>
          <cell r="AD30">
            <v>50</v>
          </cell>
          <cell r="AE30">
            <v>25.505967607850977</v>
          </cell>
          <cell r="AF30">
            <v>50</v>
          </cell>
          <cell r="AG30">
            <v>40.278886527346742</v>
          </cell>
          <cell r="AH30">
            <v>8.5694288971292085</v>
          </cell>
          <cell r="AI30">
            <v>52.631578947368418</v>
          </cell>
          <cell r="AJ30">
            <v>97.014925373134332</v>
          </cell>
          <cell r="AK30">
            <v>90.119668603173324</v>
          </cell>
          <cell r="AL30">
            <v>38</v>
          </cell>
          <cell r="AM30">
            <v>28.524034854971745</v>
          </cell>
          <cell r="AN30">
            <v>67.148014440433229</v>
          </cell>
          <cell r="AO30">
            <v>78.181939884903969</v>
          </cell>
          <cell r="AP30">
            <v>27.941741919741613</v>
          </cell>
          <cell r="AQ30">
            <v>48.884133498862717</v>
          </cell>
          <cell r="AR30">
            <v>49.97796284056858</v>
          </cell>
          <cell r="AS30">
            <v>53.401586027171255</v>
          </cell>
          <cell r="AT30">
            <v>90.667736902971498</v>
          </cell>
          <cell r="AU30">
            <v>20.539027954606343</v>
          </cell>
          <cell r="AV30">
            <v>48.191827721335976</v>
          </cell>
          <cell r="AW30">
            <v>46.352511439691682</v>
          </cell>
          <cell r="AX30">
            <v>86.083522730748328</v>
          </cell>
          <cell r="AY30">
            <v>9.6154955052423912</v>
          </cell>
          <cell r="AZ30">
            <v>47.919623394033891</v>
          </cell>
          <cell r="BA30">
            <v>26.129381906473974</v>
          </cell>
          <cell r="BB30">
            <v>24.119155047388858</v>
          </cell>
          <cell r="BC30">
            <v>15.287669835000189</v>
          </cell>
          <cell r="BD30">
            <v>4.9076051299105412</v>
          </cell>
          <cell r="BE30">
            <v>54.909090909090907</v>
          </cell>
          <cell r="BF30">
            <v>35.822460460067227</v>
          </cell>
          <cell r="BG30">
            <v>46.086388274366072</v>
          </cell>
          <cell r="BH30">
            <v>19.341529329039588</v>
          </cell>
          <cell r="BI30">
            <v>24.032674011321813</v>
          </cell>
          <cell r="BJ30">
            <v>10.895981953269297</v>
          </cell>
          <cell r="BK30">
            <v>13.395706516846346</v>
          </cell>
          <cell r="BL30">
            <v>80.938904793119164</v>
          </cell>
          <cell r="BM30">
            <v>49.206229606880534</v>
          </cell>
          <cell r="BN30">
            <v>0.91201728969954621</v>
          </cell>
          <cell r="BO30">
            <v>21.894378771607307</v>
          </cell>
          <cell r="BP30">
            <v>0.69515074010587408</v>
          </cell>
          <cell r="BQ30">
            <v>0.34328940137431485</v>
          </cell>
          <cell r="BR30">
            <v>13.041262563450701</v>
          </cell>
          <cell r="BS30">
            <v>38.970802190708149</v>
          </cell>
          <cell r="BT30">
            <v>99.876003400228441</v>
          </cell>
          <cell r="BU30">
            <v>73.24411566457718</v>
          </cell>
          <cell r="BV30">
            <v>31.050191231595864</v>
          </cell>
          <cell r="BW30">
            <v>84.266859268939413</v>
          </cell>
          <cell r="BY30">
            <v>32.876145735198214</v>
          </cell>
          <cell r="BZ30">
            <v>22.481777639096961</v>
          </cell>
        </row>
        <row r="31">
          <cell r="D31">
            <v>76.868723829702361</v>
          </cell>
          <cell r="E31">
            <v>95.017804618882167</v>
          </cell>
          <cell r="F31">
            <v>45.249506329546278</v>
          </cell>
          <cell r="G31">
            <v>44.463318790045292</v>
          </cell>
          <cell r="H31">
            <v>3.3652797059870299</v>
          </cell>
          <cell r="I31">
            <v>43.416817228567503</v>
          </cell>
          <cell r="J31">
            <v>23.585925822171706</v>
          </cell>
          <cell r="K31">
            <v>16.149282087391644</v>
          </cell>
          <cell r="L31">
            <v>50.091137530230171</v>
          </cell>
          <cell r="M31">
            <v>0.10660607703159185</v>
          </cell>
          <cell r="N31">
            <v>7.9274153927912927</v>
          </cell>
          <cell r="O31">
            <v>0</v>
          </cell>
          <cell r="P31">
            <v>21.81758818324651</v>
          </cell>
          <cell r="Q31">
            <v>25.901814368339078</v>
          </cell>
          <cell r="R31">
            <v>40.539685563045381</v>
          </cell>
          <cell r="S31">
            <v>80.534271185431408</v>
          </cell>
          <cell r="T31">
            <v>52.825122461536345</v>
          </cell>
          <cell r="U31">
            <v>19.572368421052616</v>
          </cell>
          <cell r="V31">
            <v>57.02816475651251</v>
          </cell>
          <cell r="W31">
            <v>35.555298440106071</v>
          </cell>
          <cell r="X31">
            <v>64.080459770114985</v>
          </cell>
          <cell r="Y31">
            <v>65.73677253047947</v>
          </cell>
          <cell r="Z31">
            <v>12.316837160715433</v>
          </cell>
          <cell r="AA31">
            <v>11.12289142629165</v>
          </cell>
          <cell r="AB31">
            <v>11.884992192917808</v>
          </cell>
          <cell r="AC31">
            <v>100</v>
          </cell>
          <cell r="AD31">
            <v>26.995909011709724</v>
          </cell>
          <cell r="AE31">
            <v>39.169141464107653</v>
          </cell>
          <cell r="AF31">
            <v>29.64813042895501</v>
          </cell>
          <cell r="AG31">
            <v>6.7038736675453539</v>
          </cell>
          <cell r="AH31">
            <v>4.6827390397776405</v>
          </cell>
          <cell r="AI31">
            <v>42.105263157894747</v>
          </cell>
          <cell r="AJ31">
            <v>73.134328358208961</v>
          </cell>
          <cell r="AK31">
            <v>43.916859740413784</v>
          </cell>
          <cell r="AL31">
            <v>0</v>
          </cell>
          <cell r="AM31">
            <v>29.647279575172835</v>
          </cell>
          <cell r="AN31">
            <v>18.772563176895311</v>
          </cell>
          <cell r="AO31">
            <v>75.405604320344921</v>
          </cell>
          <cell r="AP31">
            <v>35.318277070790131</v>
          </cell>
          <cell r="AQ31">
            <v>46.39921538957708</v>
          </cell>
          <cell r="AR31">
            <v>47.884852957747896</v>
          </cell>
          <cell r="AS31">
            <v>45.217013029000896</v>
          </cell>
          <cell r="AT31">
            <v>16.53220436027501</v>
          </cell>
          <cell r="AU31">
            <v>16.04032430209519</v>
          </cell>
          <cell r="AV31">
            <v>43.307197358548031</v>
          </cell>
          <cell r="AW31">
            <v>31.752290014466556</v>
          </cell>
          <cell r="AX31">
            <v>83.385015666495093</v>
          </cell>
          <cell r="AY31">
            <v>0</v>
          </cell>
          <cell r="AZ31">
            <v>3.4926173175690889</v>
          </cell>
          <cell r="BA31">
            <v>37.796314563619234</v>
          </cell>
          <cell r="BB31">
            <v>0</v>
          </cell>
          <cell r="BC31">
            <v>26.868575924027738</v>
          </cell>
          <cell r="BD31">
            <v>41.327688466946647</v>
          </cell>
          <cell r="BE31">
            <v>9.8181818181818183</v>
          </cell>
          <cell r="BF31">
            <v>44.294947038850083</v>
          </cell>
          <cell r="BG31">
            <v>57.564057314895493</v>
          </cell>
          <cell r="BH31">
            <v>50</v>
          </cell>
          <cell r="BI31">
            <v>50</v>
          </cell>
          <cell r="BJ31">
            <v>19.149209044958507</v>
          </cell>
          <cell r="BK31">
            <v>0</v>
          </cell>
          <cell r="BL31">
            <v>32.727494548919836</v>
          </cell>
          <cell r="BM31">
            <v>39.486716641331668</v>
          </cell>
          <cell r="BN31">
            <v>50</v>
          </cell>
          <cell r="BO31">
            <v>33.370426494765532</v>
          </cell>
          <cell r="BP31">
            <v>50</v>
          </cell>
          <cell r="BQ31">
            <v>10</v>
          </cell>
          <cell r="BR31">
            <v>8.003002387210147</v>
          </cell>
          <cell r="BS31">
            <v>0</v>
          </cell>
          <cell r="BT31">
            <v>37.681849026769399</v>
          </cell>
          <cell r="BU31">
            <v>96.820130308886959</v>
          </cell>
          <cell r="BV31">
            <v>32.399769817333386</v>
          </cell>
          <cell r="BW31">
            <v>15.371955463092867</v>
          </cell>
          <cell r="BY31">
            <v>19.0967866244943</v>
          </cell>
          <cell r="BZ31">
            <v>17.120704509816502</v>
          </cell>
        </row>
        <row r="32">
          <cell r="D32">
            <v>88.403560359011053</v>
          </cell>
          <cell r="E32">
            <v>88.431639204201133</v>
          </cell>
          <cell r="F32">
            <v>47.089541512379299</v>
          </cell>
          <cell r="G32">
            <v>78.445070752512322</v>
          </cell>
          <cell r="H32">
            <v>7.9899420177287004</v>
          </cell>
          <cell r="I32">
            <v>17.013948366266842</v>
          </cell>
          <cell r="J32">
            <v>17.468225472543246</v>
          </cell>
          <cell r="K32">
            <v>11.894862306970696</v>
          </cell>
          <cell r="L32">
            <v>32.117330877202235</v>
          </cell>
          <cell r="M32">
            <v>1.9897413779316615</v>
          </cell>
          <cell r="N32">
            <v>6.1199278446343683</v>
          </cell>
          <cell r="O32">
            <v>38.833975503585194</v>
          </cell>
          <cell r="P32">
            <v>26.802513347581787</v>
          </cell>
          <cell r="Q32">
            <v>26.869283195301225</v>
          </cell>
          <cell r="R32">
            <v>50</v>
          </cell>
          <cell r="S32">
            <v>74.332929244058036</v>
          </cell>
          <cell r="T32">
            <v>39.448526375549278</v>
          </cell>
          <cell r="U32">
            <v>25.328947368421023</v>
          </cell>
          <cell r="V32">
            <v>64.896436435469866</v>
          </cell>
          <cell r="W32">
            <v>19.739666469510802</v>
          </cell>
          <cell r="X32">
            <v>47.701149425287618</v>
          </cell>
          <cell r="Y32">
            <v>66.134563442947211</v>
          </cell>
          <cell r="Z32">
            <v>7.4115944300484919</v>
          </cell>
          <cell r="AA32">
            <v>2.2441340909596383</v>
          </cell>
          <cell r="AB32">
            <v>5.3812317521890041</v>
          </cell>
          <cell r="AC32">
            <v>22.851951370350658</v>
          </cell>
          <cell r="AD32">
            <v>11.422341767909504</v>
          </cell>
          <cell r="AE32">
            <v>25.970717689547978</v>
          </cell>
          <cell r="AF32">
            <v>16.205838379606718</v>
          </cell>
          <cell r="AG32">
            <v>22.70980668405625</v>
          </cell>
          <cell r="AH32">
            <v>9.4893288968124292</v>
          </cell>
          <cell r="AI32">
            <v>63.15789473684211</v>
          </cell>
          <cell r="AJ32">
            <v>98.507462686567166</v>
          </cell>
          <cell r="AK32">
            <v>38.722838331058909</v>
          </cell>
          <cell r="AL32">
            <v>26</v>
          </cell>
          <cell r="AM32">
            <v>3.8027429798181016</v>
          </cell>
          <cell r="AN32">
            <v>42.238267148014444</v>
          </cell>
          <cell r="AO32">
            <v>47.781805164965888</v>
          </cell>
          <cell r="AP32">
            <v>18.661842307101121</v>
          </cell>
          <cell r="AQ32">
            <v>24.098787259288567</v>
          </cell>
          <cell r="AR32">
            <v>45.447824051705474</v>
          </cell>
          <cell r="AS32">
            <v>81.142514521081452</v>
          </cell>
          <cell r="AT32">
            <v>71.810776182255992</v>
          </cell>
          <cell r="AU32">
            <v>27.384211171907751</v>
          </cell>
          <cell r="AV32">
            <v>27.180404620452236</v>
          </cell>
          <cell r="AW32">
            <v>42.741784177662431</v>
          </cell>
          <cell r="AX32">
            <v>75.647313305190949</v>
          </cell>
          <cell r="AY32">
            <v>8.6463326839342027</v>
          </cell>
          <cell r="AZ32">
            <v>44.126370322660193</v>
          </cell>
          <cell r="BA32">
            <v>30.40542731957655</v>
          </cell>
          <cell r="BB32">
            <v>22.914502436772473</v>
          </cell>
          <cell r="BC32">
            <v>17.655054476225139</v>
          </cell>
          <cell r="BD32">
            <v>16.181211591264521</v>
          </cell>
          <cell r="BE32">
            <v>61.090909090909093</v>
          </cell>
          <cell r="BF32">
            <v>15.434415088232555</v>
          </cell>
          <cell r="BG32">
            <v>42.735772617401523</v>
          </cell>
          <cell r="BH32">
            <v>6.4493950465958436</v>
          </cell>
          <cell r="BI32">
            <v>9.47351976088048</v>
          </cell>
          <cell r="BJ32">
            <v>9.1738936340993185</v>
          </cell>
          <cell r="BK32">
            <v>17.437195697574666</v>
          </cell>
          <cell r="BL32">
            <v>82.46176908515686</v>
          </cell>
          <cell r="BM32">
            <v>49.791553543029444</v>
          </cell>
          <cell r="BN32">
            <v>0.60651460116785882</v>
          </cell>
          <cell r="BO32">
            <v>19.92497113570202</v>
          </cell>
          <cell r="BP32">
            <v>0.46479448164043602</v>
          </cell>
          <cell r="BQ32">
            <v>0.20004422001554267</v>
          </cell>
          <cell r="BR32">
            <v>21.528975614408886</v>
          </cell>
          <cell r="BS32">
            <v>39.118897412952329</v>
          </cell>
          <cell r="BT32">
            <v>71.694530531632324</v>
          </cell>
          <cell r="BU32">
            <v>65.737453621618229</v>
          </cell>
          <cell r="BV32">
            <v>35.165113360297774</v>
          </cell>
          <cell r="BW32">
            <v>6.1385243806030463</v>
          </cell>
          <cell r="BY32">
            <v>15.925051978039562</v>
          </cell>
          <cell r="BZ32">
            <v>14.861173955153376</v>
          </cell>
        </row>
        <row r="33">
          <cell r="D33">
            <v>51.999569572874059</v>
          </cell>
          <cell r="E33">
            <v>93.954049677948674</v>
          </cell>
          <cell r="F33">
            <v>34.987262368548514</v>
          </cell>
          <cell r="G33">
            <v>80.689672755148536</v>
          </cell>
          <cell r="H33">
            <v>7.7190246363575454</v>
          </cell>
          <cell r="I33">
            <v>21.937708145525693</v>
          </cell>
          <cell r="J33">
            <v>16.512898422998255</v>
          </cell>
          <cell r="K33">
            <v>21.403683513048186</v>
          </cell>
          <cell r="L33">
            <v>78.646787274038147</v>
          </cell>
          <cell r="M33">
            <v>1.1137221094364624</v>
          </cell>
          <cell r="N33">
            <v>4.0694225919362053</v>
          </cell>
          <cell r="O33">
            <v>47.879848388744044</v>
          </cell>
          <cell r="P33">
            <v>19.348368844646835</v>
          </cell>
          <cell r="Q33">
            <v>30.885672059589307</v>
          </cell>
          <cell r="R33">
            <v>24.233193225140365</v>
          </cell>
          <cell r="S33">
            <v>95.262754468618155</v>
          </cell>
          <cell r="T33">
            <v>60.636285453744364</v>
          </cell>
          <cell r="U33">
            <v>10.526315789473678</v>
          </cell>
          <cell r="V33">
            <v>97.978785837928413</v>
          </cell>
          <cell r="W33">
            <v>28.558710728266451</v>
          </cell>
          <cell r="X33">
            <v>54.885057471264616</v>
          </cell>
          <cell r="Y33">
            <v>67.820989500135681</v>
          </cell>
          <cell r="Z33">
            <v>11.476301033603146</v>
          </cell>
          <cell r="AA33">
            <v>10.777574753425064</v>
          </cell>
          <cell r="AB33">
            <v>14.600472857565524</v>
          </cell>
          <cell r="AC33">
            <v>33.177838885981629</v>
          </cell>
          <cell r="AD33">
            <v>13.319167844973817</v>
          </cell>
          <cell r="AE33">
            <v>39.165880022848846</v>
          </cell>
          <cell r="AF33">
            <v>23.506744375317037</v>
          </cell>
          <cell r="AG33">
            <v>24.588607436127312</v>
          </cell>
          <cell r="AH33">
            <v>8.9278890883780484</v>
          </cell>
          <cell r="AI33">
            <v>63.15789473684211</v>
          </cell>
          <cell r="AJ33">
            <v>92.537313432835816</v>
          </cell>
          <cell r="AK33">
            <v>50.485548245964488</v>
          </cell>
          <cell r="AL33">
            <v>42</v>
          </cell>
          <cell r="AM33">
            <v>12.872944634785499</v>
          </cell>
          <cell r="AN33">
            <v>66.787003610108314</v>
          </cell>
          <cell r="AO33">
            <v>64.535652352039335</v>
          </cell>
          <cell r="AP33">
            <v>29.352788654544486</v>
          </cell>
          <cell r="AQ33">
            <v>43.086357968946707</v>
          </cell>
          <cell r="AR33">
            <v>45.397276266154591</v>
          </cell>
          <cell r="AS33">
            <v>91.1091044175419</v>
          </cell>
          <cell r="AT33">
            <v>38.004828840688035</v>
          </cell>
          <cell r="AU33">
            <v>50</v>
          </cell>
          <cell r="AV33">
            <v>25.464446389688909</v>
          </cell>
          <cell r="AW33">
            <v>36.707093009053203</v>
          </cell>
          <cell r="AX33">
            <v>68.843398731316199</v>
          </cell>
          <cell r="AY33">
            <v>7.9662973444746541</v>
          </cell>
          <cell r="AZ33">
            <v>42.655522271139709</v>
          </cell>
          <cell r="BA33">
            <v>39.673580026378659</v>
          </cell>
          <cell r="BB33">
            <v>21.051475698921436</v>
          </cell>
          <cell r="BC33">
            <v>19.400963493565541</v>
          </cell>
          <cell r="BD33">
            <v>23.368080629883188</v>
          </cell>
          <cell r="BE33">
            <v>51.272727272727266</v>
          </cell>
          <cell r="BF33">
            <v>35.796074977807294</v>
          </cell>
          <cell r="BG33">
            <v>36.35210911770568</v>
          </cell>
          <cell r="BH33">
            <v>12.293455908068415</v>
          </cell>
          <cell r="BI33">
            <v>13.558686913303255</v>
          </cell>
          <cell r="BJ33">
            <v>17.982326679416143</v>
          </cell>
          <cell r="BK33">
            <v>17.094063227783217</v>
          </cell>
          <cell r="BL33">
            <v>32.147889026924553</v>
          </cell>
          <cell r="BM33">
            <v>49.356143962311215</v>
          </cell>
          <cell r="BN33">
            <v>3.1351179105561893</v>
          </cell>
          <cell r="BO33">
            <v>3.8525377871425328</v>
          </cell>
          <cell r="BP33">
            <v>1.0663276447491803</v>
          </cell>
          <cell r="BQ33">
            <v>0.81002636867485711</v>
          </cell>
          <cell r="BR33">
            <v>3.9494186021412583</v>
          </cell>
          <cell r="BS33">
            <v>4.6244115947577864</v>
          </cell>
          <cell r="BT33">
            <v>43.537951617004204</v>
          </cell>
          <cell r="BU33">
            <v>86.386529999248793</v>
          </cell>
          <cell r="BV33">
            <v>12.212846339081922</v>
          </cell>
          <cell r="BW33">
            <v>23.947702241656575</v>
          </cell>
          <cell r="BY33">
            <v>13.196250787765079</v>
          </cell>
          <cell r="BZ33">
            <v>28.660602437189382</v>
          </cell>
        </row>
        <row r="34">
          <cell r="D34">
            <v>71.678338920312683</v>
          </cell>
          <cell r="E34">
            <v>95.786280442690753</v>
          </cell>
          <cell r="F34">
            <v>28.713672044912208</v>
          </cell>
          <cell r="G34">
            <v>51.052243868787251</v>
          </cell>
          <cell r="H34">
            <v>7.2493288271378056</v>
          </cell>
          <cell r="I34">
            <v>28.843500944708005</v>
          </cell>
          <cell r="J34">
            <v>25.082958399459127</v>
          </cell>
          <cell r="K34">
            <v>16.649917946599626</v>
          </cell>
          <cell r="L34">
            <v>54.846731430486805</v>
          </cell>
          <cell r="M34">
            <v>1.346722322891388</v>
          </cell>
          <cell r="N34">
            <v>6.0132392661793252</v>
          </cell>
          <cell r="O34">
            <v>49.796077147793078</v>
          </cell>
          <cell r="P34">
            <v>12.273444611111373</v>
          </cell>
          <cell r="Q34">
            <v>36.557726122953291</v>
          </cell>
          <cell r="R34">
            <v>16.072076595594883</v>
          </cell>
          <cell r="S34">
            <v>54.242488417941793</v>
          </cell>
          <cell r="T34">
            <v>62.442087767596135</v>
          </cell>
          <cell r="U34">
            <v>20.888157894736864</v>
          </cell>
          <cell r="V34">
            <v>77.625670162858313</v>
          </cell>
          <cell r="W34">
            <v>38.864868891726474</v>
          </cell>
          <cell r="X34">
            <v>62.356321839080444</v>
          </cell>
          <cell r="Y34">
            <v>58.124725791945266</v>
          </cell>
          <cell r="Z34">
            <v>23.508774340370103</v>
          </cell>
          <cell r="AA34">
            <v>16.809423104933131</v>
          </cell>
          <cell r="AB34">
            <v>18.066063004073925</v>
          </cell>
          <cell r="AC34">
            <v>50.860971468862957</v>
          </cell>
          <cell r="AD34">
            <v>12.524303205664724</v>
          </cell>
          <cell r="AE34">
            <v>32.176429700231864</v>
          </cell>
          <cell r="AF34">
            <v>6.631515573064231</v>
          </cell>
          <cell r="AG34">
            <v>16.485999141008119</v>
          </cell>
          <cell r="AH34">
            <v>8.6300104947395297</v>
          </cell>
          <cell r="AI34">
            <v>42.105263157894747</v>
          </cell>
          <cell r="AJ34">
            <v>98.507462686567166</v>
          </cell>
          <cell r="AK34">
            <v>30.077649674992063</v>
          </cell>
          <cell r="AL34">
            <v>82</v>
          </cell>
          <cell r="AM34">
            <v>8.3262109973008656</v>
          </cell>
          <cell r="AN34">
            <v>57.039711191335755</v>
          </cell>
          <cell r="AO34">
            <v>82.540182312389504</v>
          </cell>
          <cell r="AP34">
            <v>32.761992793551251</v>
          </cell>
          <cell r="AQ34">
            <v>44.00647365387146</v>
          </cell>
          <cell r="AR34">
            <v>48.382426596355245</v>
          </cell>
          <cell r="AS34">
            <v>82.660220395663401</v>
          </cell>
          <cell r="AT34">
            <v>20.556162325810277</v>
          </cell>
          <cell r="AU34">
            <v>13.335066583681519</v>
          </cell>
          <cell r="AV34">
            <v>48.066591373911031</v>
          </cell>
          <cell r="AW34">
            <v>39.948231451627159</v>
          </cell>
          <cell r="AX34">
            <v>75.831362621092467</v>
          </cell>
          <cell r="AY34">
            <v>5.7429448708507165</v>
          </cell>
          <cell r="AZ34">
            <v>29.283909547394209</v>
          </cell>
          <cell r="BA34">
            <v>39.973075600723412</v>
          </cell>
          <cell r="BB34">
            <v>19.818519004721139</v>
          </cell>
          <cell r="BC34">
            <v>31.738192710973824</v>
          </cell>
          <cell r="BD34">
            <v>29.719710401696041</v>
          </cell>
          <cell r="BE34">
            <v>69.454545454545453</v>
          </cell>
          <cell r="BF34">
            <v>42.47550289586826</v>
          </cell>
          <cell r="BG34">
            <v>68.832771941166243</v>
          </cell>
          <cell r="BH34">
            <v>14.438596269381829</v>
          </cell>
          <cell r="BI34">
            <v>19.540613514748532</v>
          </cell>
          <cell r="BJ34">
            <v>26.533189488183144</v>
          </cell>
          <cell r="BK34">
            <v>5.2695479161747993</v>
          </cell>
          <cell r="BL34">
            <v>35.578950953774125</v>
          </cell>
          <cell r="BM34">
            <v>48.813850738681943</v>
          </cell>
          <cell r="BN34">
            <v>2.0478112478068118</v>
          </cell>
          <cell r="BO34">
            <v>6.0382319214170606</v>
          </cell>
          <cell r="BP34">
            <v>0.27962885520871544</v>
          </cell>
          <cell r="BQ34">
            <v>0.15995719309452727</v>
          </cell>
          <cell r="BR34">
            <v>8.6165789817558576</v>
          </cell>
          <cell r="BS34">
            <v>41.758197421284343</v>
          </cell>
          <cell r="BT34">
            <v>65.788128881862789</v>
          </cell>
          <cell r="BU34">
            <v>65.850143766236229</v>
          </cell>
          <cell r="BV34">
            <v>30.959512292286977</v>
          </cell>
          <cell r="BW34">
            <v>27.016160514738147</v>
          </cell>
          <cell r="BY34">
            <v>24.161206542146605</v>
          </cell>
          <cell r="BZ34">
            <v>26.457114961185326</v>
          </cell>
        </row>
        <row r="35">
          <cell r="D35">
            <v>86.796630442957195</v>
          </cell>
          <cell r="E35">
            <v>51.15275454151854</v>
          </cell>
          <cell r="F35">
            <v>33.98087498424109</v>
          </cell>
          <cell r="G35">
            <v>57.015931742718941</v>
          </cell>
          <cell r="H35">
            <v>2.5566043089382102</v>
          </cell>
          <cell r="I35">
            <v>19.395212007597095</v>
          </cell>
          <cell r="J35">
            <v>1.8010122799792381</v>
          </cell>
          <cell r="K35">
            <v>16.590450557303434</v>
          </cell>
          <cell r="L35">
            <v>29.815404009303631</v>
          </cell>
          <cell r="M35">
            <v>1.2591757687703935</v>
          </cell>
          <cell r="N35">
            <v>6.950976983764054</v>
          </cell>
          <cell r="O35">
            <v>3.8597326939073731</v>
          </cell>
          <cell r="P35">
            <v>51.418984511787968</v>
          </cell>
          <cell r="Q35">
            <v>23.917550312161541</v>
          </cell>
          <cell r="R35">
            <v>11.880643005655804</v>
          </cell>
          <cell r="S35">
            <v>72.767390328464487</v>
          </cell>
          <cell r="T35">
            <v>39.466102724571904</v>
          </cell>
          <cell r="U35">
            <v>16.776315789473685</v>
          </cell>
          <cell r="V35">
            <v>56.616879475514267</v>
          </cell>
          <cell r="W35">
            <v>18.720238041461027</v>
          </cell>
          <cell r="X35">
            <v>52.298850574712795</v>
          </cell>
          <cell r="Y35">
            <v>0</v>
          </cell>
          <cell r="Z35">
            <v>11.962946814813431</v>
          </cell>
          <cell r="AA35">
            <v>19.957583995198107</v>
          </cell>
          <cell r="AB35">
            <v>12.599146336670236</v>
          </cell>
          <cell r="AC35">
            <v>30.686301027300434</v>
          </cell>
          <cell r="AD35">
            <v>2.1741681921248834</v>
          </cell>
          <cell r="AE35">
            <v>4.6162698731704941</v>
          </cell>
          <cell r="AF35">
            <v>25.648194528431794</v>
          </cell>
          <cell r="AG35">
            <v>41.532770130520653</v>
          </cell>
          <cell r="AH35">
            <v>8.6187685725686851</v>
          </cell>
          <cell r="AI35">
            <v>63.15789473684211</v>
          </cell>
          <cell r="AJ35">
            <v>97.014925373134332</v>
          </cell>
          <cell r="AK35">
            <v>60.711565143817047</v>
          </cell>
          <cell r="AL35">
            <v>86</v>
          </cell>
          <cell r="AM35">
            <v>5.1415814043690915</v>
          </cell>
          <cell r="AN35">
            <v>31.768953068592065</v>
          </cell>
          <cell r="AO35">
            <v>37.262204963452803</v>
          </cell>
          <cell r="AP35">
            <v>25.850603183794981</v>
          </cell>
          <cell r="AQ35">
            <v>40.415447004410673</v>
          </cell>
          <cell r="AR35">
            <v>44.899002829622084</v>
          </cell>
          <cell r="AS35">
            <v>16.216210471155737</v>
          </cell>
          <cell r="AT35">
            <v>40.618039247276258</v>
          </cell>
          <cell r="AU35">
            <v>6.2245715958746182</v>
          </cell>
          <cell r="AV35">
            <v>21.940815732303921</v>
          </cell>
          <cell r="AW35">
            <v>15.254327319634072</v>
          </cell>
          <cell r="AX35">
            <v>37.923534864711968</v>
          </cell>
          <cell r="AY35">
            <v>8.8634010004413124</v>
          </cell>
          <cell r="AZ35">
            <v>46.318285413118545</v>
          </cell>
          <cell r="BA35">
            <v>36.802752584628372</v>
          </cell>
          <cell r="BB35">
            <v>17.337906964151777</v>
          </cell>
          <cell r="BC35">
            <v>44.304015474916383</v>
          </cell>
          <cell r="BD35">
            <v>7.4246936263867154</v>
          </cell>
          <cell r="BE35">
            <v>15.272727272727273</v>
          </cell>
          <cell r="BF35">
            <v>30.526051202742586</v>
          </cell>
          <cell r="BG35">
            <v>11.143636276104369</v>
          </cell>
          <cell r="BH35">
            <v>5.353224981732537</v>
          </cell>
          <cell r="BI35">
            <v>9.5411164948670351</v>
          </cell>
          <cell r="BJ35">
            <v>18.020492967087378</v>
          </cell>
          <cell r="BK35">
            <v>6.7381905243758409</v>
          </cell>
          <cell r="BL35">
            <v>82.953226032768583</v>
          </cell>
          <cell r="BM35">
            <v>50</v>
          </cell>
          <cell r="BN35">
            <v>1.9679372550469636</v>
          </cell>
          <cell r="BO35">
            <v>3.2672902099432335</v>
          </cell>
          <cell r="BP35">
            <v>0.1887337774016154</v>
          </cell>
          <cell r="BQ35">
            <v>7.8766219023209183E-2</v>
          </cell>
          <cell r="BR35">
            <v>1.4874112139378479</v>
          </cell>
          <cell r="BS35">
            <v>20.466627337339222</v>
          </cell>
          <cell r="BT35">
            <v>31.158496595703244</v>
          </cell>
          <cell r="BU35">
            <v>25.431656598896524</v>
          </cell>
          <cell r="BV35">
            <v>24.22338317581729</v>
          </cell>
          <cell r="BW35">
            <v>20.438004056476551</v>
          </cell>
          <cell r="BY35">
            <v>13.272383958493808</v>
          </cell>
          <cell r="BZ35">
            <v>10.824471206122672</v>
          </cell>
        </row>
        <row r="36">
          <cell r="D36">
            <v>76.312791066842337</v>
          </cell>
          <cell r="E36">
            <v>0</v>
          </cell>
          <cell r="F36">
            <v>26.795132420673383</v>
          </cell>
          <cell r="G36">
            <v>65.121262294912398</v>
          </cell>
          <cell r="H36">
            <v>6.2910906549839964</v>
          </cell>
          <cell r="I36">
            <v>18.642689101093392</v>
          </cell>
          <cell r="J36">
            <v>2.6711497710524514</v>
          </cell>
          <cell r="K36">
            <v>49.116128752844887</v>
          </cell>
          <cell r="L36">
            <v>67.743697000442125</v>
          </cell>
          <cell r="M36">
            <v>0.56885489518852861</v>
          </cell>
          <cell r="N36">
            <v>6.009532729843186</v>
          </cell>
          <cell r="O36">
            <v>45.000610595100461</v>
          </cell>
          <cell r="P36">
            <v>22.763260744887781</v>
          </cell>
          <cell r="Q36">
            <v>35.394962068144743</v>
          </cell>
          <cell r="R36">
            <v>18.693018779102506</v>
          </cell>
          <cell r="S36">
            <v>59.939311790220287</v>
          </cell>
          <cell r="T36">
            <v>52.813275180768329</v>
          </cell>
          <cell r="U36">
            <v>7.4013157894736921</v>
          </cell>
          <cell r="V36">
            <v>73.701224515273296</v>
          </cell>
          <cell r="W36">
            <v>35.216150967740305</v>
          </cell>
          <cell r="X36">
            <v>58.3333333333333</v>
          </cell>
          <cell r="Y36">
            <v>47.566019032526796</v>
          </cell>
          <cell r="Z36">
            <v>16.76381076548169</v>
          </cell>
          <cell r="AA36">
            <v>18.079470041575942</v>
          </cell>
          <cell r="AB36">
            <v>15.149186349435656</v>
          </cell>
          <cell r="AC36">
            <v>24.462476809260423</v>
          </cell>
          <cell r="AD36">
            <v>29.60008641981619</v>
          </cell>
          <cell r="AE36">
            <v>49.818333146485841</v>
          </cell>
          <cell r="AF36">
            <v>0</v>
          </cell>
          <cell r="AG36">
            <v>3.434333556231254</v>
          </cell>
          <cell r="AH36">
            <v>3.8257668470673707</v>
          </cell>
          <cell r="AI36">
            <v>42.105263157894747</v>
          </cell>
          <cell r="AJ36">
            <v>88.059701492537314</v>
          </cell>
          <cell r="AK36">
            <v>0</v>
          </cell>
          <cell r="AL36">
            <v>26</v>
          </cell>
          <cell r="AM36">
            <v>15.61437635465383</v>
          </cell>
          <cell r="AN36">
            <v>62.093862815884485</v>
          </cell>
          <cell r="AO36">
            <v>72.470094924027464</v>
          </cell>
          <cell r="AP36">
            <v>23.464497759732147</v>
          </cell>
          <cell r="AQ36">
            <v>36.9796263550218</v>
          </cell>
          <cell r="AR36">
            <v>47.149530572102485</v>
          </cell>
          <cell r="AS36">
            <v>62.001670511406246</v>
          </cell>
          <cell r="AT36">
            <v>4.0341996040247876</v>
          </cell>
          <cell r="AU36">
            <v>6.452040527728621</v>
          </cell>
          <cell r="AV36">
            <v>35.367303721567772</v>
          </cell>
          <cell r="AW36">
            <v>43.622425432852914</v>
          </cell>
          <cell r="AX36">
            <v>58.404343634383217</v>
          </cell>
          <cell r="AY36">
            <v>7.189170170609974</v>
          </cell>
          <cell r="AZ36">
            <v>37.467784889867119</v>
          </cell>
          <cell r="BA36">
            <v>32.590422639145764</v>
          </cell>
          <cell r="BB36">
            <v>18.865145225573205</v>
          </cell>
          <cell r="BC36">
            <v>21.987691297952924</v>
          </cell>
          <cell r="BD36">
            <v>21.55825899830592</v>
          </cell>
          <cell r="BE36">
            <v>62.545454545454547</v>
          </cell>
          <cell r="BF36">
            <v>31.103457010858882</v>
          </cell>
          <cell r="BG36">
            <v>55.30075461032812</v>
          </cell>
          <cell r="BH36">
            <v>8.8180115675005037</v>
          </cell>
          <cell r="BI36">
            <v>22.484439519344395</v>
          </cell>
          <cell r="BJ36">
            <v>17.132901099138174</v>
          </cell>
          <cell r="BK36">
            <v>19.759229492986467</v>
          </cell>
          <cell r="BL36">
            <v>62.761173368512566</v>
          </cell>
          <cell r="BM36">
            <v>49.676441759261152</v>
          </cell>
          <cell r="BN36">
            <v>1.6276709533446183</v>
          </cell>
          <cell r="BO36">
            <v>1.0424933051328893</v>
          </cell>
          <cell r="BP36">
            <v>0.17602045549588022</v>
          </cell>
          <cell r="BQ36">
            <v>0.12257401956455577</v>
          </cell>
          <cell r="BR36">
            <v>8.8659048131308786</v>
          </cell>
          <cell r="BS36">
            <v>70.505273117000883</v>
          </cell>
          <cell r="BT36">
            <v>81.544058350210733</v>
          </cell>
          <cell r="BU36">
            <v>60.920771751283141</v>
          </cell>
          <cell r="BV36">
            <v>20.72697466937429</v>
          </cell>
          <cell r="BW36">
            <v>15.920265311262439</v>
          </cell>
          <cell r="BY36">
            <v>18.706535070163568</v>
          </cell>
          <cell r="BZ36">
            <v>22.536897219371816</v>
          </cell>
        </row>
        <row r="37">
          <cell r="D37">
            <v>96.165998650354297</v>
          </cell>
          <cell r="E37">
            <v>90.614885223506221</v>
          </cell>
          <cell r="F37">
            <v>39.566616218089749</v>
          </cell>
          <cell r="G37">
            <v>56.369567300834433</v>
          </cell>
          <cell r="H37">
            <v>8.4488279190717659</v>
          </cell>
          <cell r="I37">
            <v>16.852860021397714</v>
          </cell>
          <cell r="J37">
            <v>27.683200222567518</v>
          </cell>
          <cell r="K37">
            <v>0</v>
          </cell>
          <cell r="L37">
            <v>18.029439806789867</v>
          </cell>
          <cell r="M37">
            <v>1.1441808611158171</v>
          </cell>
          <cell r="N37">
            <v>4.7498316982450648</v>
          </cell>
          <cell r="O37">
            <v>47.838193811102741</v>
          </cell>
          <cell r="P37">
            <v>17.561770307021547</v>
          </cell>
          <cell r="Q37">
            <v>32.554233101834555</v>
          </cell>
          <cell r="R37">
            <v>18.495368064539541</v>
          </cell>
          <cell r="S37">
            <v>95.290992593905358</v>
          </cell>
          <cell r="T37">
            <v>45.001074470536814</v>
          </cell>
          <cell r="U37">
            <v>20.065789473684216</v>
          </cell>
          <cell r="V37">
            <v>60.490876441917017</v>
          </cell>
          <cell r="W37">
            <v>10.399085508095924</v>
          </cell>
          <cell r="X37">
            <v>58.90804597701176</v>
          </cell>
          <cell r="Y37">
            <v>37.871709611125929</v>
          </cell>
          <cell r="Z37">
            <v>3.5976883411897544</v>
          </cell>
          <cell r="AA37">
            <v>13.194846614074066</v>
          </cell>
          <cell r="AB37">
            <v>9.361944414498776</v>
          </cell>
          <cell r="AC37">
            <v>40.721676757747431</v>
          </cell>
          <cell r="AD37">
            <v>25.366444816999028</v>
          </cell>
          <cell r="AE37">
            <v>26.687858827591469</v>
          </cell>
          <cell r="AF37">
            <v>11.004935349542363</v>
          </cell>
          <cell r="AG37">
            <v>30.593662561954027</v>
          </cell>
          <cell r="AH37">
            <v>8.4979489234736434</v>
          </cell>
          <cell r="AI37">
            <v>42.105263157894747</v>
          </cell>
          <cell r="AJ37">
            <v>100</v>
          </cell>
          <cell r="AK37">
            <v>9.3690473170951503</v>
          </cell>
          <cell r="AL37">
            <v>86.956521739130437</v>
          </cell>
          <cell r="AM37">
            <v>0.82538466495649665</v>
          </cell>
          <cell r="AN37">
            <v>64.981949458483768</v>
          </cell>
          <cell r="AO37">
            <v>20.762840409475615</v>
          </cell>
          <cell r="AP37">
            <v>11.306921912232816</v>
          </cell>
          <cell r="AQ37">
            <v>21.013038476317924</v>
          </cell>
          <cell r="AR37">
            <v>44.598687858785517</v>
          </cell>
          <cell r="AS37">
            <v>35.123419266979177</v>
          </cell>
          <cell r="AT37">
            <v>28.936098464792614</v>
          </cell>
          <cell r="AU37">
            <v>11.105158994346152</v>
          </cell>
          <cell r="AV37">
            <v>9.258107780603261</v>
          </cell>
          <cell r="AW37">
            <v>41.079545889122002</v>
          </cell>
          <cell r="AX37">
            <v>64.702239042902903</v>
          </cell>
          <cell r="AY37">
            <v>10</v>
          </cell>
          <cell r="AZ37">
            <v>50</v>
          </cell>
          <cell r="BA37">
            <v>0</v>
          </cell>
          <cell r="BB37">
            <v>50</v>
          </cell>
          <cell r="BC37">
            <v>40.099027905750141</v>
          </cell>
          <cell r="BD37">
            <v>19.652578527492039</v>
          </cell>
          <cell r="BE37">
            <v>13.454545454545455</v>
          </cell>
          <cell r="BF37">
            <v>23.404629525038498</v>
          </cell>
          <cell r="BG37">
            <v>18.363420559668143</v>
          </cell>
          <cell r="BH37">
            <v>1.4278012091400438</v>
          </cell>
          <cell r="BI37">
            <v>5.0236549810847713</v>
          </cell>
          <cell r="BJ37">
            <v>4.791424070826424</v>
          </cell>
          <cell r="BK37">
            <v>4.2715107169608277</v>
          </cell>
          <cell r="BL37">
            <v>83.287123343260376</v>
          </cell>
          <cell r="BM37">
            <v>49.897510867096031</v>
          </cell>
          <cell r="BN37">
            <v>0</v>
          </cell>
          <cell r="BO37">
            <v>0</v>
          </cell>
          <cell r="BP37">
            <v>0</v>
          </cell>
          <cell r="BQ37">
            <v>0.23023806767629049</v>
          </cell>
          <cell r="BR37">
            <v>3.096231331583871</v>
          </cell>
          <cell r="BS37">
            <v>18.082944855871684</v>
          </cell>
          <cell r="BT37">
            <v>40.469463734958495</v>
          </cell>
          <cell r="BU37">
            <v>64.768151245894984</v>
          </cell>
          <cell r="BV37">
            <v>0</v>
          </cell>
          <cell r="BW37">
            <v>1.9083367610394235</v>
          </cell>
          <cell r="BY37">
            <v>3.9341477524990136</v>
          </cell>
          <cell r="BZ37">
            <v>13.886049322780449</v>
          </cell>
        </row>
        <row r="38">
          <cell r="D38">
            <v>91.896157578402025</v>
          </cell>
          <cell r="E38">
            <v>82.116061157558732</v>
          </cell>
          <cell r="F38">
            <v>37.259961005218159</v>
          </cell>
          <cell r="G38">
            <v>67.518866412675877</v>
          </cell>
          <cell r="H38">
            <v>8.7546395305331739</v>
          </cell>
          <cell r="I38">
            <v>22.805656237650183</v>
          </cell>
          <cell r="J38">
            <v>8.4402424343771028</v>
          </cell>
          <cell r="K38">
            <v>16.59518993437197</v>
          </cell>
          <cell r="L38">
            <v>28.454491201105981</v>
          </cell>
          <cell r="M38">
            <v>0.27902751685927452</v>
          </cell>
          <cell r="N38">
            <v>9.6425413737967123</v>
          </cell>
          <cell r="O38">
            <v>14.674886919910996</v>
          </cell>
          <cell r="P38">
            <v>42.036419706435282</v>
          </cell>
          <cell r="Q38">
            <v>13.678252062388662</v>
          </cell>
          <cell r="R38">
            <v>41.837194048448573</v>
          </cell>
          <cell r="S38">
            <v>78.304194617618975</v>
          </cell>
          <cell r="T38">
            <v>24.368753964407134</v>
          </cell>
          <cell r="U38">
            <v>15.131578947368418</v>
          </cell>
          <cell r="V38">
            <v>73.570044431063707</v>
          </cell>
          <cell r="W38">
            <v>9.7642468498676021</v>
          </cell>
          <cell r="X38">
            <v>37.643678160919563</v>
          </cell>
          <cell r="Y38">
            <v>39.511545829308375</v>
          </cell>
          <cell r="Z38">
            <v>8.5658252090063343</v>
          </cell>
          <cell r="AA38">
            <v>7.7669020378387605</v>
          </cell>
          <cell r="AB38">
            <v>7.5806481811091242</v>
          </cell>
          <cell r="AC38">
            <v>26.363171265902274</v>
          </cell>
          <cell r="AD38">
            <v>19.62916793072143</v>
          </cell>
          <cell r="AE38">
            <v>46.538335519047273</v>
          </cell>
          <cell r="AF38">
            <v>23.921781200817325</v>
          </cell>
          <cell r="AG38">
            <v>24.981609917034692</v>
          </cell>
          <cell r="AH38">
            <v>9.5192208486796588</v>
          </cell>
          <cell r="AI38">
            <v>42.105263157894747</v>
          </cell>
          <cell r="AJ38">
            <v>0</v>
          </cell>
          <cell r="AK38">
            <v>42.287306145240031</v>
          </cell>
          <cell r="AL38">
            <v>42</v>
          </cell>
          <cell r="AM38">
            <v>9.6794186957177413</v>
          </cell>
          <cell r="AN38">
            <v>34.657039711191338</v>
          </cell>
          <cell r="AO38">
            <v>27.661015348568817</v>
          </cell>
          <cell r="AP38">
            <v>17.024947547233019</v>
          </cell>
          <cell r="AQ38">
            <v>24.13516630628207</v>
          </cell>
          <cell r="AR38">
            <v>39.291069582942136</v>
          </cell>
          <cell r="AS38">
            <v>57.63337734888799</v>
          </cell>
          <cell r="AT38">
            <v>27.408118871584886</v>
          </cell>
          <cell r="AU38">
            <v>12.374039324578817</v>
          </cell>
          <cell r="AV38">
            <v>15.48085734481622</v>
          </cell>
          <cell r="AW38">
            <v>39.762167566571691</v>
          </cell>
          <cell r="AX38">
            <v>41.626844089983187</v>
          </cell>
          <cell r="AY38">
            <v>3.1701974597308604</v>
          </cell>
          <cell r="AZ38">
            <v>25.745289418911309</v>
          </cell>
          <cell r="BA38">
            <v>40.998346316907664</v>
          </cell>
          <cell r="BB38">
            <v>10.9314451539244</v>
          </cell>
          <cell r="BC38">
            <v>23.760002211891809</v>
          </cell>
          <cell r="BD38">
            <v>10.484600373737463</v>
          </cell>
          <cell r="BE38">
            <v>80.36363636363636</v>
          </cell>
          <cell r="BF38">
            <v>24.91452898932522</v>
          </cell>
          <cell r="BG38">
            <v>16.553619340411743</v>
          </cell>
          <cell r="BH38">
            <v>3.6672046479075591</v>
          </cell>
          <cell r="BI38">
            <v>8.6537824118309228</v>
          </cell>
          <cell r="BJ38">
            <v>32.643500926027912</v>
          </cell>
          <cell r="BK38">
            <v>8.2811520927200366</v>
          </cell>
          <cell r="BL38">
            <v>85.697119273316787</v>
          </cell>
          <cell r="BM38">
            <v>49.921132996656738</v>
          </cell>
          <cell r="BN38">
            <v>0.71306295422963473</v>
          </cell>
          <cell r="BO38">
            <v>0.26702528396873815</v>
          </cell>
          <cell r="BP38">
            <v>0.33291205364215443</v>
          </cell>
          <cell r="BQ38">
            <v>0.2371195858880038</v>
          </cell>
          <cell r="BR38">
            <v>6.4635978277095996</v>
          </cell>
          <cell r="BS38">
            <v>9.3601220725546348</v>
          </cell>
          <cell r="BT38">
            <v>19.972874815392171</v>
          </cell>
          <cell r="BU38">
            <v>66.568721169688033</v>
          </cell>
          <cell r="BV38">
            <v>15.292527943243991</v>
          </cell>
          <cell r="BW38">
            <v>5.894538590598871</v>
          </cell>
          <cell r="BY38">
            <v>9.7008813181218763</v>
          </cell>
          <cell r="BZ38">
            <v>6.7942146217871429</v>
          </cell>
        </row>
        <row r="39">
          <cell r="D39">
            <v>100</v>
          </cell>
          <cell r="E39">
            <v>100</v>
          </cell>
          <cell r="F39">
            <v>50</v>
          </cell>
          <cell r="G39">
            <v>60.440218816829571</v>
          </cell>
          <cell r="H39">
            <v>5.0733839445652542</v>
          </cell>
          <cell r="I39">
            <v>30.529307924510945</v>
          </cell>
          <cell r="J39">
            <v>50</v>
          </cell>
          <cell r="K39">
            <v>30.681579310600171</v>
          </cell>
          <cell r="L39">
            <v>0</v>
          </cell>
          <cell r="M39">
            <v>3.2992439583291157E-2</v>
          </cell>
          <cell r="N39">
            <v>5.7213392856033138</v>
          </cell>
          <cell r="O39">
            <v>9.8222033418656132</v>
          </cell>
          <cell r="P39">
            <v>40.008233881915494</v>
          </cell>
          <cell r="Q39">
            <v>30.074874670065132</v>
          </cell>
          <cell r="R39">
            <v>37.578380525489131</v>
          </cell>
          <cell r="S39">
            <v>76.581489359749312</v>
          </cell>
          <cell r="T39">
            <v>42.030606628337395</v>
          </cell>
          <cell r="U39">
            <v>23.190789473684202</v>
          </cell>
          <cell r="V39">
            <v>67.296761106513117</v>
          </cell>
          <cell r="W39">
            <v>19.810478340186403</v>
          </cell>
          <cell r="X39">
            <v>40.804597701149426</v>
          </cell>
          <cell r="Y39">
            <v>36.827763181573147</v>
          </cell>
          <cell r="Z39">
            <v>16.701129630337107</v>
          </cell>
          <cell r="AA39">
            <v>19.780875031042918</v>
          </cell>
          <cell r="AB39">
            <v>16.262632699772325</v>
          </cell>
          <cell r="AC39">
            <v>49.271300897422677</v>
          </cell>
          <cell r="AD39">
            <v>45.286686017679948</v>
          </cell>
          <cell r="AE39">
            <v>26.679360196569164</v>
          </cell>
          <cell r="AF39">
            <v>25.886730476626969</v>
          </cell>
          <cell r="AG39">
            <v>50</v>
          </cell>
          <cell r="AH39">
            <v>8.0686254050605974</v>
          </cell>
          <cell r="AI39">
            <v>63.15789473684211</v>
          </cell>
          <cell r="AJ39">
            <v>94.029850746268664</v>
          </cell>
          <cell r="AK39">
            <v>53.599664916246191</v>
          </cell>
          <cell r="AL39">
            <v>72</v>
          </cell>
          <cell r="AM39">
            <v>13.429311695802996</v>
          </cell>
          <cell r="AN39">
            <v>77.978339350180519</v>
          </cell>
          <cell r="AO39">
            <v>41.87544086513536</v>
          </cell>
          <cell r="AP39">
            <v>20.686573706988451</v>
          </cell>
          <cell r="AQ39">
            <v>30.890936858490527</v>
          </cell>
          <cell r="AR39">
            <v>41.378557028931851</v>
          </cell>
          <cell r="AS39">
            <v>41.363098062908946</v>
          </cell>
          <cell r="AT39">
            <v>100</v>
          </cell>
          <cell r="AU39">
            <v>0.49207434743189582</v>
          </cell>
          <cell r="AV39">
            <v>22.241840107768887</v>
          </cell>
          <cell r="AW39">
            <v>41.664776223525074</v>
          </cell>
          <cell r="AX39">
            <v>64.137277439743585</v>
          </cell>
          <cell r="AY39">
            <v>8.8264665343364523</v>
          </cell>
          <cell r="AZ39">
            <v>45.976700567505446</v>
          </cell>
          <cell r="BA39">
            <v>36.22888453802021</v>
          </cell>
          <cell r="BB39">
            <v>21.828973639626234</v>
          </cell>
          <cell r="BC39">
            <v>40.625590774874347</v>
          </cell>
          <cell r="BD39">
            <v>41.107630877630001</v>
          </cell>
          <cell r="BE39">
            <v>49.81818181818182</v>
          </cell>
          <cell r="BF39">
            <v>39.059463929143682</v>
          </cell>
          <cell r="BG39">
            <v>24.629535339680093</v>
          </cell>
          <cell r="BH39">
            <v>11.117054497671488</v>
          </cell>
          <cell r="BI39">
            <v>13.448804650052464</v>
          </cell>
          <cell r="BJ39">
            <v>15.073972196545823</v>
          </cell>
          <cell r="BK39">
            <v>19.509573260680106</v>
          </cell>
          <cell r="BL39">
            <v>53.329166336948973</v>
          </cell>
          <cell r="BM39">
            <v>49.408527764936984</v>
          </cell>
          <cell r="BN39">
            <v>2.9308382621458557</v>
          </cell>
          <cell r="BO39">
            <v>18.082700928141932</v>
          </cell>
          <cell r="BP39">
            <v>0.41835856491822515</v>
          </cell>
          <cell r="BQ39">
            <v>0.6841628568372482</v>
          </cell>
          <cell r="BR39">
            <v>3.1774661898056231</v>
          </cell>
          <cell r="BS39">
            <v>8.5042147006263953</v>
          </cell>
          <cell r="BT39">
            <v>39.539779458815069</v>
          </cell>
          <cell r="BU39">
            <v>82.612972239106497</v>
          </cell>
          <cell r="BV39">
            <v>29.347236403262713</v>
          </cell>
          <cell r="BW39">
            <v>29.977331875658642</v>
          </cell>
          <cell r="BY39">
            <v>9.494591479123045</v>
          </cell>
          <cell r="BZ39">
            <v>19.708219255321904</v>
          </cell>
        </row>
        <row r="40">
          <cell r="D40">
            <v>77.388730020797709</v>
          </cell>
          <cell r="E40">
            <v>82.924419237667507</v>
          </cell>
          <cell r="F40">
            <v>30.986366859036817</v>
          </cell>
          <cell r="G40">
            <v>89.465820530479021</v>
          </cell>
          <cell r="H40">
            <v>7.1924836896470126</v>
          </cell>
          <cell r="I40">
            <v>29.225508232621099</v>
          </cell>
          <cell r="J40">
            <v>6.5796712314457428</v>
          </cell>
          <cell r="K40">
            <v>10.222702403343467</v>
          </cell>
          <cell r="L40">
            <v>42.762187445850103</v>
          </cell>
          <cell r="M40">
            <v>1.6529184786541238</v>
          </cell>
          <cell r="N40">
            <v>1.7779019585978206</v>
          </cell>
          <cell r="O40">
            <v>50</v>
          </cell>
          <cell r="P40">
            <v>16.953416522503247</v>
          </cell>
          <cell r="Q40">
            <v>16.001733417909026</v>
          </cell>
          <cell r="R40">
            <v>32.446242416979821</v>
          </cell>
          <cell r="S40">
            <v>99.220140462042821</v>
          </cell>
          <cell r="T40">
            <v>29.447562162552476</v>
          </cell>
          <cell r="U40">
            <v>21.217105263157883</v>
          </cell>
          <cell r="V40">
            <v>85.171531695350183</v>
          </cell>
          <cell r="W40">
            <v>13.080264795823151</v>
          </cell>
          <cell r="X40">
            <v>52.298850574712795</v>
          </cell>
          <cell r="Y40">
            <v>65.599014996778635</v>
          </cell>
          <cell r="Z40">
            <v>8.9457958451296697</v>
          </cell>
          <cell r="AA40">
            <v>18.139752489770768</v>
          </cell>
          <cell r="AB40">
            <v>8.4537248275536268</v>
          </cell>
          <cell r="AC40">
            <v>14.976551320013209</v>
          </cell>
          <cell r="AD40">
            <v>13.656369041966135</v>
          </cell>
          <cell r="AE40">
            <v>28.605766665433524</v>
          </cell>
          <cell r="AF40">
            <v>21.301175999128354</v>
          </cell>
          <cell r="AG40">
            <v>25.984983268667243</v>
          </cell>
          <cell r="AH40">
            <v>6.0051258694512777</v>
          </cell>
          <cell r="AI40">
            <v>84.210526315789465</v>
          </cell>
          <cell r="AJ40">
            <v>94.029850746268664</v>
          </cell>
          <cell r="AK40">
            <v>39.015478370189783</v>
          </cell>
          <cell r="AL40">
            <v>12.000000000000014</v>
          </cell>
          <cell r="AM40">
            <v>3.7600910850796581</v>
          </cell>
          <cell r="AN40">
            <v>40.794223826714813</v>
          </cell>
          <cell r="AO40">
            <v>33.52866822355395</v>
          </cell>
          <cell r="AP40">
            <v>18.608784277620877</v>
          </cell>
          <cell r="AQ40">
            <v>24.972577016975137</v>
          </cell>
          <cell r="AR40">
            <v>45.098595113658554</v>
          </cell>
          <cell r="AS40">
            <v>44.439387821434131</v>
          </cell>
          <cell r="AT40">
            <v>41.839138041615051</v>
          </cell>
          <cell r="AU40">
            <v>2.7900698458457569</v>
          </cell>
          <cell r="AV40">
            <v>11.409059395718788</v>
          </cell>
          <cell r="AW40">
            <v>28.246100902395337</v>
          </cell>
          <cell r="AX40">
            <v>65.319680704851123</v>
          </cell>
          <cell r="AY40">
            <v>4.4471283673401869</v>
          </cell>
          <cell r="AZ40">
            <v>32.987000799089557</v>
          </cell>
          <cell r="BA40">
            <v>22.578157725186038</v>
          </cell>
          <cell r="BB40">
            <v>15.575946459868433</v>
          </cell>
          <cell r="BC40">
            <v>18.54085791120982</v>
          </cell>
          <cell r="BD40">
            <v>8.9843781158324898</v>
          </cell>
          <cell r="BE40">
            <v>14.909090909090908</v>
          </cell>
          <cell r="BF40">
            <v>9.3006286108623009</v>
          </cell>
          <cell r="BG40">
            <v>22.756725612499928</v>
          </cell>
          <cell r="BH40">
            <v>3.4764174712503135</v>
          </cell>
          <cell r="BI40">
            <v>5.5445225381425089</v>
          </cell>
          <cell r="BJ40">
            <v>3.3334900445611901</v>
          </cell>
          <cell r="BK40">
            <v>36.239850789637487</v>
          </cell>
          <cell r="BL40">
            <v>87.436710264248802</v>
          </cell>
          <cell r="BM40">
            <v>49.738004536962706</v>
          </cell>
          <cell r="BN40">
            <v>0.74942947922226544</v>
          </cell>
          <cell r="BO40">
            <v>1.3692682734092463E-2</v>
          </cell>
          <cell r="BP40">
            <v>0.39303182933391179</v>
          </cell>
          <cell r="BQ40">
            <v>0.3232949175645452</v>
          </cell>
          <cell r="BR40">
            <v>50</v>
          </cell>
          <cell r="BS40">
            <v>28.46975858278925</v>
          </cell>
          <cell r="BT40">
            <v>26.819334877027405</v>
          </cell>
          <cell r="BU40">
            <v>64.853543212038602</v>
          </cell>
          <cell r="BV40">
            <v>8.4860318829734638</v>
          </cell>
          <cell r="BW40">
            <v>7.3056996645913808</v>
          </cell>
          <cell r="BY40">
            <v>6.8546023993716236</v>
          </cell>
          <cell r="BZ40">
            <v>6.9298989785638092</v>
          </cell>
        </row>
      </sheetData>
      <sheetData sheetId="30">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97.005078063750219</v>
          </cell>
          <cell r="E9">
            <v>98.988385550306873</v>
          </cell>
          <cell r="F9">
            <v>40.218860627346395</v>
          </cell>
          <cell r="G9">
            <v>51.456952067676752</v>
          </cell>
          <cell r="H9">
            <v>5.4518298493283233</v>
          </cell>
          <cell r="I9">
            <v>22.654603952461219</v>
          </cell>
          <cell r="J9">
            <v>33.088348044257827</v>
          </cell>
          <cell r="K9">
            <v>15.290612742426207</v>
          </cell>
          <cell r="L9">
            <v>100</v>
          </cell>
          <cell r="M9">
            <v>1.4159196264448444</v>
          </cell>
          <cell r="N9">
            <v>0</v>
          </cell>
          <cell r="O9">
            <v>50</v>
          </cell>
          <cell r="P9">
            <v>50.798633982860942</v>
          </cell>
          <cell r="Q9">
            <v>27.174687000268428</v>
          </cell>
          <cell r="R9">
            <v>19.891480913214046</v>
          </cell>
          <cell r="S9">
            <v>55.852935824666396</v>
          </cell>
          <cell r="T9">
            <v>61.03384833086092</v>
          </cell>
          <cell r="U9">
            <v>14.308176100628936</v>
          </cell>
          <cell r="V9">
            <v>88.015124604854961</v>
          </cell>
          <cell r="W9">
            <v>39.111666336797754</v>
          </cell>
          <cell r="X9">
            <v>78.901734104046511</v>
          </cell>
          <cell r="Y9">
            <v>61.292501240644782</v>
          </cell>
          <cell r="Z9">
            <v>8.8916046851573167</v>
          </cell>
          <cell r="AA9">
            <v>14.634585641733446</v>
          </cell>
          <cell r="AB9">
            <v>18.651587273776631</v>
          </cell>
          <cell r="AC9">
            <v>50.440162177862788</v>
          </cell>
          <cell r="AD9">
            <v>28.085187371143817</v>
          </cell>
          <cell r="AE9">
            <v>31.841142183938175</v>
          </cell>
          <cell r="AF9">
            <v>39.698791863996988</v>
          </cell>
          <cell r="AG9">
            <v>19.385392021998033</v>
          </cell>
          <cell r="AH9">
            <v>9.4254620703807674</v>
          </cell>
          <cell r="AI9">
            <v>0</v>
          </cell>
          <cell r="AJ9">
            <v>100</v>
          </cell>
          <cell r="AK9">
            <v>99.937954782551515</v>
          </cell>
          <cell r="AL9">
            <v>38.807509799876208</v>
          </cell>
          <cell r="AM9">
            <v>13.252717707776581</v>
          </cell>
          <cell r="AN9">
            <v>91.696750902527086</v>
          </cell>
          <cell r="AO9">
            <v>79.879132969374496</v>
          </cell>
          <cell r="AP9">
            <v>26.656284747107183</v>
          </cell>
          <cell r="AQ9">
            <v>43.396354127888578</v>
          </cell>
          <cell r="AR9">
            <v>49.01909381698119</v>
          </cell>
          <cell r="AS9">
            <v>5.1385720699363491</v>
          </cell>
          <cell r="AT9">
            <v>58.47283474531784</v>
          </cell>
          <cell r="AU9">
            <v>15.559263739880933</v>
          </cell>
          <cell r="AV9">
            <v>37.094374353756301</v>
          </cell>
          <cell r="AW9">
            <v>42.730964377085456</v>
          </cell>
          <cell r="AX9">
            <v>100</v>
          </cell>
          <cell r="AY9">
            <v>8.2715006079404514</v>
          </cell>
          <cell r="AZ9">
            <v>41.314835666994789</v>
          </cell>
          <cell r="BA9">
            <v>37.627541068248213</v>
          </cell>
          <cell r="BB9">
            <v>22.45491265369008</v>
          </cell>
          <cell r="BC9">
            <v>13.956451025671168</v>
          </cell>
          <cell r="BD9">
            <v>19.907233210357386</v>
          </cell>
          <cell r="BE9">
            <v>41.090909090909086</v>
          </cell>
          <cell r="BF9">
            <v>28.256444427962862</v>
          </cell>
          <cell r="BG9">
            <v>55.730493004063419</v>
          </cell>
          <cell r="BH9">
            <v>14.576278962178399</v>
          </cell>
          <cell r="BI9">
            <v>17.670185611393421</v>
          </cell>
          <cell r="BJ9">
            <v>50</v>
          </cell>
          <cell r="BK9">
            <v>21.835972496274021</v>
          </cell>
          <cell r="BL9">
            <v>70.562340937930287</v>
          </cell>
          <cell r="BM9">
            <v>49.383466057218328</v>
          </cell>
          <cell r="BN9">
            <v>1.6222564724908395</v>
          </cell>
          <cell r="BO9">
            <v>1.3685839282201093</v>
          </cell>
          <cell r="BP9">
            <v>0.5610952208429214</v>
          </cell>
          <cell r="BQ9">
            <v>0.3652080084485374</v>
          </cell>
          <cell r="BR9">
            <v>8.71451284323933</v>
          </cell>
          <cell r="BS9">
            <v>48.563259603779002</v>
          </cell>
          <cell r="BT9">
            <v>75.082586330086087</v>
          </cell>
          <cell r="BU9">
            <v>91.912733858432844</v>
          </cell>
          <cell r="BV9">
            <v>41.438941931750399</v>
          </cell>
          <cell r="BW9">
            <v>25.019809587706483</v>
          </cell>
          <cell r="BY9">
            <v>21.267470133407649</v>
          </cell>
          <cell r="BZ9">
            <v>25.805949259192722</v>
          </cell>
        </row>
        <row r="10">
          <cell r="D10">
            <v>52.131155877871528</v>
          </cell>
          <cell r="E10">
            <v>83.728489867846903</v>
          </cell>
          <cell r="F10">
            <v>0</v>
          </cell>
          <cell r="G10">
            <v>22.283329959606508</v>
          </cell>
          <cell r="H10">
            <v>0</v>
          </cell>
          <cell r="I10">
            <v>40.978708089242915</v>
          </cell>
          <cell r="J10">
            <v>27.739053121561813</v>
          </cell>
          <cell r="K10">
            <v>2.2801767618147872</v>
          </cell>
          <cell r="L10">
            <v>62.458934482762949</v>
          </cell>
          <cell r="M10">
            <v>1.6140662501404872</v>
          </cell>
          <cell r="N10">
            <v>8.7293319018057627</v>
          </cell>
          <cell r="O10">
            <v>30.932862116933908</v>
          </cell>
          <cell r="P10">
            <v>17.39161102035764</v>
          </cell>
          <cell r="Q10">
            <v>30.141646979969533</v>
          </cell>
          <cell r="R10">
            <v>29.936452108338685</v>
          </cell>
          <cell r="S10">
            <v>89.224246766515719</v>
          </cell>
          <cell r="T10">
            <v>64.246621041077049</v>
          </cell>
          <cell r="U10">
            <v>24.842767295597508</v>
          </cell>
          <cell r="V10">
            <v>73.736097619973648</v>
          </cell>
          <cell r="W10">
            <v>44.272058547427008</v>
          </cell>
          <cell r="X10">
            <v>80.057803468208121</v>
          </cell>
          <cell r="Y10">
            <v>57.135122353382151</v>
          </cell>
          <cell r="Z10">
            <v>8.5099743530324385</v>
          </cell>
          <cell r="AA10">
            <v>3.809049059180535</v>
          </cell>
          <cell r="AB10">
            <v>10.581584376133657</v>
          </cell>
          <cell r="AC10">
            <v>67.74265950642112</v>
          </cell>
          <cell r="AD10">
            <v>19.553310410156101</v>
          </cell>
          <cell r="AE10">
            <v>42.987049938826864</v>
          </cell>
          <cell r="AF10">
            <v>28.703373367737473</v>
          </cell>
          <cell r="AG10">
            <v>0</v>
          </cell>
          <cell r="AH10">
            <v>9.964231013620406</v>
          </cell>
          <cell r="AI10">
            <v>63.15789473684211</v>
          </cell>
          <cell r="AJ10">
            <v>89.411764705882362</v>
          </cell>
          <cell r="AK10">
            <v>87.036559844633615</v>
          </cell>
          <cell r="AL10">
            <v>2.0425005157829585</v>
          </cell>
          <cell r="AM10">
            <v>19.712028557634767</v>
          </cell>
          <cell r="AN10">
            <v>11.191335740072205</v>
          </cell>
          <cell r="AO10">
            <v>94.134992881646895</v>
          </cell>
          <cell r="AP10">
            <v>38.055467705185833</v>
          </cell>
          <cell r="AQ10">
            <v>47.755798488264652</v>
          </cell>
          <cell r="AR10">
            <v>49.69328429318486</v>
          </cell>
          <cell r="AS10">
            <v>52.000281880025135</v>
          </cell>
          <cell r="AT10">
            <v>4.329292652441632</v>
          </cell>
          <cell r="AU10">
            <v>1.8545534139200324</v>
          </cell>
          <cell r="AV10">
            <v>37.877075148670961</v>
          </cell>
          <cell r="AW10">
            <v>43.889587883318036</v>
          </cell>
          <cell r="AX10">
            <v>56.855806278231199</v>
          </cell>
          <cell r="AY10">
            <v>7.1229822620852481</v>
          </cell>
          <cell r="AZ10">
            <v>35.313826376836317</v>
          </cell>
          <cell r="BA10">
            <v>30.46154994064285</v>
          </cell>
          <cell r="BB10">
            <v>9.4570501971746914</v>
          </cell>
          <cell r="BC10">
            <v>24.643450058429892</v>
          </cell>
          <cell r="BD10">
            <v>30.29774174314127</v>
          </cell>
          <cell r="BE10">
            <v>61.090909090909093</v>
          </cell>
          <cell r="BF10">
            <v>38.260497979818062</v>
          </cell>
          <cell r="BG10">
            <v>79.144792247230285</v>
          </cell>
          <cell r="BH10">
            <v>12.948481389439417</v>
          </cell>
          <cell r="BI10">
            <v>25.678459287527318</v>
          </cell>
          <cell r="BJ10">
            <v>5.2824555318608635</v>
          </cell>
          <cell r="BK10">
            <v>4.8035669235674341</v>
          </cell>
          <cell r="BL10">
            <v>64.694530821269154</v>
          </cell>
          <cell r="BM10">
            <v>49.657568966152056</v>
          </cell>
          <cell r="BN10">
            <v>5.8830090101742467</v>
          </cell>
          <cell r="BO10">
            <v>13.14614899621421</v>
          </cell>
          <cell r="BP10">
            <v>0.11726122861738433</v>
          </cell>
          <cell r="BQ10">
            <v>0.67086518397697859</v>
          </cell>
          <cell r="BR10">
            <v>9.0365507278442312</v>
          </cell>
          <cell r="BS10">
            <v>78.134495725572037</v>
          </cell>
          <cell r="BT10">
            <v>94.677842861037192</v>
          </cell>
          <cell r="BU10">
            <v>93.879624921180209</v>
          </cell>
          <cell r="BV10">
            <v>20.068976087504485</v>
          </cell>
          <cell r="BW10">
            <v>13.457188763401327</v>
          </cell>
          <cell r="BY10">
            <v>17.538748175856721</v>
          </cell>
          <cell r="BZ10">
            <v>21.406529885718669</v>
          </cell>
        </row>
        <row r="11">
          <cell r="D11">
            <v>80.485035013595677</v>
          </cell>
          <cell r="E11">
            <v>100</v>
          </cell>
          <cell r="F11">
            <v>41.62281800436314</v>
          </cell>
          <cell r="G11">
            <v>14.75094978907762</v>
          </cell>
          <cell r="H11">
            <v>5.3233274201928721E-2</v>
          </cell>
          <cell r="I11">
            <v>44.476356759051008</v>
          </cell>
          <cell r="J11">
            <v>41.562711646920512</v>
          </cell>
          <cell r="K11">
            <v>18.632545337899469</v>
          </cell>
          <cell r="L11">
            <v>69.407922702488875</v>
          </cell>
          <cell r="M11">
            <v>4.2379101773409662</v>
          </cell>
          <cell r="N11">
            <v>5.1168131120077005</v>
          </cell>
          <cell r="O11">
            <v>49.693399544636435</v>
          </cell>
          <cell r="P11">
            <v>24.815424343474525</v>
          </cell>
          <cell r="Q11">
            <v>32.223660272648168</v>
          </cell>
          <cell r="R11">
            <v>33.416495249007269</v>
          </cell>
          <cell r="S11">
            <v>57.645228684229266</v>
          </cell>
          <cell r="T11">
            <v>61.310218939704761</v>
          </cell>
          <cell r="U11">
            <v>11.006289308176106</v>
          </cell>
          <cell r="V11">
            <v>57.348231864600621</v>
          </cell>
          <cell r="W11">
            <v>40.828479910873995</v>
          </cell>
          <cell r="X11">
            <v>76.300578034682232</v>
          </cell>
          <cell r="Y11">
            <v>66.778350481814769</v>
          </cell>
          <cell r="Z11">
            <v>19.555317331779566</v>
          </cell>
          <cell r="AA11">
            <v>24.463451061938173</v>
          </cell>
          <cell r="AB11">
            <v>22.332335450429003</v>
          </cell>
          <cell r="AC11">
            <v>93.327345412052367</v>
          </cell>
          <cell r="AD11">
            <v>17.688702039173766</v>
          </cell>
          <cell r="AE11">
            <v>15.147426987325366</v>
          </cell>
          <cell r="AF11">
            <v>16.966011418369142</v>
          </cell>
          <cell r="AG11">
            <v>26.712698040588691</v>
          </cell>
          <cell r="AH11">
            <v>9.1469890474047819</v>
          </cell>
          <cell r="AI11">
            <v>21.052631578947373</v>
          </cell>
          <cell r="AJ11">
            <v>97.647058823529406</v>
          </cell>
          <cell r="AK11">
            <v>37.444803507317161</v>
          </cell>
          <cell r="AL11">
            <v>20.42500515782957</v>
          </cell>
          <cell r="AM11">
            <v>6.7287731322741084</v>
          </cell>
          <cell r="AN11">
            <v>62.815884476534301</v>
          </cell>
          <cell r="AO11">
            <v>92.352694457284983</v>
          </cell>
          <cell r="AP11">
            <v>50</v>
          </cell>
          <cell r="AQ11">
            <v>46.751081106625321</v>
          </cell>
          <cell r="AR11">
            <v>47.801171293937102</v>
          </cell>
          <cell r="AS11">
            <v>69.80655342087563</v>
          </cell>
          <cell r="AT11">
            <v>30.266986951559659</v>
          </cell>
          <cell r="AU11">
            <v>9.2576664317281612</v>
          </cell>
          <cell r="AV11">
            <v>43.133973329968626</v>
          </cell>
          <cell r="AW11">
            <v>29.615243692324199</v>
          </cell>
          <cell r="AX11">
            <v>27.853101624547534</v>
          </cell>
          <cell r="AY11">
            <v>8.3091822836557618</v>
          </cell>
          <cell r="AZ11">
            <v>41.49125212051073</v>
          </cell>
          <cell r="BA11">
            <v>30.369890136597714</v>
          </cell>
          <cell r="BB11">
            <v>16.054272681791648</v>
          </cell>
          <cell r="BC11">
            <v>41.267765326053251</v>
          </cell>
          <cell r="BD11">
            <v>44.541881665423524</v>
          </cell>
          <cell r="BE11">
            <v>0.36363636363636365</v>
          </cell>
          <cell r="BF11">
            <v>50</v>
          </cell>
          <cell r="BG11">
            <v>64.37564467573938</v>
          </cell>
          <cell r="BH11">
            <v>36.878624842460034</v>
          </cell>
          <cell r="BI11">
            <v>33.598864438440962</v>
          </cell>
          <cell r="BJ11">
            <v>6.3992013112008737</v>
          </cell>
          <cell r="BK11">
            <v>3.0477792240438299</v>
          </cell>
          <cell r="BL11">
            <v>52.881867094859849</v>
          </cell>
          <cell r="BM11">
            <v>49.375482450595904</v>
          </cell>
          <cell r="BN11">
            <v>21.494921580434781</v>
          </cell>
          <cell r="BO11">
            <v>28.300142432830583</v>
          </cell>
          <cell r="BP11">
            <v>9.3648395810430962</v>
          </cell>
          <cell r="BQ11">
            <v>4.9923961978477367</v>
          </cell>
          <cell r="BR11">
            <v>15.499213576858731</v>
          </cell>
          <cell r="BS11">
            <v>1.6271854931198588</v>
          </cell>
          <cell r="BT11">
            <v>34.713328350063136</v>
          </cell>
          <cell r="BU11">
            <v>93.550699512235539</v>
          </cell>
          <cell r="BV11">
            <v>17.842228785645176</v>
          </cell>
          <cell r="BW11">
            <v>12.622178061433178</v>
          </cell>
          <cell r="BY11">
            <v>16.920176068125127</v>
          </cell>
          <cell r="BZ11">
            <v>26.221241411147528</v>
          </cell>
        </row>
        <row r="12">
          <cell r="D12">
            <v>87.155640165407092</v>
          </cell>
          <cell r="E12">
            <v>97.065917034954012</v>
          </cell>
          <cell r="F12">
            <v>50</v>
          </cell>
          <cell r="G12">
            <v>59.756247873579802</v>
          </cell>
          <cell r="H12">
            <v>10</v>
          </cell>
          <cell r="I12">
            <v>42.404924355181763</v>
          </cell>
          <cell r="J12">
            <v>25.520049730154394</v>
          </cell>
          <cell r="K12">
            <v>36.61210825079695</v>
          </cell>
          <cell r="L12">
            <v>2.6887371906132564</v>
          </cell>
          <cell r="M12">
            <v>0</v>
          </cell>
          <cell r="N12">
            <v>4.3431943997009563</v>
          </cell>
          <cell r="O12">
            <v>17.864554663455461</v>
          </cell>
          <cell r="P12">
            <v>71.902978141025514</v>
          </cell>
          <cell r="Q12">
            <v>21.334094007340358</v>
          </cell>
          <cell r="R12">
            <v>31.489629723518924</v>
          </cell>
          <cell r="S12">
            <v>82.246373313782101</v>
          </cell>
          <cell r="T12">
            <v>48.987824700943719</v>
          </cell>
          <cell r="U12">
            <v>14.622641509433985</v>
          </cell>
          <cell r="V12">
            <v>71.132988931572029</v>
          </cell>
          <cell r="W12">
            <v>21.526409271990339</v>
          </cell>
          <cell r="X12">
            <v>43.063583815028835</v>
          </cell>
          <cell r="Y12">
            <v>64.426999912804462</v>
          </cell>
          <cell r="Z12">
            <v>22.512933751450635</v>
          </cell>
          <cell r="AA12">
            <v>23.536136505599224</v>
          </cell>
          <cell r="AB12">
            <v>13.528781034864753</v>
          </cell>
          <cell r="AC12">
            <v>63.92829279479605</v>
          </cell>
          <cell r="AD12">
            <v>26.436223492271711</v>
          </cell>
          <cell r="AE12">
            <v>18.203342976989365</v>
          </cell>
          <cell r="AF12">
            <v>32.526730172064234</v>
          </cell>
          <cell r="AG12">
            <v>31.109165467171739</v>
          </cell>
          <cell r="AH12">
            <v>8.8845154921389788</v>
          </cell>
          <cell r="AI12">
            <v>63.15789473684211</v>
          </cell>
          <cell r="AJ12">
            <v>100</v>
          </cell>
          <cell r="AK12">
            <v>76.43050852006553</v>
          </cell>
          <cell r="AL12">
            <v>55.147513926139879</v>
          </cell>
          <cell r="AM12">
            <v>27.611460647693516</v>
          </cell>
          <cell r="AN12">
            <v>60.649819494584847</v>
          </cell>
          <cell r="AO12">
            <v>45.962900810824046</v>
          </cell>
          <cell r="AP12">
            <v>36.338844763365231</v>
          </cell>
          <cell r="AQ12">
            <v>37.994429691547801</v>
          </cell>
          <cell r="AR12">
            <v>35.491614104145405</v>
          </cell>
          <cell r="AS12">
            <v>45.36382204506257</v>
          </cell>
          <cell r="AT12">
            <v>30.397821667006504</v>
          </cell>
          <cell r="AU12">
            <v>40.374389585552372</v>
          </cell>
          <cell r="AV12">
            <v>36.962119513656532</v>
          </cell>
          <cell r="AW12">
            <v>0</v>
          </cell>
          <cell r="AX12">
            <v>0</v>
          </cell>
          <cell r="AY12">
            <v>9.7953159794679365</v>
          </cell>
          <cell r="AZ12">
            <v>46.570526191065092</v>
          </cell>
          <cell r="BA12">
            <v>38.000060821385354</v>
          </cell>
          <cell r="BB12">
            <v>23.107947825454652</v>
          </cell>
          <cell r="BC12">
            <v>42.82052042207679</v>
          </cell>
          <cell r="BD12">
            <v>33.870531989707771</v>
          </cell>
          <cell r="BE12">
            <v>0</v>
          </cell>
          <cell r="BF12">
            <v>28.023856893447103</v>
          </cell>
          <cell r="BG12">
            <v>43.275105069046674</v>
          </cell>
          <cell r="BH12">
            <v>8.5727348349054608</v>
          </cell>
          <cell r="BI12">
            <v>15.03091528552398</v>
          </cell>
          <cell r="BJ12">
            <v>15.198910490598557</v>
          </cell>
          <cell r="BK12">
            <v>4.4624099952124974</v>
          </cell>
          <cell r="BL12">
            <v>68.383920574196623</v>
          </cell>
          <cell r="BM12">
            <v>48.348368926363186</v>
          </cell>
          <cell r="BN12">
            <v>3.8051419178544661</v>
          </cell>
          <cell r="BO12">
            <v>1.0900810607040072</v>
          </cell>
          <cell r="BP12">
            <v>0.17358564629668768</v>
          </cell>
          <cell r="BQ12">
            <v>0</v>
          </cell>
          <cell r="BR12">
            <v>0</v>
          </cell>
          <cell r="BS12">
            <v>35.857971818053755</v>
          </cell>
          <cell r="BT12">
            <v>28.707856766730345</v>
          </cell>
          <cell r="BU12">
            <v>0</v>
          </cell>
          <cell r="BV12">
            <v>44.066404795881844</v>
          </cell>
          <cell r="BW12">
            <v>4.8258243310413853</v>
          </cell>
          <cell r="BY12">
            <v>18.873857513878747</v>
          </cell>
          <cell r="BZ12">
            <v>22.930106569497337</v>
          </cell>
        </row>
        <row r="13">
          <cell r="D13">
            <v>72.48667258280598</v>
          </cell>
          <cell r="E13">
            <v>92.857522263642934</v>
          </cell>
          <cell r="F13">
            <v>39.442998084850146</v>
          </cell>
          <cell r="G13">
            <v>73.126404640056933</v>
          </cell>
          <cell r="H13">
            <v>4.9437183528241802</v>
          </cell>
          <cell r="I13">
            <v>50</v>
          </cell>
          <cell r="J13">
            <v>10.660913935742684</v>
          </cell>
          <cell r="K13">
            <v>36.165646684315831</v>
          </cell>
          <cell r="L13">
            <v>50.667565328408436</v>
          </cell>
          <cell r="M13">
            <v>1.0826770644756403</v>
          </cell>
          <cell r="N13">
            <v>6.5648088524029022</v>
          </cell>
          <cell r="O13">
            <v>48.432269133479124</v>
          </cell>
          <cell r="P13">
            <v>21.777141029758315</v>
          </cell>
          <cell r="Q13">
            <v>28.246323779050009</v>
          </cell>
          <cell r="R13">
            <v>24.621026402057232</v>
          </cell>
          <cell r="S13">
            <v>2.1571166714299128</v>
          </cell>
          <cell r="T13">
            <v>65.710471265698018</v>
          </cell>
          <cell r="U13">
            <v>19.025157232704409</v>
          </cell>
          <cell r="V13">
            <v>77.861201938220191</v>
          </cell>
          <cell r="W13">
            <v>48.190516791555325</v>
          </cell>
          <cell r="X13">
            <v>71.965317919075119</v>
          </cell>
          <cell r="Y13">
            <v>29.021690402608336</v>
          </cell>
          <cell r="Z13">
            <v>17.584845994453062</v>
          </cell>
          <cell r="AA13">
            <v>13.852268784772361</v>
          </cell>
          <cell r="AB13">
            <v>15.381611636086745</v>
          </cell>
          <cell r="AC13">
            <v>39.491458669919332</v>
          </cell>
          <cell r="AD13">
            <v>22.516193536828212</v>
          </cell>
          <cell r="AE13">
            <v>50</v>
          </cell>
          <cell r="AF13">
            <v>4.5467625150871802</v>
          </cell>
          <cell r="AG13">
            <v>28.765972923581749</v>
          </cell>
          <cell r="AH13">
            <v>5.2526236119496899</v>
          </cell>
          <cell r="AI13">
            <v>73.684210526315795</v>
          </cell>
          <cell r="AJ13">
            <v>96.470588235294116</v>
          </cell>
          <cell r="AK13">
            <v>35.627614417221423</v>
          </cell>
          <cell r="AL13">
            <v>67.402517020837635</v>
          </cell>
          <cell r="AM13">
            <v>23.666060515852831</v>
          </cell>
          <cell r="AN13">
            <v>33.935018050541522</v>
          </cell>
          <cell r="AO13">
            <v>98.180102762230547</v>
          </cell>
          <cell r="AP13">
            <v>37.236188307407161</v>
          </cell>
          <cell r="AQ13">
            <v>46.796573950098164</v>
          </cell>
          <cell r="AR13">
            <v>47.918292774725892</v>
          </cell>
          <cell r="AS13">
            <v>59.746193105246213</v>
          </cell>
          <cell r="AT13">
            <v>36.649363812758196</v>
          </cell>
          <cell r="AU13">
            <v>8.7451527239100351</v>
          </cell>
          <cell r="AV13">
            <v>53.235968326563786</v>
          </cell>
          <cell r="AW13">
            <v>50</v>
          </cell>
          <cell r="AX13">
            <v>51.148783272049293</v>
          </cell>
          <cell r="AY13">
            <v>2.656216051373379</v>
          </cell>
          <cell r="AZ13">
            <v>0</v>
          </cell>
          <cell r="BA13">
            <v>38.291595311775374</v>
          </cell>
          <cell r="BB13">
            <v>6.0658059987655735</v>
          </cell>
          <cell r="BC13">
            <v>41.617719115148795</v>
          </cell>
          <cell r="BD13">
            <v>33.318777352483309</v>
          </cell>
          <cell r="BE13">
            <v>66.545454545454547</v>
          </cell>
          <cell r="BF13">
            <v>30.270151535733802</v>
          </cell>
          <cell r="BG13">
            <v>56.249507788721708</v>
          </cell>
          <cell r="BH13">
            <v>13.212525690232416</v>
          </cell>
          <cell r="BI13">
            <v>23.667103753538676</v>
          </cell>
          <cell r="BJ13">
            <v>1.6718368937994812</v>
          </cell>
          <cell r="BK13">
            <v>14.73012367378354</v>
          </cell>
          <cell r="BL13">
            <v>54.196719456266571</v>
          </cell>
          <cell r="BM13">
            <v>48.954993016315647</v>
          </cell>
          <cell r="BN13">
            <v>0.71145427558650143</v>
          </cell>
          <cell r="BO13">
            <v>0.45726331957665373</v>
          </cell>
          <cell r="BP13">
            <v>0.21833876270615565</v>
          </cell>
          <cell r="BQ13">
            <v>7.4842257802265347E-2</v>
          </cell>
          <cell r="BR13">
            <v>8.6511009327258463</v>
          </cell>
          <cell r="BS13">
            <v>67.308175242492837</v>
          </cell>
          <cell r="BT13">
            <v>89.187296754228825</v>
          </cell>
          <cell r="BU13">
            <v>82.140956359527948</v>
          </cell>
          <cell r="BV13">
            <v>13.907521452370581</v>
          </cell>
          <cell r="BW13">
            <v>39.01645930257942</v>
          </cell>
          <cell r="BY13">
            <v>27.909657579827719</v>
          </cell>
          <cell r="BZ13">
            <v>29.544762394432034</v>
          </cell>
        </row>
        <row r="14">
          <cell r="D14">
            <v>70.579688116357815</v>
          </cell>
          <cell r="E14">
            <v>92.55215269099287</v>
          </cell>
          <cell r="F14">
            <v>38.92284950973437</v>
          </cell>
          <cell r="G14">
            <v>78.768696180006017</v>
          </cell>
          <cell r="H14">
            <v>6.2860082280377974</v>
          </cell>
          <cell r="I14">
            <v>41.506683402320434</v>
          </cell>
          <cell r="J14">
            <v>27.895309845886917</v>
          </cell>
          <cell r="K14">
            <v>15.794925739136772</v>
          </cell>
          <cell r="L14">
            <v>90.117270118361603</v>
          </cell>
          <cell r="M14">
            <v>0.54682970787615137</v>
          </cell>
          <cell r="N14">
            <v>4.2486654024561448</v>
          </cell>
          <cell r="O14">
            <v>46.561093094268244</v>
          </cell>
          <cell r="P14">
            <v>22.575720618791177</v>
          </cell>
          <cell r="Q14">
            <v>41.37826752550518</v>
          </cell>
          <cell r="R14">
            <v>10.338216823883526</v>
          </cell>
          <cell r="S14">
            <v>23.98595206593529</v>
          </cell>
          <cell r="T14">
            <v>55.44723423357074</v>
          </cell>
          <cell r="U14">
            <v>5.8176100628930838</v>
          </cell>
          <cell r="V14">
            <v>94.210634877692854</v>
          </cell>
          <cell r="W14">
            <v>25.391680889353079</v>
          </cell>
          <cell r="X14">
            <v>65.606936416184979</v>
          </cell>
          <cell r="Y14">
            <v>89.150638089497562</v>
          </cell>
          <cell r="Z14">
            <v>13.422840914075376</v>
          </cell>
          <cell r="AA14">
            <v>19.225052041540795</v>
          </cell>
          <cell r="AB14">
            <v>20.149403046331333</v>
          </cell>
          <cell r="AC14">
            <v>67.639406570049118</v>
          </cell>
          <cell r="AD14">
            <v>25.861817585887703</v>
          </cell>
          <cell r="AE14">
            <v>46.930298629738431</v>
          </cell>
          <cell r="AF14">
            <v>49.476368711434468</v>
          </cell>
          <cell r="AG14">
            <v>26.836100691084454</v>
          </cell>
          <cell r="AH14">
            <v>9.3046667559771432</v>
          </cell>
          <cell r="AI14">
            <v>42.105263157894747</v>
          </cell>
          <cell r="AJ14">
            <v>98.82352941176471</v>
          </cell>
          <cell r="AK14">
            <v>86.161060640495464</v>
          </cell>
          <cell r="AL14">
            <v>91.912523210233132</v>
          </cell>
          <cell r="AM14">
            <v>11.955542344309434</v>
          </cell>
          <cell r="AN14">
            <v>81.227436823104711</v>
          </cell>
          <cell r="AO14">
            <v>59.531530143650443</v>
          </cell>
          <cell r="AP14">
            <v>40.627952640625345</v>
          </cell>
          <cell r="AQ14">
            <v>44.642957879153379</v>
          </cell>
          <cell r="AR14">
            <v>47.036994942599712</v>
          </cell>
          <cell r="AS14">
            <v>55.360544138212596</v>
          </cell>
          <cell r="AT14">
            <v>19.62498794613925</v>
          </cell>
          <cell r="AU14">
            <v>4.2435862065098551</v>
          </cell>
          <cell r="AV14">
            <v>30.984267360433904</v>
          </cell>
          <cell r="AW14">
            <v>37.599819947151488</v>
          </cell>
          <cell r="AX14">
            <v>49.285671507413703</v>
          </cell>
          <cell r="AY14">
            <v>6.9515337060342564</v>
          </cell>
          <cell r="AZ14">
            <v>37.776468578362106</v>
          </cell>
          <cell r="BA14">
            <v>48.624048505077624</v>
          </cell>
          <cell r="BB14">
            <v>15.576781040216591</v>
          </cell>
          <cell r="BC14">
            <v>49.307960381933832</v>
          </cell>
          <cell r="BD14">
            <v>50</v>
          </cell>
          <cell r="BE14">
            <v>11.272727272727273</v>
          </cell>
          <cell r="BF14">
            <v>30.15398559833034</v>
          </cell>
          <cell r="BG14">
            <v>60.613239175285138</v>
          </cell>
          <cell r="BH14">
            <v>14.951650445228349</v>
          </cell>
          <cell r="BI14">
            <v>19.274614677858317</v>
          </cell>
          <cell r="BJ14">
            <v>6.2094259620539782</v>
          </cell>
          <cell r="BK14">
            <v>12.89332199541554</v>
          </cell>
          <cell r="BL14">
            <v>0</v>
          </cell>
          <cell r="BM14">
            <v>42.43570543602921</v>
          </cell>
          <cell r="BN14">
            <v>1.7593668410091867</v>
          </cell>
          <cell r="BO14">
            <v>0.53154692505457812</v>
          </cell>
          <cell r="BP14">
            <v>0.31135267221664448</v>
          </cell>
          <cell r="BQ14">
            <v>1.1846000221755191</v>
          </cell>
          <cell r="BR14">
            <v>5.0153398971274052</v>
          </cell>
          <cell r="BS14">
            <v>3.0439311465562127</v>
          </cell>
          <cell r="BT14">
            <v>35.752477468069287</v>
          </cell>
          <cell r="BU14">
            <v>97.62930937097866</v>
          </cell>
          <cell r="BV14">
            <v>18.522295258323211</v>
          </cell>
          <cell r="BW14">
            <v>31.608209708645486</v>
          </cell>
          <cell r="BY14">
            <v>11.77941925776677</v>
          </cell>
          <cell r="BZ14">
            <v>22.923653446374757</v>
          </cell>
        </row>
        <row r="15">
          <cell r="D15">
            <v>85.640071044112972</v>
          </cell>
          <cell r="E15">
            <v>97.216570217375221</v>
          </cell>
          <cell r="F15">
            <v>41.805897445013592</v>
          </cell>
          <cell r="G15">
            <v>80.73154352192573</v>
          </cell>
          <cell r="H15">
            <v>9.2628350556437606</v>
          </cell>
          <cell r="I15">
            <v>23.460071317128023</v>
          </cell>
          <cell r="J15">
            <v>23.386152897052419</v>
          </cell>
          <cell r="K15">
            <v>6.0479489924715555</v>
          </cell>
          <cell r="L15">
            <v>2.6438192528073068</v>
          </cell>
          <cell r="M15">
            <v>0.48217099570483896</v>
          </cell>
          <cell r="N15">
            <v>10</v>
          </cell>
          <cell r="O15">
            <v>10.076487233981487</v>
          </cell>
          <cell r="P15">
            <v>68.567100537819528</v>
          </cell>
          <cell r="Q15">
            <v>0</v>
          </cell>
          <cell r="R15">
            <v>31.988838769258916</v>
          </cell>
          <cell r="S15">
            <v>62.050453484205207</v>
          </cell>
          <cell r="T15">
            <v>0</v>
          </cell>
          <cell r="U15">
            <v>0</v>
          </cell>
          <cell r="V15">
            <v>33.985130281507125</v>
          </cell>
          <cell r="W15">
            <v>0</v>
          </cell>
          <cell r="X15">
            <v>30.635838150289139</v>
          </cell>
          <cell r="Y15">
            <v>65.893584776495402</v>
          </cell>
          <cell r="Z15">
            <v>0.13069612147050652</v>
          </cell>
          <cell r="AA15">
            <v>7.8126692737778569</v>
          </cell>
          <cell r="AB15">
            <v>0</v>
          </cell>
          <cell r="AC15">
            <v>26.146377278576487</v>
          </cell>
          <cell r="AD15">
            <v>17.567660996891927</v>
          </cell>
          <cell r="AE15">
            <v>13.492185238762785</v>
          </cell>
          <cell r="AF15">
            <v>29.640582207282108</v>
          </cell>
          <cell r="AG15">
            <v>34.816391133350038</v>
          </cell>
          <cell r="AH15">
            <v>0</v>
          </cell>
          <cell r="AI15">
            <v>100</v>
          </cell>
          <cell r="AJ15">
            <v>92.941176470588232</v>
          </cell>
          <cell r="AK15">
            <v>74.205805751752834</v>
          </cell>
          <cell r="AL15">
            <v>6.1275015473488761</v>
          </cell>
          <cell r="AM15">
            <v>4.2237176083153871</v>
          </cell>
          <cell r="AN15">
            <v>50.541516245487372</v>
          </cell>
          <cell r="AO15">
            <v>4.2782195428437246</v>
          </cell>
          <cell r="AP15">
            <v>0</v>
          </cell>
          <cell r="AQ15">
            <v>0</v>
          </cell>
          <cell r="AR15">
            <v>0</v>
          </cell>
          <cell r="AS15">
            <v>59.840600021882139</v>
          </cell>
          <cell r="AT15">
            <v>42.977028233428214</v>
          </cell>
          <cell r="AU15">
            <v>14.979372694579093</v>
          </cell>
          <cell r="AV15">
            <v>0</v>
          </cell>
          <cell r="AW15">
            <v>35.149770802102672</v>
          </cell>
          <cell r="AX15">
            <v>44.360400476963477</v>
          </cell>
          <cell r="AY15">
            <v>2.4738947249391225</v>
          </cell>
          <cell r="AZ15">
            <v>34.207126282213309</v>
          </cell>
          <cell r="BA15">
            <v>50</v>
          </cell>
          <cell r="BB15">
            <v>10.856828680990938</v>
          </cell>
          <cell r="BC15">
            <v>44.345111318897246</v>
          </cell>
          <cell r="BD15">
            <v>0</v>
          </cell>
          <cell r="BE15">
            <v>30.909090909090907</v>
          </cell>
          <cell r="BF15">
            <v>12.569345052831565</v>
          </cell>
          <cell r="BG15">
            <v>0</v>
          </cell>
          <cell r="BH15">
            <v>0</v>
          </cell>
          <cell r="BI15">
            <v>0</v>
          </cell>
          <cell r="BJ15">
            <v>6.6356377355951333</v>
          </cell>
          <cell r="BK15">
            <v>19.54752101328484</v>
          </cell>
          <cell r="BL15">
            <v>99.184832321214543</v>
          </cell>
          <cell r="BM15">
            <v>49.931029240961777</v>
          </cell>
          <cell r="BN15">
            <v>0.86289812821458944</v>
          </cell>
          <cell r="BO15">
            <v>0.81988757779202881</v>
          </cell>
          <cell r="BP15">
            <v>0.11297541215402718</v>
          </cell>
          <cell r="BQ15">
            <v>0.48490664793652383</v>
          </cell>
          <cell r="BR15">
            <v>0.32454877927967768</v>
          </cell>
          <cell r="BS15">
            <v>5.3666145239371676</v>
          </cell>
          <cell r="BT15">
            <v>4.413948113548849</v>
          </cell>
          <cell r="BU15">
            <v>94.085478748852921</v>
          </cell>
          <cell r="BV15">
            <v>12.773673314947628</v>
          </cell>
          <cell r="BW15">
            <v>8.0314502478512608</v>
          </cell>
          <cell r="BY15">
            <v>0</v>
          </cell>
          <cell r="BZ15">
            <v>0</v>
          </cell>
        </row>
        <row r="16">
          <cell r="D16">
            <v>30.400210621210427</v>
          </cell>
          <cell r="E16">
            <v>97.053333825483776</v>
          </cell>
          <cell r="F16">
            <v>35.400716432254306</v>
          </cell>
          <cell r="G16">
            <v>89.195416729078715</v>
          </cell>
          <cell r="H16">
            <v>5.2809885912142986</v>
          </cell>
          <cell r="I16">
            <v>31.74583098968839</v>
          </cell>
          <cell r="J16">
            <v>12.524490601014667</v>
          </cell>
          <cell r="K16">
            <v>6.2470088343952863</v>
          </cell>
          <cell r="L16">
            <v>76.663731011013894</v>
          </cell>
          <cell r="M16">
            <v>1.8172868839021632</v>
          </cell>
          <cell r="N16">
            <v>6.1989306920351446</v>
          </cell>
          <cell r="O16">
            <v>46.971418417063433</v>
          </cell>
          <cell r="P16">
            <v>0</v>
          </cell>
          <cell r="Q16">
            <v>18.745124508848825</v>
          </cell>
          <cell r="R16">
            <v>10.886610550332135</v>
          </cell>
          <cell r="S16">
            <v>36.406955450492752</v>
          </cell>
          <cell r="T16">
            <v>51.319933227423029</v>
          </cell>
          <cell r="U16">
            <v>5.6603773584905852</v>
          </cell>
          <cell r="V16">
            <v>75.665298039888427</v>
          </cell>
          <cell r="W16">
            <v>44.024938322114743</v>
          </cell>
          <cell r="X16">
            <v>64.16184971098275</v>
          </cell>
          <cell r="Y16">
            <v>11.363728837377636</v>
          </cell>
          <cell r="Z16">
            <v>12.954864723046979</v>
          </cell>
          <cell r="AA16">
            <v>13.182851392285702</v>
          </cell>
          <cell r="AB16">
            <v>8.7169917106439101</v>
          </cell>
          <cell r="AC16">
            <v>34.730024655046151</v>
          </cell>
          <cell r="AD16">
            <v>13.062090785570039</v>
          </cell>
          <cell r="AE16">
            <v>32.208465409377837</v>
          </cell>
          <cell r="AF16">
            <v>25.748491117227797</v>
          </cell>
          <cell r="AG16">
            <v>2.9526726540810038</v>
          </cell>
          <cell r="AH16">
            <v>7.0653950743840461</v>
          </cell>
          <cell r="AI16">
            <v>42.105263157894747</v>
          </cell>
          <cell r="AJ16">
            <v>90.588235294117652</v>
          </cell>
          <cell r="AK16">
            <v>64.391680486423724</v>
          </cell>
          <cell r="AL16">
            <v>28.595007220961421</v>
          </cell>
          <cell r="AM16">
            <v>31.202866510965428</v>
          </cell>
          <cell r="AN16">
            <v>44.76534296028882</v>
          </cell>
          <cell r="AO16">
            <v>91.762562535543509</v>
          </cell>
          <cell r="AP16">
            <v>34.524725904233648</v>
          </cell>
          <cell r="AQ16">
            <v>43.79385680088528</v>
          </cell>
          <cell r="AR16">
            <v>49.674161459050055</v>
          </cell>
          <cell r="AS16">
            <v>100</v>
          </cell>
          <cell r="AT16">
            <v>8.2813708099018513</v>
          </cell>
          <cell r="AU16">
            <v>8.7086123905800221</v>
          </cell>
          <cell r="AV16">
            <v>33.116975661231962</v>
          </cell>
          <cell r="AW16">
            <v>43.864322866963235</v>
          </cell>
          <cell r="AX16">
            <v>76.791745014969237</v>
          </cell>
          <cell r="AY16">
            <v>0</v>
          </cell>
          <cell r="AZ16">
            <v>1.7252099762181266</v>
          </cell>
          <cell r="BA16">
            <v>45.198002339891659</v>
          </cell>
          <cell r="BB16">
            <v>6.7462260270643375</v>
          </cell>
          <cell r="BC16">
            <v>35.713141977233867</v>
          </cell>
          <cell r="BD16">
            <v>24.334064687178596</v>
          </cell>
          <cell r="BE16">
            <v>62.545454545454547</v>
          </cell>
          <cell r="BF16">
            <v>26.43745658574332</v>
          </cell>
          <cell r="BG16">
            <v>43.815808483655935</v>
          </cell>
          <cell r="BH16">
            <v>12.670255296939745</v>
          </cell>
          <cell r="BI16">
            <v>17.559122638190409</v>
          </cell>
          <cell r="BJ16">
            <v>4.749792976763052</v>
          </cell>
          <cell r="BK16">
            <v>15.012187564692736</v>
          </cell>
          <cell r="BL16">
            <v>39.776571654840652</v>
          </cell>
          <cell r="BM16">
            <v>48.08338550987277</v>
          </cell>
          <cell r="BN16">
            <v>1.9395279877520599</v>
          </cell>
          <cell r="BO16">
            <v>5.6968827791111414</v>
          </cell>
          <cell r="BP16">
            <v>0.38281251322938414</v>
          </cell>
          <cell r="BQ16">
            <v>0.257577704182825</v>
          </cell>
          <cell r="BR16">
            <v>14.314988655392181</v>
          </cell>
          <cell r="BS16">
            <v>100</v>
          </cell>
          <cell r="BT16">
            <v>83.655110889490388</v>
          </cell>
          <cell r="BU16">
            <v>92.47558718461822</v>
          </cell>
          <cell r="BV16">
            <v>30.54482908764869</v>
          </cell>
          <cell r="BW16">
            <v>19.208107095468986</v>
          </cell>
          <cell r="BY16">
            <v>16.95158578924115</v>
          </cell>
          <cell r="BZ16">
            <v>18.303166156327404</v>
          </cell>
        </row>
        <row r="17">
          <cell r="D17">
            <v>84.553397754446564</v>
          </cell>
          <cell r="E17">
            <v>90.950314988219944</v>
          </cell>
          <cell r="F17">
            <v>39.208825292653358</v>
          </cell>
          <cell r="G17">
            <v>0</v>
          </cell>
          <cell r="H17">
            <v>4.1120682077364537</v>
          </cell>
          <cell r="I17">
            <v>21.417119584613989</v>
          </cell>
          <cell r="J17">
            <v>12.411873990233584</v>
          </cell>
          <cell r="K17">
            <v>8.3470569431811477</v>
          </cell>
          <cell r="L17">
            <v>12.305691690802043</v>
          </cell>
          <cell r="M17">
            <v>100</v>
          </cell>
          <cell r="N17">
            <v>6.5338544148461741</v>
          </cell>
          <cell r="O17">
            <v>49.82073586362398</v>
          </cell>
          <cell r="P17">
            <v>100</v>
          </cell>
          <cell r="Q17">
            <v>50</v>
          </cell>
          <cell r="R17">
            <v>50</v>
          </cell>
          <cell r="S17">
            <v>98.889923936308946</v>
          </cell>
          <cell r="T17">
            <v>100</v>
          </cell>
          <cell r="U17">
            <v>50</v>
          </cell>
          <cell r="V17">
            <v>88.966749302352454</v>
          </cell>
          <cell r="W17">
            <v>32.841488375382355</v>
          </cell>
          <cell r="X17">
            <v>100</v>
          </cell>
          <cell r="Y17">
            <v>14.878618035369279</v>
          </cell>
          <cell r="Z17">
            <v>50</v>
          </cell>
          <cell r="AA17">
            <v>50</v>
          </cell>
          <cell r="AB17">
            <v>50</v>
          </cell>
          <cell r="AC17">
            <v>10.211226036375528</v>
          </cell>
          <cell r="AD17">
            <v>0</v>
          </cell>
          <cell r="AE17">
            <v>0</v>
          </cell>
          <cell r="AF17">
            <v>38.2029694305864</v>
          </cell>
          <cell r="AG17">
            <v>34.466397841317082</v>
          </cell>
          <cell r="AH17">
            <v>1.2457659429780159</v>
          </cell>
          <cell r="AI17">
            <v>63.15789473684211</v>
          </cell>
          <cell r="AJ17">
            <v>0</v>
          </cell>
          <cell r="AK17">
            <v>95.829708701688403</v>
          </cell>
          <cell r="AL17">
            <v>29.531153290695283</v>
          </cell>
          <cell r="AM17">
            <v>100</v>
          </cell>
          <cell r="AN17">
            <v>54.873646209386294</v>
          </cell>
          <cell r="AO17">
            <v>70.404785550220765</v>
          </cell>
          <cell r="AP17">
            <v>44.242607633478798</v>
          </cell>
          <cell r="AQ17">
            <v>38.761033800044167</v>
          </cell>
          <cell r="AR17">
            <v>49.494922700592802</v>
          </cell>
          <cell r="AS17">
            <v>35.390482530311218</v>
          </cell>
          <cell r="AT17">
            <v>34.530022317744439</v>
          </cell>
          <cell r="AU17">
            <v>9.1516088852162163</v>
          </cell>
          <cell r="AV17">
            <v>100</v>
          </cell>
          <cell r="AW17">
            <v>46.184326350315011</v>
          </cell>
          <cell r="AX17">
            <v>56.834620029194205</v>
          </cell>
          <cell r="AY17">
            <v>7.0317449674260946</v>
          </cell>
          <cell r="AZ17">
            <v>31.475297675759329</v>
          </cell>
          <cell r="BA17">
            <v>44.580220040971071</v>
          </cell>
          <cell r="BB17">
            <v>8.8143310259247052</v>
          </cell>
          <cell r="BC17">
            <v>0</v>
          </cell>
          <cell r="BD17">
            <v>43.883950430148019</v>
          </cell>
          <cell r="BE17">
            <v>100</v>
          </cell>
          <cell r="BF17">
            <v>29.873936784980089</v>
          </cell>
          <cell r="BG17">
            <v>100</v>
          </cell>
          <cell r="BH17">
            <v>27.547863954952923</v>
          </cell>
          <cell r="BI17">
            <v>35.561477400355344</v>
          </cell>
          <cell r="BJ17">
            <v>15.912706572012732</v>
          </cell>
          <cell r="BK17">
            <v>100</v>
          </cell>
          <cell r="BL17">
            <v>94.262851925520124</v>
          </cell>
          <cell r="BM17">
            <v>47.276742169843295</v>
          </cell>
          <cell r="BN17">
            <v>15.212452040978274</v>
          </cell>
          <cell r="BO17">
            <v>100</v>
          </cell>
          <cell r="BP17">
            <v>46.361934499016286</v>
          </cell>
          <cell r="BQ17">
            <v>0.43165385588546945</v>
          </cell>
          <cell r="BR17">
            <v>5.4076589688816856</v>
          </cell>
          <cell r="BS17">
            <v>0.99694535413035135</v>
          </cell>
          <cell r="BT17">
            <v>82.898448383696817</v>
          </cell>
          <cell r="BU17">
            <v>75.90718311082864</v>
          </cell>
          <cell r="BV17">
            <v>50</v>
          </cell>
          <cell r="BW17">
            <v>100</v>
          </cell>
          <cell r="BY17">
            <v>50</v>
          </cell>
          <cell r="BZ17">
            <v>50</v>
          </cell>
        </row>
        <row r="18">
          <cell r="D18">
            <v>60.804781474120006</v>
          </cell>
          <cell r="E18">
            <v>92.482411399438192</v>
          </cell>
          <cell r="F18">
            <v>38.921871315483976</v>
          </cell>
          <cell r="G18">
            <v>57.596419279526742</v>
          </cell>
          <cell r="H18">
            <v>6.0039610896694251</v>
          </cell>
          <cell r="I18">
            <v>23.294326674956949</v>
          </cell>
          <cell r="J18">
            <v>13.630833799160937</v>
          </cell>
          <cell r="K18">
            <v>8.7653892882630959</v>
          </cell>
          <cell r="L18">
            <v>76.685383077638619</v>
          </cell>
          <cell r="M18">
            <v>1.1922115195030034</v>
          </cell>
          <cell r="N18">
            <v>3.0670163379249904</v>
          </cell>
          <cell r="O18">
            <v>47.257285532650059</v>
          </cell>
          <cell r="P18">
            <v>37.424104213225924</v>
          </cell>
          <cell r="Q18">
            <v>21.452595657854307</v>
          </cell>
          <cell r="R18">
            <v>31.880347842210995</v>
          </cell>
          <cell r="S18">
            <v>94.425014018674446</v>
          </cell>
          <cell r="T18">
            <v>41.352442775130008</v>
          </cell>
          <cell r="U18">
            <v>12.264150943396249</v>
          </cell>
          <cell r="V18">
            <v>91.398096791872391</v>
          </cell>
          <cell r="W18">
            <v>27.467227364517889</v>
          </cell>
          <cell r="X18">
            <v>54.913294797687719</v>
          </cell>
          <cell r="Y18">
            <v>40.525916658362007</v>
          </cell>
          <cell r="Z18">
            <v>19.764326680224666</v>
          </cell>
          <cell r="AA18">
            <v>11.830588411937933</v>
          </cell>
          <cell r="AB18">
            <v>13.105082142001216</v>
          </cell>
          <cell r="AC18">
            <v>24.122534622919549</v>
          </cell>
          <cell r="AD18">
            <v>9.4688536359442708</v>
          </cell>
          <cell r="AE18">
            <v>17.463246725259236</v>
          </cell>
          <cell r="AF18">
            <v>17.249970485298697</v>
          </cell>
          <cell r="AG18">
            <v>20.321786382161036</v>
          </cell>
          <cell r="AH18">
            <v>10</v>
          </cell>
          <cell r="AI18">
            <v>42.105263157894747</v>
          </cell>
          <cell r="AJ18">
            <v>96.470588235294116</v>
          </cell>
          <cell r="AK18">
            <v>43.607485563846474</v>
          </cell>
          <cell r="AL18">
            <v>18.382504642046641</v>
          </cell>
          <cell r="AM18">
            <v>8.9428434059302475</v>
          </cell>
          <cell r="AN18">
            <v>49.819494584837557</v>
          </cell>
          <cell r="AO18">
            <v>57.706193312936037</v>
          </cell>
          <cell r="AP18">
            <v>18.078822430767509</v>
          </cell>
          <cell r="AQ18">
            <v>35.344209322428775</v>
          </cell>
          <cell r="AR18">
            <v>40.537171664766909</v>
          </cell>
          <cell r="AS18">
            <v>66.847877928596475</v>
          </cell>
          <cell r="AT18">
            <v>34.738266829353002</v>
          </cell>
          <cell r="AU18">
            <v>7.5306425811502082</v>
          </cell>
          <cell r="AV18">
            <v>21.316788665724484</v>
          </cell>
          <cell r="AW18">
            <v>36.433298774982518</v>
          </cell>
          <cell r="AX18">
            <v>60.562131557336016</v>
          </cell>
          <cell r="AY18">
            <v>6.9677623894424592</v>
          </cell>
          <cell r="AZ18">
            <v>37.267713582723175</v>
          </cell>
          <cell r="BA18">
            <v>21.6330753107462</v>
          </cell>
          <cell r="BB18">
            <v>17.949099021827902</v>
          </cell>
          <cell r="BC18">
            <v>43.696826886429378</v>
          </cell>
          <cell r="BD18">
            <v>16.669908434523627</v>
          </cell>
          <cell r="BE18">
            <v>27.27272727272727</v>
          </cell>
          <cell r="BF18">
            <v>32.156658175298411</v>
          </cell>
          <cell r="BG18">
            <v>19.04352198707263</v>
          </cell>
          <cell r="BH18">
            <v>4.67882435854672</v>
          </cell>
          <cell r="BI18">
            <v>7.2047601244937347</v>
          </cell>
          <cell r="BJ18">
            <v>0.46705236344674328</v>
          </cell>
          <cell r="BK18">
            <v>33.448000455935883</v>
          </cell>
          <cell r="BL18">
            <v>53.732447300505513</v>
          </cell>
          <cell r="BM18">
            <v>49.750395745679185</v>
          </cell>
          <cell r="BN18">
            <v>0.5854345005938898</v>
          </cell>
          <cell r="BO18">
            <v>0.48504440335320503</v>
          </cell>
          <cell r="BP18">
            <v>0.10171052861816651</v>
          </cell>
          <cell r="BQ18">
            <v>0.19813850675854755</v>
          </cell>
          <cell r="BR18">
            <v>5.3973796556880425</v>
          </cell>
          <cell r="BS18">
            <v>10.381245943405789</v>
          </cell>
          <cell r="BT18">
            <v>51.107247108524724</v>
          </cell>
          <cell r="BU18">
            <v>92.059892607805878</v>
          </cell>
          <cell r="BV18">
            <v>33.190169996301421</v>
          </cell>
          <cell r="BW18">
            <v>7.2287090152542994</v>
          </cell>
          <cell r="BY18">
            <v>11.271644450714245</v>
          </cell>
          <cell r="BZ18">
            <v>11.539557891138626</v>
          </cell>
        </row>
        <row r="19">
          <cell r="D19">
            <v>75.147974472379374</v>
          </cell>
          <cell r="E19">
            <v>96.393511135468088</v>
          </cell>
          <cell r="F19">
            <v>40.216053617981828</v>
          </cell>
          <cell r="G19">
            <v>63.989729368783188</v>
          </cell>
          <cell r="H19">
            <v>5.3817485283720501</v>
          </cell>
          <cell r="I19">
            <v>15.778837866663578</v>
          </cell>
          <cell r="J19">
            <v>20.121430518570431</v>
          </cell>
          <cell r="K19">
            <v>28.317288861533147</v>
          </cell>
          <cell r="L19">
            <v>33.529147010320983</v>
          </cell>
          <cell r="M19">
            <v>1.336984105220324</v>
          </cell>
          <cell r="N19">
            <v>6.6498543985556671</v>
          </cell>
          <cell r="O19">
            <v>48.326067687018678</v>
          </cell>
          <cell r="P19">
            <v>32.121354608828739</v>
          </cell>
          <cell r="Q19">
            <v>32.336270559113046</v>
          </cell>
          <cell r="R19">
            <v>9.241483189176062</v>
          </cell>
          <cell r="S19">
            <v>76.992755683748655</v>
          </cell>
          <cell r="T19">
            <v>28.236992673954131</v>
          </cell>
          <cell r="U19">
            <v>20.911949685534598</v>
          </cell>
          <cell r="V19">
            <v>73.461592318013345</v>
          </cell>
          <cell r="W19">
            <v>22.296520442678371</v>
          </cell>
          <cell r="X19">
            <v>58.670520231214006</v>
          </cell>
          <cell r="Y19">
            <v>50.036068046515467</v>
          </cell>
          <cell r="Z19">
            <v>4.3085927557556856</v>
          </cell>
          <cell r="AA19">
            <v>4.0415798841762518</v>
          </cell>
          <cell r="AB19">
            <v>4.781289895875406</v>
          </cell>
          <cell r="AC19">
            <v>24.50384986596379</v>
          </cell>
          <cell r="AD19">
            <v>9.7819258748161317</v>
          </cell>
          <cell r="AE19">
            <v>23.876013043606861</v>
          </cell>
          <cell r="AF19">
            <v>21.098253791577225</v>
          </cell>
          <cell r="AG19">
            <v>26.634835076931999</v>
          </cell>
          <cell r="AH19">
            <v>9.0339631278719175</v>
          </cell>
          <cell r="AI19">
            <v>42.105263157894747</v>
          </cell>
          <cell r="AJ19">
            <v>98.82352941176471</v>
          </cell>
          <cell r="AK19">
            <v>49.836372684455057</v>
          </cell>
          <cell r="AL19">
            <v>0</v>
          </cell>
          <cell r="AM19">
            <v>29.342947380566091</v>
          </cell>
          <cell r="AN19">
            <v>65.703971119133584</v>
          </cell>
          <cell r="AO19">
            <v>47.495979503606463</v>
          </cell>
          <cell r="AP19">
            <v>22.099686058220712</v>
          </cell>
          <cell r="AQ19">
            <v>36.536373957269078</v>
          </cell>
          <cell r="AR19">
            <v>44.633813082210047</v>
          </cell>
          <cell r="AS19">
            <v>8.3233060049008962</v>
          </cell>
          <cell r="AT19">
            <v>59.836856616426026</v>
          </cell>
          <cell r="AU19">
            <v>16.9735327895458</v>
          </cell>
          <cell r="AV19">
            <v>22.124917154702146</v>
          </cell>
          <cell r="AW19">
            <v>46.39350024311149</v>
          </cell>
          <cell r="AX19">
            <v>74.563960191147942</v>
          </cell>
          <cell r="AY19">
            <v>8.8896055906676121</v>
          </cell>
          <cell r="AZ19">
            <v>45.12865684794086</v>
          </cell>
          <cell r="BA19">
            <v>15.568003900013572</v>
          </cell>
          <cell r="BB19">
            <v>17.693575091656637</v>
          </cell>
          <cell r="BC19">
            <v>34.612256967119151</v>
          </cell>
          <cell r="BD19">
            <v>26.401554817004065</v>
          </cell>
          <cell r="BE19">
            <v>72</v>
          </cell>
          <cell r="BF19">
            <v>13.133561084275666</v>
          </cell>
          <cell r="BG19">
            <v>28.222441978204248</v>
          </cell>
          <cell r="BH19">
            <v>8.6190256558926421</v>
          </cell>
          <cell r="BI19">
            <v>9.7422433459417555</v>
          </cell>
          <cell r="BJ19">
            <v>14.923785367248874</v>
          </cell>
          <cell r="BK19">
            <v>29.74097846754562</v>
          </cell>
          <cell r="BL19">
            <v>78.756699003524517</v>
          </cell>
          <cell r="BM19">
            <v>49.931809539037616</v>
          </cell>
          <cell r="BN19">
            <v>0.82554801907028885</v>
          </cell>
          <cell r="BO19">
            <v>0.34719201930770499</v>
          </cell>
          <cell r="BP19">
            <v>1.9286819175073466</v>
          </cell>
          <cell r="BQ19">
            <v>0.4291973250658403</v>
          </cell>
          <cell r="BR19">
            <v>10.922810012727375</v>
          </cell>
          <cell r="BS19">
            <v>29.602082454536067</v>
          </cell>
          <cell r="BT19">
            <v>80.89906532071096</v>
          </cell>
          <cell r="BU19">
            <v>88.84285157462854</v>
          </cell>
          <cell r="BV19">
            <v>12.618063346686462</v>
          </cell>
          <cell r="BW19">
            <v>26.90965554292497</v>
          </cell>
          <cell r="BY19">
            <v>10.811385602458056</v>
          </cell>
          <cell r="BZ19">
            <v>6.0992473764641018</v>
          </cell>
        </row>
        <row r="20">
          <cell r="D20">
            <v>0</v>
          </cell>
          <cell r="E20">
            <v>59.08113192631734</v>
          </cell>
          <cell r="F20">
            <v>34.469933087534486</v>
          </cell>
          <cell r="G20">
            <v>42.65635182539868</v>
          </cell>
          <cell r="H20">
            <v>7.0576399052323726</v>
          </cell>
          <cell r="I20">
            <v>0</v>
          </cell>
          <cell r="J20">
            <v>9.9259220227818474</v>
          </cell>
          <cell r="K20">
            <v>1.632548064904358</v>
          </cell>
          <cell r="L20">
            <v>37.438863590290929</v>
          </cell>
          <cell r="M20">
            <v>1.1075428630752953</v>
          </cell>
          <cell r="N20">
            <v>6.4317651521115069</v>
          </cell>
          <cell r="O20">
            <v>35.904462947020939</v>
          </cell>
          <cell r="P20">
            <v>57.739898316119941</v>
          </cell>
          <cell r="Q20">
            <v>28.284185719946009</v>
          </cell>
          <cell r="R20">
            <v>2.9668863772559151</v>
          </cell>
          <cell r="S20">
            <v>79.164993690001211</v>
          </cell>
          <cell r="T20">
            <v>15.356114565469731</v>
          </cell>
          <cell r="U20">
            <v>8.9622641509433993</v>
          </cell>
          <cell r="V20">
            <v>64.737520846044632</v>
          </cell>
          <cell r="W20">
            <v>0.98124305099659537</v>
          </cell>
          <cell r="X20">
            <v>0</v>
          </cell>
          <cell r="Y20">
            <v>64.406441674881833</v>
          </cell>
          <cell r="Z20">
            <v>3.6252285700976037</v>
          </cell>
          <cell r="AA20">
            <v>11.838371867495862</v>
          </cell>
          <cell r="AB20">
            <v>3.6511846946082982</v>
          </cell>
          <cell r="AC20">
            <v>0</v>
          </cell>
          <cell r="AD20">
            <v>8.5829241553470776</v>
          </cell>
          <cell r="AE20">
            <v>38.576730936263445</v>
          </cell>
          <cell r="AF20">
            <v>0</v>
          </cell>
          <cell r="AG20">
            <v>19.46586086938111</v>
          </cell>
          <cell r="AH20">
            <v>7.7809414284422891</v>
          </cell>
          <cell r="AI20">
            <v>42.105263157894747</v>
          </cell>
          <cell r="AJ20">
            <v>67.058823529411754</v>
          </cell>
          <cell r="AK20">
            <v>0</v>
          </cell>
          <cell r="AL20">
            <v>30.637507736744379</v>
          </cell>
          <cell r="AM20">
            <v>0.1518533945592993</v>
          </cell>
          <cell r="AN20">
            <v>56.67870036101084</v>
          </cell>
          <cell r="AO20">
            <v>0</v>
          </cell>
          <cell r="AP20">
            <v>12.60386081707704</v>
          </cell>
          <cell r="AQ20">
            <v>19.821652459676244</v>
          </cell>
          <cell r="AR20">
            <v>36.802757611393247</v>
          </cell>
          <cell r="AS20">
            <v>34.021900771503368</v>
          </cell>
          <cell r="AT20">
            <v>36.851932408386496</v>
          </cell>
          <cell r="AU20">
            <v>0</v>
          </cell>
          <cell r="AV20">
            <v>4.2817635789809669</v>
          </cell>
          <cell r="AW20">
            <v>34.346339423551726</v>
          </cell>
          <cell r="AX20">
            <v>47.802381087810808</v>
          </cell>
          <cell r="AY20">
            <v>8.6941454618445366</v>
          </cell>
          <cell r="AZ20">
            <v>46.389660713114075</v>
          </cell>
          <cell r="BA20">
            <v>29.079537392033046</v>
          </cell>
          <cell r="BB20">
            <v>10.001562543632572</v>
          </cell>
          <cell r="BC20">
            <v>23.256183554299515</v>
          </cell>
          <cell r="BD20">
            <v>22.368695991876379</v>
          </cell>
          <cell r="BE20">
            <v>34.909090909090914</v>
          </cell>
          <cell r="BF20">
            <v>9.3662920812013724</v>
          </cell>
          <cell r="BG20">
            <v>14.701124511038024</v>
          </cell>
          <cell r="BH20">
            <v>2.3333367849311757</v>
          </cell>
          <cell r="BI20">
            <v>3.5847098916778766</v>
          </cell>
          <cell r="BJ20">
            <v>1.8152069983055099</v>
          </cell>
          <cell r="BK20">
            <v>19.901284787137115</v>
          </cell>
          <cell r="BL20">
            <v>94.853807863582318</v>
          </cell>
          <cell r="BM20">
            <v>49.701898448534813</v>
          </cell>
          <cell r="BN20">
            <v>1.2899218138332371</v>
          </cell>
          <cell r="BO20">
            <v>0.28696599864272609</v>
          </cell>
          <cell r="BP20">
            <v>1.0626163833014914</v>
          </cell>
          <cell r="BQ20">
            <v>1.9219219223996893</v>
          </cell>
          <cell r="BR20">
            <v>9.5553715900857572</v>
          </cell>
          <cell r="BS20">
            <v>2.2785296532128747</v>
          </cell>
          <cell r="BT20">
            <v>0.78682020645416439</v>
          </cell>
          <cell r="BU20">
            <v>96.203482973905906</v>
          </cell>
          <cell r="BV20">
            <v>6.3407845549438626</v>
          </cell>
          <cell r="BW20">
            <v>0</v>
          </cell>
          <cell r="BY20">
            <v>0.71522536694090921</v>
          </cell>
          <cell r="BZ20">
            <v>5.2731414556416389</v>
          </cell>
        </row>
        <row r="21">
          <cell r="D21">
            <v>92.792347776062272</v>
          </cell>
          <cell r="E21">
            <v>91.689242552069899</v>
          </cell>
          <cell r="F21">
            <v>41.755989689961702</v>
          </cell>
          <cell r="G21">
            <v>76.824592673109763</v>
          </cell>
          <cell r="H21">
            <v>7.0233448069789564</v>
          </cell>
          <cell r="I21">
            <v>48.719239977518299</v>
          </cell>
          <cell r="J21">
            <v>19.825177567520143</v>
          </cell>
          <cell r="K21">
            <v>16.137586179696765</v>
          </cell>
          <cell r="L21">
            <v>1.0053011707099917</v>
          </cell>
          <cell r="M21">
            <v>0.40404092375337836</v>
          </cell>
          <cell r="N21">
            <v>3.6764821987222072</v>
          </cell>
          <cell r="O21">
            <v>29.563731479283756</v>
          </cell>
          <cell r="P21">
            <v>48.301530154091246</v>
          </cell>
          <cell r="Q21">
            <v>27.348301462503493</v>
          </cell>
          <cell r="R21">
            <v>40.969446941104053</v>
          </cell>
          <cell r="S21">
            <v>100</v>
          </cell>
          <cell r="T21">
            <v>37.400183063472518</v>
          </cell>
          <cell r="U21">
            <v>21.698113207547195</v>
          </cell>
          <cell r="V21">
            <v>81.623439735620309</v>
          </cell>
          <cell r="W21">
            <v>12.035561585485731</v>
          </cell>
          <cell r="X21">
            <v>53.757225433526088</v>
          </cell>
          <cell r="Y21">
            <v>57.241418037415912</v>
          </cell>
          <cell r="Z21">
            <v>1.6522339117670477</v>
          </cell>
          <cell r="AA21">
            <v>9.5732018499641747</v>
          </cell>
          <cell r="AB21">
            <v>3.3696613643050308</v>
          </cell>
          <cell r="AC21">
            <v>47.163353614341816</v>
          </cell>
          <cell r="AD21">
            <v>23.604456730682578</v>
          </cell>
          <cell r="AE21">
            <v>16.225706415839952</v>
          </cell>
          <cell r="AF21">
            <v>37.660984170789007</v>
          </cell>
          <cell r="AG21">
            <v>10.577964657026589</v>
          </cell>
          <cell r="AH21">
            <v>9.4546317254084311</v>
          </cell>
          <cell r="AI21">
            <v>42.105263157894747</v>
          </cell>
          <cell r="AJ21">
            <v>98.82352941176471</v>
          </cell>
          <cell r="AK21">
            <v>79.518424745861566</v>
          </cell>
          <cell r="AL21">
            <v>32.680008252527337</v>
          </cell>
          <cell r="AM21">
            <v>3.3806254674797596</v>
          </cell>
          <cell r="AN21">
            <v>76.173285198555988</v>
          </cell>
          <cell r="AO21">
            <v>24.299602014333058</v>
          </cell>
          <cell r="AP21">
            <v>22.579381643751272</v>
          </cell>
          <cell r="AQ21">
            <v>30.259124213896875</v>
          </cell>
          <cell r="AR21">
            <v>40.368049610674781</v>
          </cell>
          <cell r="AS21">
            <v>47.313159790139196</v>
          </cell>
          <cell r="AT21">
            <v>26.919279480565024</v>
          </cell>
          <cell r="AU21">
            <v>26.343590293993785</v>
          </cell>
          <cell r="AV21">
            <v>13.635207872187202</v>
          </cell>
          <cell r="AW21">
            <v>42.736537673274</v>
          </cell>
          <cell r="AX21">
            <v>75.196046054009145</v>
          </cell>
          <cell r="AY21">
            <v>7.8868643180258733</v>
          </cell>
          <cell r="AZ21">
            <v>42.231158102519736</v>
          </cell>
          <cell r="BA21">
            <v>20.996939248848797</v>
          </cell>
          <cell r="BB21">
            <v>21.952149767960645</v>
          </cell>
          <cell r="BC21">
            <v>44.349647270686297</v>
          </cell>
          <cell r="BD21">
            <v>21.873340310461376</v>
          </cell>
          <cell r="BE21">
            <v>46.909090909090914</v>
          </cell>
          <cell r="BF21">
            <v>24.544623926426901</v>
          </cell>
          <cell r="BG21">
            <v>15.671054478041604</v>
          </cell>
          <cell r="BH21">
            <v>2.9933256722475083</v>
          </cell>
          <cell r="BI21">
            <v>5.5833962069103737</v>
          </cell>
          <cell r="BJ21">
            <v>6.388579519254141</v>
          </cell>
          <cell r="BK21">
            <v>11.809683525490023</v>
          </cell>
          <cell r="BL21">
            <v>94.867768206257736</v>
          </cell>
          <cell r="BM21">
            <v>49.986343720551844</v>
          </cell>
          <cell r="BN21">
            <v>0</v>
          </cell>
          <cell r="BO21">
            <v>0</v>
          </cell>
          <cell r="BP21">
            <v>0</v>
          </cell>
          <cell r="BQ21">
            <v>0.35280916559357101</v>
          </cell>
          <cell r="BR21">
            <v>2.2122481294105527</v>
          </cell>
          <cell r="BS21">
            <v>7.4439355818562634</v>
          </cell>
          <cell r="BT21">
            <v>43.281287419859893</v>
          </cell>
          <cell r="BU21">
            <v>92.500920538382431</v>
          </cell>
          <cell r="BV21">
            <v>18.047264883897139</v>
          </cell>
          <cell r="BW21">
            <v>30.936231278434747</v>
          </cell>
          <cell r="BY21">
            <v>6.1244843374321389</v>
          </cell>
          <cell r="BZ21">
            <v>11.786284328376532</v>
          </cell>
        </row>
        <row r="22">
          <cell r="D22">
            <v>76.534765242256412</v>
          </cell>
          <cell r="E22">
            <v>96.304181639178267</v>
          </cell>
          <cell r="F22">
            <v>42.288416330716593</v>
          </cell>
          <cell r="G22">
            <v>38.440280505569476</v>
          </cell>
          <cell r="H22">
            <v>6.8496268228442574</v>
          </cell>
          <cell r="I22">
            <v>15.50574975116942</v>
          </cell>
          <cell r="J22">
            <v>19.484501499505331</v>
          </cell>
          <cell r="K22">
            <v>14.735062691577461</v>
          </cell>
          <cell r="L22">
            <v>60.033272199710893</v>
          </cell>
          <cell r="M22">
            <v>1.0865638755093732</v>
          </cell>
          <cell r="N22">
            <v>7.1271669006655927</v>
          </cell>
          <cell r="O22">
            <v>45.134823791785365</v>
          </cell>
          <cell r="P22">
            <v>64.146867919326084</v>
          </cell>
          <cell r="Q22">
            <v>30.936731027407017</v>
          </cell>
          <cell r="R22">
            <v>6.9738187028592007</v>
          </cell>
          <cell r="S22">
            <v>66.807737181040977</v>
          </cell>
          <cell r="T22">
            <v>53.261431822884319</v>
          </cell>
          <cell r="U22">
            <v>19.811320754717006</v>
          </cell>
          <cell r="V22">
            <v>73.963545924131992</v>
          </cell>
          <cell r="W22">
            <v>27.519740733591753</v>
          </cell>
          <cell r="X22">
            <v>66.473988439306396</v>
          </cell>
          <cell r="Y22">
            <v>49.188276260539929</v>
          </cell>
          <cell r="Z22">
            <v>14.326759945457058</v>
          </cell>
          <cell r="AA22">
            <v>7.379199288182579</v>
          </cell>
          <cell r="AB22">
            <v>9.8931565844416696</v>
          </cell>
          <cell r="AC22">
            <v>36.322196106033807</v>
          </cell>
          <cell r="AD22">
            <v>0.98460459667674871</v>
          </cell>
          <cell r="AE22">
            <v>11.937714069270399</v>
          </cell>
          <cell r="AF22">
            <v>35.900193145303184</v>
          </cell>
          <cell r="AG22">
            <v>28.960648142256208</v>
          </cell>
          <cell r="AH22">
            <v>9.6013467580464109</v>
          </cell>
          <cell r="AI22">
            <v>84.210526315789465</v>
          </cell>
          <cell r="AJ22">
            <v>97.647058823529406</v>
          </cell>
          <cell r="AK22">
            <v>94.922793985686994</v>
          </cell>
          <cell r="AL22">
            <v>100</v>
          </cell>
          <cell r="AM22">
            <v>16.632583086094048</v>
          </cell>
          <cell r="AN22">
            <v>82.310469314079455</v>
          </cell>
          <cell r="AO22">
            <v>65.005133468791541</v>
          </cell>
          <cell r="AP22">
            <v>35.603058516960196</v>
          </cell>
          <cell r="AQ22">
            <v>45.906372516548842</v>
          </cell>
          <cell r="AR22">
            <v>48.018655966979992</v>
          </cell>
          <cell r="AS22">
            <v>97.332507802605321</v>
          </cell>
          <cell r="AT22">
            <v>56.367693900032222</v>
          </cell>
          <cell r="AU22">
            <v>7.0929140296094708</v>
          </cell>
          <cell r="AV22">
            <v>33.863529202223297</v>
          </cell>
          <cell r="AW22">
            <v>45.186693327849007</v>
          </cell>
          <cell r="AX22">
            <v>70.279303586613636</v>
          </cell>
          <cell r="AY22">
            <v>8.1697787887974638</v>
          </cell>
          <cell r="AZ22">
            <v>40.893123510163811</v>
          </cell>
          <cell r="BA22">
            <v>29.887746908184976</v>
          </cell>
          <cell r="BB22">
            <v>8.077482842452298</v>
          </cell>
          <cell r="BC22">
            <v>36.225675392076113</v>
          </cell>
          <cell r="BD22">
            <v>30.809774490810497</v>
          </cell>
          <cell r="BE22">
            <v>95.27272727272728</v>
          </cell>
          <cell r="BF22">
            <v>31.515970715714136</v>
          </cell>
          <cell r="BG22">
            <v>64.007498274578282</v>
          </cell>
          <cell r="BH22">
            <v>15.157798337703454</v>
          </cell>
          <cell r="BI22">
            <v>16.654907187530284</v>
          </cell>
          <cell r="BJ22">
            <v>29.933328706948291</v>
          </cell>
          <cell r="BK22">
            <v>33.097008002429639</v>
          </cell>
          <cell r="BL22">
            <v>81.920878854783837</v>
          </cell>
          <cell r="BM22">
            <v>49.674705458621268</v>
          </cell>
          <cell r="BN22">
            <v>5.9980784327889429</v>
          </cell>
          <cell r="BO22">
            <v>41.87000888606736</v>
          </cell>
          <cell r="BP22">
            <v>20.245459151250294</v>
          </cell>
          <cell r="BQ22">
            <v>0.89143834159604318</v>
          </cell>
          <cell r="BR22">
            <v>6.8555217701601059</v>
          </cell>
          <cell r="BS22">
            <v>18.893233782590993</v>
          </cell>
          <cell r="BT22">
            <v>85.71198373505014</v>
          </cell>
          <cell r="BU22">
            <v>92.576234515047105</v>
          </cell>
          <cell r="BV22">
            <v>15.557587112781368</v>
          </cell>
          <cell r="BW22">
            <v>41.271001344003068</v>
          </cell>
          <cell r="BY22">
            <v>16.652938409719535</v>
          </cell>
          <cell r="BZ22">
            <v>23.075979638543952</v>
          </cell>
        </row>
        <row r="23">
          <cell r="D23">
            <v>74.718278935905431</v>
          </cell>
          <cell r="E23">
            <v>85.69059442781986</v>
          </cell>
          <cell r="F23">
            <v>17.601278181608308</v>
          </cell>
          <cell r="G23">
            <v>17.445755544197173</v>
          </cell>
          <cell r="H23">
            <v>5.7925776409466705</v>
          </cell>
          <cell r="I23">
            <v>13.505428686949909</v>
          </cell>
          <cell r="J23">
            <v>0</v>
          </cell>
          <cell r="K23">
            <v>1.1023199471184029</v>
          </cell>
          <cell r="L23">
            <v>14.135377265033306</v>
          </cell>
          <cell r="M23">
            <v>2.0940554354002585</v>
          </cell>
          <cell r="N23">
            <v>7.1721259014101193</v>
          </cell>
          <cell r="O23">
            <v>47.446890198211165</v>
          </cell>
          <cell r="P23">
            <v>57.068803291642155</v>
          </cell>
          <cell r="Q23">
            <v>23.702039918296659</v>
          </cell>
          <cell r="R23">
            <v>28.864516058596042</v>
          </cell>
          <cell r="S23">
            <v>86.250480676070026</v>
          </cell>
          <cell r="T23">
            <v>57.836089806310419</v>
          </cell>
          <cell r="U23">
            <v>12.578616352201264</v>
          </cell>
          <cell r="V23">
            <v>72.162926755194604</v>
          </cell>
          <cell r="W23">
            <v>25.161748657307381</v>
          </cell>
          <cell r="X23">
            <v>66.473988439306396</v>
          </cell>
          <cell r="Y23">
            <v>38.424410161601884</v>
          </cell>
          <cell r="Z23">
            <v>2.8836153515623479</v>
          </cell>
          <cell r="AA23">
            <v>0</v>
          </cell>
          <cell r="AB23">
            <v>5.5165636631170578</v>
          </cell>
          <cell r="AC23">
            <v>44.046757836571629</v>
          </cell>
          <cell r="AD23">
            <v>8.2307467050035097</v>
          </cell>
          <cell r="AE23">
            <v>14.798807004620688</v>
          </cell>
          <cell r="AF23">
            <v>13.242991477948001</v>
          </cell>
          <cell r="AG23">
            <v>6.306366498740207</v>
          </cell>
          <cell r="AH23">
            <v>1.4298301487193212</v>
          </cell>
          <cell r="AI23">
            <v>42.105263157894747</v>
          </cell>
          <cell r="AJ23">
            <v>91.764705882352942</v>
          </cell>
          <cell r="AK23">
            <v>70.820295429882407</v>
          </cell>
          <cell r="AL23">
            <v>36.765009284093253</v>
          </cell>
          <cell r="AM23">
            <v>21.886970948002819</v>
          </cell>
          <cell r="AN23">
            <v>62.4548736462094</v>
          </cell>
          <cell r="AO23">
            <v>50.845535909250216</v>
          </cell>
          <cell r="AP23">
            <v>22.227051406603334</v>
          </cell>
          <cell r="AQ23">
            <v>38.140524293110296</v>
          </cell>
          <cell r="AR23">
            <v>48.637279961591823</v>
          </cell>
          <cell r="AS23">
            <v>14.113746204040545</v>
          </cell>
          <cell r="AT23">
            <v>34.619887393366703</v>
          </cell>
          <cell r="AU23">
            <v>5.2059480987923061</v>
          </cell>
          <cell r="AV23">
            <v>13.747439397255047</v>
          </cell>
          <cell r="AW23">
            <v>48.518879465925089</v>
          </cell>
          <cell r="AX23">
            <v>59.87921948125161</v>
          </cell>
          <cell r="AY23">
            <v>7.1632856682188475</v>
          </cell>
          <cell r="AZ23">
            <v>41.099896278313743</v>
          </cell>
          <cell r="BA23">
            <v>41.148007872857576</v>
          </cell>
          <cell r="BB23">
            <v>14.034161785708474</v>
          </cell>
          <cell r="BC23">
            <v>31.399374513391106</v>
          </cell>
          <cell r="BD23">
            <v>26.119943836067254</v>
          </cell>
          <cell r="BE23">
            <v>89.818181818181813</v>
          </cell>
          <cell r="BF23">
            <v>19.112182605457424</v>
          </cell>
          <cell r="BG23">
            <v>37.668498655862912</v>
          </cell>
          <cell r="BH23">
            <v>4.2829058440734844</v>
          </cell>
          <cell r="BI23">
            <v>7.1691699869235928</v>
          </cell>
          <cell r="BJ23">
            <v>18.801062020834717</v>
          </cell>
          <cell r="BK23">
            <v>22.09304166856321</v>
          </cell>
          <cell r="BL23">
            <v>100</v>
          </cell>
          <cell r="BM23">
            <v>49.985185779396858</v>
          </cell>
          <cell r="BN23">
            <v>0.21450765257259408</v>
          </cell>
          <cell r="BO23">
            <v>3.7480819865891157</v>
          </cell>
          <cell r="BP23">
            <v>0.45734862701873852</v>
          </cell>
          <cell r="BQ23">
            <v>0.33805361558141189</v>
          </cell>
          <cell r="BR23">
            <v>10.179788144185867</v>
          </cell>
          <cell r="BS23">
            <v>17.276636372396478</v>
          </cell>
          <cell r="BT23">
            <v>89.037820090954369</v>
          </cell>
          <cell r="BU23">
            <v>90.672912946620585</v>
          </cell>
          <cell r="BV23">
            <v>1.411139789229775</v>
          </cell>
          <cell r="BW23">
            <v>14.437879642750842</v>
          </cell>
          <cell r="BY23">
            <v>4.8802977982270637</v>
          </cell>
          <cell r="BZ23">
            <v>19.643051499788346</v>
          </cell>
        </row>
        <row r="24">
          <cell r="D24">
            <v>56.568394003748367</v>
          </cell>
          <cell r="E24">
            <v>76.170171647873062</v>
          </cell>
          <cell r="F24">
            <v>40.256507840733249</v>
          </cell>
          <cell r="G24">
            <v>51.01583555463138</v>
          </cell>
          <cell r="H24">
            <v>8.1668255917875623</v>
          </cell>
          <cell r="I24">
            <v>23.515520166945226</v>
          </cell>
          <cell r="J24">
            <v>7.8883659105403137</v>
          </cell>
          <cell r="K24">
            <v>14.020268960348437</v>
          </cell>
          <cell r="L24">
            <v>25.998798244650555</v>
          </cell>
          <cell r="M24">
            <v>2.096534644274465</v>
          </cell>
          <cell r="N24">
            <v>7.4832829918741854</v>
          </cell>
          <cell r="O24">
            <v>38.539565555727947</v>
          </cell>
          <cell r="P24">
            <v>25.804340039449038</v>
          </cell>
          <cell r="Q24">
            <v>23.533779511473206</v>
          </cell>
          <cell r="R24">
            <v>17.427673002031398</v>
          </cell>
          <cell r="S24">
            <v>85.338087343428541</v>
          </cell>
          <cell r="T24">
            <v>21.900041908208731</v>
          </cell>
          <cell r="U24">
            <v>2.2012578616352383</v>
          </cell>
          <cell r="V24">
            <v>12.592482772835995</v>
          </cell>
          <cell r="W24">
            <v>6.054838086776078</v>
          </cell>
          <cell r="X24">
            <v>47.398843930635941</v>
          </cell>
          <cell r="Y24">
            <v>100</v>
          </cell>
          <cell r="Z24">
            <v>4.4012474860795958</v>
          </cell>
          <cell r="AA24">
            <v>4.297293554902633</v>
          </cell>
          <cell r="AB24">
            <v>4.6916956334689592</v>
          </cell>
          <cell r="AC24">
            <v>15.645666359103435</v>
          </cell>
          <cell r="AD24">
            <v>5.0737032775554258</v>
          </cell>
          <cell r="AE24">
            <v>10.040348425081106</v>
          </cell>
          <cell r="AF24">
            <v>19.26985704891452</v>
          </cell>
          <cell r="AG24">
            <v>19.529829118449975</v>
          </cell>
          <cell r="AH24">
            <v>9.9310821301565593</v>
          </cell>
          <cell r="AI24">
            <v>63.15789473684211</v>
          </cell>
          <cell r="AJ24">
            <v>95.294117647058812</v>
          </cell>
          <cell r="AK24">
            <v>50.293099503291394</v>
          </cell>
          <cell r="AL24">
            <v>0</v>
          </cell>
          <cell r="AM24">
            <v>5.3591090591343749</v>
          </cell>
          <cell r="AN24">
            <v>18.050541516245492</v>
          </cell>
          <cell r="AO24">
            <v>21.006513020346031</v>
          </cell>
          <cell r="AP24">
            <v>23.227910734892561</v>
          </cell>
          <cell r="AQ24">
            <v>36.167782368699882</v>
          </cell>
          <cell r="AR24">
            <v>44.08401070040162</v>
          </cell>
          <cell r="AS24">
            <v>86.937713084780327</v>
          </cell>
          <cell r="AT24">
            <v>55.981524827763742</v>
          </cell>
          <cell r="AU24">
            <v>13.76290915809815</v>
          </cell>
          <cell r="AV24">
            <v>11.990920403124713</v>
          </cell>
          <cell r="AW24">
            <v>39.313457592548282</v>
          </cell>
          <cell r="AX24">
            <v>65.108109126425447</v>
          </cell>
          <cell r="AY24">
            <v>4.6917198772731714</v>
          </cell>
          <cell r="AZ24">
            <v>31.940838380767133</v>
          </cell>
          <cell r="BA24">
            <v>41.181420512426413</v>
          </cell>
          <cell r="BB24">
            <v>13.049117708566138</v>
          </cell>
          <cell r="BC24">
            <v>50</v>
          </cell>
          <cell r="BD24">
            <v>20.421111074530891</v>
          </cell>
          <cell r="BE24">
            <v>62.18181818181818</v>
          </cell>
          <cell r="BF24">
            <v>23.392619936984957</v>
          </cell>
          <cell r="BG24">
            <v>14.17553227506313</v>
          </cell>
          <cell r="BH24">
            <v>5.458218936998664</v>
          </cell>
          <cell r="BI24">
            <v>4.3919020585034136</v>
          </cell>
          <cell r="BJ24">
            <v>3.0380557597269688</v>
          </cell>
          <cell r="BK24">
            <v>33.122446204704737</v>
          </cell>
          <cell r="BL24">
            <v>81.862612864701916</v>
          </cell>
          <cell r="BM24">
            <v>49.623133803992822</v>
          </cell>
          <cell r="BN24">
            <v>0.49211019424026164</v>
          </cell>
          <cell r="BO24">
            <v>7.2182611009036848E-2</v>
          </cell>
          <cell r="BP24">
            <v>0.96276855196090816</v>
          </cell>
          <cell r="BQ24">
            <v>0.43287461834768942</v>
          </cell>
          <cell r="BR24">
            <v>9.4980938719425723</v>
          </cell>
          <cell r="BS24">
            <v>3.0580411708907205</v>
          </cell>
          <cell r="BT24">
            <v>22.104422700191208</v>
          </cell>
          <cell r="BU24">
            <v>97.885905054877171</v>
          </cell>
          <cell r="BV24">
            <v>17.152438715072762</v>
          </cell>
          <cell r="BW24">
            <v>7.2935642175154785</v>
          </cell>
          <cell r="BY24">
            <v>5.7376592281121299</v>
          </cell>
          <cell r="BZ24">
            <v>8.896863339151178</v>
          </cell>
        </row>
        <row r="25">
          <cell r="D25">
            <v>51.202723260097663</v>
          </cell>
          <cell r="E25">
            <v>20.288954238528039</v>
          </cell>
          <cell r="F25">
            <v>27.736826477268956</v>
          </cell>
          <cell r="G25">
            <v>53.224325661604432</v>
          </cell>
          <cell r="H25">
            <v>2.2499431513198989</v>
          </cell>
          <cell r="I25">
            <v>22.275346841101886</v>
          </cell>
          <cell r="J25">
            <v>3.3823773922677902</v>
          </cell>
          <cell r="K25">
            <v>2.5191695862982959</v>
          </cell>
          <cell r="L25">
            <v>29.69291616888335</v>
          </cell>
          <cell r="M25">
            <v>0.97202032438734198</v>
          </cell>
          <cell r="N25">
            <v>5.5854838800342952</v>
          </cell>
          <cell r="O25">
            <v>46.743928836325907</v>
          </cell>
          <cell r="P25">
            <v>48.076242574087722</v>
          </cell>
          <cell r="Q25">
            <v>38.462425588287843</v>
          </cell>
          <cell r="R25">
            <v>19.334149038046299</v>
          </cell>
          <cell r="S25">
            <v>97.767940912433843</v>
          </cell>
          <cell r="T25">
            <v>57.568289338481549</v>
          </cell>
          <cell r="U25">
            <v>24.685534591194976</v>
          </cell>
          <cell r="V25">
            <v>57.493032599476912</v>
          </cell>
          <cell r="W25">
            <v>14.300226707774208</v>
          </cell>
          <cell r="X25">
            <v>58.092485549132789</v>
          </cell>
          <cell r="Y25">
            <v>64.555692606509083</v>
          </cell>
          <cell r="Z25">
            <v>4.823883950954488</v>
          </cell>
          <cell r="AA25">
            <v>10.275601094387097</v>
          </cell>
          <cell r="AB25">
            <v>12.586958276629343</v>
          </cell>
          <cell r="AC25">
            <v>47.048123626696182</v>
          </cell>
          <cell r="AD25">
            <v>5.8107620200108476</v>
          </cell>
          <cell r="AE25">
            <v>5.8385724230517546</v>
          </cell>
          <cell r="AF25">
            <v>22.187335211487397</v>
          </cell>
          <cell r="AG25">
            <v>32.160020671065645</v>
          </cell>
          <cell r="AH25">
            <v>8.6947922118610297</v>
          </cell>
          <cell r="AI25">
            <v>63.15789473684211</v>
          </cell>
          <cell r="AJ25">
            <v>91.764705882352942</v>
          </cell>
          <cell r="AK25">
            <v>57.319884104105547</v>
          </cell>
          <cell r="AL25">
            <v>40.850010315659176</v>
          </cell>
          <cell r="AM25">
            <v>8.4742281490082902</v>
          </cell>
          <cell r="AN25">
            <v>100</v>
          </cell>
          <cell r="AO25">
            <v>34.148837395157642</v>
          </cell>
          <cell r="AP25">
            <v>17.169219971540549</v>
          </cell>
          <cell r="AQ25">
            <v>31.356612033455878</v>
          </cell>
          <cell r="AR25">
            <v>47.654889237970806</v>
          </cell>
          <cell r="AS25">
            <v>45.940548251443566</v>
          </cell>
          <cell r="AT25">
            <v>26.540731119159634</v>
          </cell>
          <cell r="AU25">
            <v>14.952608116255689</v>
          </cell>
          <cell r="AV25">
            <v>17.469335156556397</v>
          </cell>
          <cell r="AW25">
            <v>41.344601220412727</v>
          </cell>
          <cell r="AX25">
            <v>48.316538194721574</v>
          </cell>
          <cell r="AY25">
            <v>7.0138455321364335</v>
          </cell>
          <cell r="AZ25">
            <v>38.786439905022426</v>
          </cell>
          <cell r="BA25">
            <v>21.814813696182132</v>
          </cell>
          <cell r="BB25">
            <v>15.975710976457179</v>
          </cell>
          <cell r="BC25">
            <v>20.564744719868411</v>
          </cell>
          <cell r="BD25">
            <v>25.09976430909559</v>
          </cell>
          <cell r="BE25">
            <v>36.363636363636367</v>
          </cell>
          <cell r="BF25">
            <v>26.441893844712013</v>
          </cell>
          <cell r="BG25">
            <v>57.494781435939132</v>
          </cell>
          <cell r="BH25">
            <v>10.77931247553669</v>
          </cell>
          <cell r="BI25">
            <v>13.902867993566126</v>
          </cell>
          <cell r="BJ25">
            <v>5.7883942620316748</v>
          </cell>
          <cell r="BK25">
            <v>23.243916925256205</v>
          </cell>
          <cell r="BL25">
            <v>75.929141570241214</v>
          </cell>
          <cell r="BM25">
            <v>47.418207218258317</v>
          </cell>
          <cell r="BN25">
            <v>1.2673295249472647E-2</v>
          </cell>
          <cell r="BO25">
            <v>4.1893815284901534E-3</v>
          </cell>
          <cell r="BP25">
            <v>1.5643431681868077E-3</v>
          </cell>
          <cell r="BQ25">
            <v>0.66558512767162259</v>
          </cell>
          <cell r="BR25">
            <v>6.9870428322998324</v>
          </cell>
          <cell r="BS25">
            <v>22.407661846305736</v>
          </cell>
          <cell r="BT25">
            <v>34.335409898835884</v>
          </cell>
          <cell r="BU25">
            <v>90.198379804706477</v>
          </cell>
          <cell r="BV25">
            <v>39.300131967391664</v>
          </cell>
          <cell r="BW25">
            <v>52.949585076068331</v>
          </cell>
          <cell r="BY25">
            <v>8.0798244039681251</v>
          </cell>
          <cell r="BZ25">
            <v>20.051936738600169</v>
          </cell>
        </row>
        <row r="26">
          <cell r="D26">
            <v>81.915182236958188</v>
          </cell>
          <cell r="E26">
            <v>94.386933306591942</v>
          </cell>
          <cell r="F26">
            <v>48.51160017112911</v>
          </cell>
          <cell r="G26">
            <v>100</v>
          </cell>
          <cell r="H26">
            <v>8.6855846792800744</v>
          </cell>
          <cell r="I26">
            <v>21.026522001045382</v>
          </cell>
          <cell r="J26">
            <v>32.169623685782987</v>
          </cell>
          <cell r="K26">
            <v>19.818983806268289</v>
          </cell>
          <cell r="L26">
            <v>75.385114670742979</v>
          </cell>
          <cell r="M26">
            <v>0.81158905288884253</v>
          </cell>
          <cell r="N26">
            <v>5.4218964949802819</v>
          </cell>
          <cell r="O26">
            <v>42.199903420418025</v>
          </cell>
          <cell r="P26">
            <v>54.021427376319977</v>
          </cell>
          <cell r="Q26">
            <v>33.293136703934856</v>
          </cell>
          <cell r="R26">
            <v>16.355846545442084</v>
          </cell>
          <cell r="S26">
            <v>96.315979222590784</v>
          </cell>
          <cell r="T26">
            <v>48.175414786057708</v>
          </cell>
          <cell r="U26">
            <v>13.364779874213841</v>
          </cell>
          <cell r="V26">
            <v>69.181336163440832</v>
          </cell>
          <cell r="W26">
            <v>16.634231688649269</v>
          </cell>
          <cell r="X26">
            <v>60.693641618497054</v>
          </cell>
          <cell r="Y26">
            <v>66.70906565013469</v>
          </cell>
          <cell r="Z26">
            <v>7.1689800642103076</v>
          </cell>
          <cell r="AA26">
            <v>15.657237902409079</v>
          </cell>
          <cell r="AB26">
            <v>11.821524579832934</v>
          </cell>
          <cell r="AC26">
            <v>56.213705470427364</v>
          </cell>
          <cell r="AD26">
            <v>23.86914181330873</v>
          </cell>
          <cell r="AE26">
            <v>31.865743007071345</v>
          </cell>
          <cell r="AF26">
            <v>40.962055495887242</v>
          </cell>
          <cell r="AG26">
            <v>28.865477870048927</v>
          </cell>
          <cell r="AH26">
            <v>8.9755256081813872</v>
          </cell>
          <cell r="AI26">
            <v>63.15789473684211</v>
          </cell>
          <cell r="AJ26">
            <v>100</v>
          </cell>
          <cell r="AK26">
            <v>91.544092321953187</v>
          </cell>
          <cell r="AL26">
            <v>28.595007220961421</v>
          </cell>
          <cell r="AM26">
            <v>3.6101613722771799</v>
          </cell>
          <cell r="AN26">
            <v>0</v>
          </cell>
          <cell r="AO26">
            <v>40.123768859489907</v>
          </cell>
          <cell r="AP26">
            <v>31.213682924571799</v>
          </cell>
          <cell r="AQ26">
            <v>40.069384573336897</v>
          </cell>
          <cell r="AR26">
            <v>44.583776690188806</v>
          </cell>
          <cell r="AS26">
            <v>64.185142670613502</v>
          </cell>
          <cell r="AT26">
            <v>25.237495189800736</v>
          </cell>
          <cell r="AU26">
            <v>0.48784592420764344</v>
          </cell>
          <cell r="AV26">
            <v>15.825513497090526</v>
          </cell>
          <cell r="AW26">
            <v>30.150613882428146</v>
          </cell>
          <cell r="AX26">
            <v>56.057918265380138</v>
          </cell>
          <cell r="AY26">
            <v>3.6036220124838878</v>
          </cell>
          <cell r="AZ26">
            <v>30.055705224763969</v>
          </cell>
          <cell r="BA26">
            <v>33.964140241520944</v>
          </cell>
          <cell r="BB26">
            <v>5.4580756814508629</v>
          </cell>
          <cell r="BC26">
            <v>44.470025264937142</v>
          </cell>
          <cell r="BD26">
            <v>32.32072266182346</v>
          </cell>
          <cell r="BE26">
            <v>9.454545454545455</v>
          </cell>
          <cell r="BF26">
            <v>29.160021337556302</v>
          </cell>
          <cell r="BG26">
            <v>33.452422444473342</v>
          </cell>
          <cell r="BH26">
            <v>8.1343327389080038</v>
          </cell>
          <cell r="BI26">
            <v>13.383905211331093</v>
          </cell>
          <cell r="BJ26">
            <v>14.316176354892162</v>
          </cell>
          <cell r="BK26">
            <v>9.0116592417512251</v>
          </cell>
          <cell r="BL26">
            <v>75.652724998411756</v>
          </cell>
          <cell r="BM26">
            <v>49.08620302344621</v>
          </cell>
          <cell r="BN26">
            <v>0.38002188790583197</v>
          </cell>
          <cell r="BO26">
            <v>0.36290277179550368</v>
          </cell>
          <cell r="BP26">
            <v>0</v>
          </cell>
          <cell r="BQ26">
            <v>3.6731207405732178</v>
          </cell>
          <cell r="BR26">
            <v>9.5501890219551555</v>
          </cell>
          <cell r="BS26">
            <v>1.0352192125560606</v>
          </cell>
          <cell r="BT26">
            <v>21.862641719560084</v>
          </cell>
          <cell r="BU26">
            <v>100</v>
          </cell>
          <cell r="BV26">
            <v>9.9199350925165479</v>
          </cell>
          <cell r="BW26">
            <v>0.56256331506095492</v>
          </cell>
          <cell r="BY26">
            <v>4.9558150682573725</v>
          </cell>
          <cell r="BZ26">
            <v>18.808722424364479</v>
          </cell>
        </row>
        <row r="27">
          <cell r="D27">
            <v>81.240824599867565</v>
          </cell>
          <cell r="E27">
            <v>89.623894740201436</v>
          </cell>
          <cell r="F27">
            <v>45.154367465048722</v>
          </cell>
          <cell r="G27">
            <v>70.326792061952958</v>
          </cell>
          <cell r="H27">
            <v>6.0672168967983797</v>
          </cell>
          <cell r="I27">
            <v>24.760939666447783</v>
          </cell>
          <cell r="J27">
            <v>15.167714132178064</v>
          </cell>
          <cell r="K27">
            <v>15.967861887445805</v>
          </cell>
          <cell r="L27">
            <v>97.547138764075186</v>
          </cell>
          <cell r="M27">
            <v>0.48374557054437944</v>
          </cell>
          <cell r="N27">
            <v>5.5759685737933617</v>
          </cell>
          <cell r="O27">
            <v>44.547333026883287</v>
          </cell>
          <cell r="P27">
            <v>44.634100431876085</v>
          </cell>
          <cell r="Q27">
            <v>25.086250931767225</v>
          </cell>
          <cell r="R27">
            <v>3.4884710780120565</v>
          </cell>
          <cell r="S27">
            <v>0</v>
          </cell>
          <cell r="T27">
            <v>71.57321486812063</v>
          </cell>
          <cell r="U27">
            <v>31.132075471698105</v>
          </cell>
          <cell r="V27">
            <v>85.336400468320306</v>
          </cell>
          <cell r="W27">
            <v>50</v>
          </cell>
          <cell r="X27">
            <v>79.190751445086704</v>
          </cell>
          <cell r="Y27">
            <v>56.05864439455496</v>
          </cell>
          <cell r="Z27">
            <v>14.359913437988872</v>
          </cell>
          <cell r="AA27">
            <v>5.7713863399050958</v>
          </cell>
          <cell r="AB27">
            <v>12.054607917366493</v>
          </cell>
          <cell r="AC27">
            <v>58.721043000394637</v>
          </cell>
          <cell r="AD27">
            <v>15.785879144552323</v>
          </cell>
          <cell r="AE27">
            <v>45.828236762843453</v>
          </cell>
          <cell r="AF27">
            <v>16.063057870760549</v>
          </cell>
          <cell r="AG27">
            <v>19.813937878628611</v>
          </cell>
          <cell r="AH27">
            <v>9.3335718872392128</v>
          </cell>
          <cell r="AI27">
            <v>42.105263157894747</v>
          </cell>
          <cell r="AJ27">
            <v>96.470588235294116</v>
          </cell>
          <cell r="AK27">
            <v>80.877526845483558</v>
          </cell>
          <cell r="AL27">
            <v>30.637507736744379</v>
          </cell>
          <cell r="AM27">
            <v>50.955899484696609</v>
          </cell>
          <cell r="AN27">
            <v>99.277978339350199</v>
          </cell>
          <cell r="AO27">
            <v>100</v>
          </cell>
          <cell r="AP27">
            <v>47.727995715230499</v>
          </cell>
          <cell r="AQ27">
            <v>48.275296026658474</v>
          </cell>
          <cell r="AR27">
            <v>48.658843670704485</v>
          </cell>
          <cell r="AS27">
            <v>84.567932580351027</v>
          </cell>
          <cell r="AT27">
            <v>33.171903458391874</v>
          </cell>
          <cell r="AU27">
            <v>18.027718890154532</v>
          </cell>
          <cell r="AV27">
            <v>70.724064082993976</v>
          </cell>
          <cell r="AW27">
            <v>49.616452545911521</v>
          </cell>
          <cell r="AX27">
            <v>57.125952520093435</v>
          </cell>
          <cell r="AY27">
            <v>4.2341689160965172</v>
          </cell>
          <cell r="AZ27">
            <v>7.6564818568091013</v>
          </cell>
          <cell r="BA27">
            <v>41.505441187574405</v>
          </cell>
          <cell r="BB27">
            <v>9.3078270843922812</v>
          </cell>
          <cell r="BC27">
            <v>11.38679363756313</v>
          </cell>
          <cell r="BD27">
            <v>33.644260596238439</v>
          </cell>
          <cell r="BE27">
            <v>89.818181818181813</v>
          </cell>
          <cell r="BF27">
            <v>29.354650074835419</v>
          </cell>
          <cell r="BG27">
            <v>89.248256741523136</v>
          </cell>
          <cell r="BH27">
            <v>20.181848617902904</v>
          </cell>
          <cell r="BI27">
            <v>36.186843724947963</v>
          </cell>
          <cell r="BJ27">
            <v>6.346433626301712</v>
          </cell>
          <cell r="BK27">
            <v>49.306352792774753</v>
          </cell>
          <cell r="BL27">
            <v>48.783687671428808</v>
          </cell>
          <cell r="BM27">
            <v>0</v>
          </cell>
          <cell r="BN27">
            <v>5.6265360038562875</v>
          </cell>
          <cell r="BO27">
            <v>19.506347171965498</v>
          </cell>
          <cell r="BP27">
            <v>4.1750061344023983</v>
          </cell>
          <cell r="BQ27">
            <v>0.28269970552022744</v>
          </cell>
          <cell r="BR27">
            <v>4.8415906262581263</v>
          </cell>
          <cell r="BS27">
            <v>29.172450137399814</v>
          </cell>
          <cell r="BT27">
            <v>100</v>
          </cell>
          <cell r="BU27">
            <v>82.803544313959847</v>
          </cell>
          <cell r="BV27">
            <v>22.784023039902682</v>
          </cell>
          <cell r="BW27">
            <v>78.785253712801207</v>
          </cell>
          <cell r="BY27">
            <v>37.422974317850866</v>
          </cell>
          <cell r="BZ27">
            <v>37.063900053091487</v>
          </cell>
        </row>
        <row r="28">
          <cell r="D28">
            <v>65.434409848501744</v>
          </cell>
          <cell r="E28">
            <v>88.408815627676802</v>
          </cell>
          <cell r="F28">
            <v>40.141581135624207</v>
          </cell>
          <cell r="G28">
            <v>95.259587739572055</v>
          </cell>
          <cell r="H28">
            <v>7.8361852312306333</v>
          </cell>
          <cell r="I28">
            <v>21.349213748402111</v>
          </cell>
          <cell r="J28">
            <v>11.226665408165072</v>
          </cell>
          <cell r="K28">
            <v>5.9574844788574932</v>
          </cell>
          <cell r="L28">
            <v>7.0119889543600111</v>
          </cell>
          <cell r="M28">
            <v>1.1867919790108361</v>
          </cell>
          <cell r="N28">
            <v>7.1893330053910809</v>
          </cell>
          <cell r="O28">
            <v>31.297281326760796</v>
          </cell>
          <cell r="P28">
            <v>71.610912513429497</v>
          </cell>
          <cell r="Q28">
            <v>31.137584828115482</v>
          </cell>
          <cell r="R28">
            <v>26.263382700932915</v>
          </cell>
          <cell r="S28">
            <v>97.003617519060683</v>
          </cell>
          <cell r="T28">
            <v>12.663336805226763</v>
          </cell>
          <cell r="U28">
            <v>8.0188679245283225</v>
          </cell>
          <cell r="V28">
            <v>0</v>
          </cell>
          <cell r="W28">
            <v>1.0890705135353702</v>
          </cell>
          <cell r="X28">
            <v>26.011560693641417</v>
          </cell>
          <cell r="Y28">
            <v>60.55707790532604</v>
          </cell>
          <cell r="Z28">
            <v>5.172989767963637</v>
          </cell>
          <cell r="AA28">
            <v>10.469985449562081</v>
          </cell>
          <cell r="AB28">
            <v>2.0133165300448765</v>
          </cell>
          <cell r="AC28">
            <v>14.893022094836994</v>
          </cell>
          <cell r="AD28">
            <v>9.8117611834164418</v>
          </cell>
          <cell r="AE28">
            <v>8.0473323508323684</v>
          </cell>
          <cell r="AF28">
            <v>39.54466505224817</v>
          </cell>
          <cell r="AG28">
            <v>22.832718067601789</v>
          </cell>
          <cell r="AH28">
            <v>8.7883087511263476</v>
          </cell>
          <cell r="AI28">
            <v>63.15789473684211</v>
          </cell>
          <cell r="AJ28">
            <v>74.117647058823536</v>
          </cell>
          <cell r="AK28">
            <v>75.036168494815627</v>
          </cell>
          <cell r="AL28">
            <v>38.807509799876208</v>
          </cell>
          <cell r="AM28">
            <v>6.0628906197687851</v>
          </cell>
          <cell r="AN28">
            <v>27.075812274368232</v>
          </cell>
          <cell r="AO28">
            <v>0.27175029749307406</v>
          </cell>
          <cell r="AP28">
            <v>12.327152803540274</v>
          </cell>
          <cell r="AQ28">
            <v>18.389574963709428</v>
          </cell>
          <cell r="AR28">
            <v>31.768476841243981</v>
          </cell>
          <cell r="AS28">
            <v>43.76716400359377</v>
          </cell>
          <cell r="AT28">
            <v>35.886889943429942</v>
          </cell>
          <cell r="AU28">
            <v>9.1945212151247109</v>
          </cell>
          <cell r="AV28">
            <v>4.6798069264750488</v>
          </cell>
          <cell r="AW28">
            <v>35.478603857161808</v>
          </cell>
          <cell r="AX28">
            <v>49.077031607900665</v>
          </cell>
          <cell r="AY28">
            <v>5.2073571352447692</v>
          </cell>
          <cell r="AZ28">
            <v>37.196647171072691</v>
          </cell>
          <cell r="BA28">
            <v>37.353009257562903</v>
          </cell>
          <cell r="BB28">
            <v>17.199541867824685</v>
          </cell>
          <cell r="BC28">
            <v>23.7390187257501</v>
          </cell>
          <cell r="BD28">
            <v>24.026334085005328</v>
          </cell>
          <cell r="BE28">
            <v>38.545454545454547</v>
          </cell>
          <cell r="BF28">
            <v>0</v>
          </cell>
          <cell r="BG28">
            <v>5.1943623422753529</v>
          </cell>
          <cell r="BH28">
            <v>0.85107419426493325</v>
          </cell>
          <cell r="BI28">
            <v>1.5419955484454893</v>
          </cell>
          <cell r="BJ28">
            <v>1.3200699750813762</v>
          </cell>
          <cell r="BK28">
            <v>15.622483319280517</v>
          </cell>
          <cell r="BL28">
            <v>90.366381403932479</v>
          </cell>
          <cell r="BM28">
            <v>49.682131254570024</v>
          </cell>
          <cell r="BN28">
            <v>1.2325939127801859</v>
          </cell>
          <cell r="BO28">
            <v>0.93145026095274486</v>
          </cell>
          <cell r="BP28">
            <v>0.66384998884397539</v>
          </cell>
          <cell r="BQ28">
            <v>0.84684732333784529</v>
          </cell>
          <cell r="BR28">
            <v>14.256074358790693</v>
          </cell>
          <cell r="BS28">
            <v>5.6522300855498511</v>
          </cell>
          <cell r="BT28">
            <v>0</v>
          </cell>
          <cell r="BU28">
            <v>98.100315191287379</v>
          </cell>
          <cell r="BV28">
            <v>1.5626765772375446</v>
          </cell>
          <cell r="BW28">
            <v>2.9100437538225243</v>
          </cell>
          <cell r="BY28">
            <v>0.65229097177685624</v>
          </cell>
          <cell r="BZ28">
            <v>1.5658572791798613</v>
          </cell>
        </row>
        <row r="29">
          <cell r="D29">
            <v>91.491175104553676</v>
          </cell>
          <cell r="E29">
            <v>92.962078465206304</v>
          </cell>
          <cell r="F29">
            <v>44.562243618350124</v>
          </cell>
          <cell r="G29">
            <v>71.273266488872792</v>
          </cell>
          <cell r="H29">
            <v>6.8726109669954596</v>
          </cell>
          <cell r="I29">
            <v>28.255308816780829</v>
          </cell>
          <cell r="J29">
            <v>21.844261092577142</v>
          </cell>
          <cell r="K29">
            <v>11.14776886308149</v>
          </cell>
          <cell r="L29">
            <v>20.568861273258342</v>
          </cell>
          <cell r="M29">
            <v>1.1922111533087598</v>
          </cell>
          <cell r="N29">
            <v>7.8443601434974326</v>
          </cell>
          <cell r="O29">
            <v>29.563379139933815</v>
          </cell>
          <cell r="P29">
            <v>47.010781822497933</v>
          </cell>
          <cell r="Q29">
            <v>29.58873100321976</v>
          </cell>
          <cell r="R29">
            <v>22.037329188219942</v>
          </cell>
          <cell r="S29">
            <v>99.971311372475711</v>
          </cell>
          <cell r="T29">
            <v>32.89917130462532</v>
          </cell>
          <cell r="U29">
            <v>15.723270440251561</v>
          </cell>
          <cell r="V29">
            <v>100</v>
          </cell>
          <cell r="W29">
            <v>7.4427617074001722</v>
          </cell>
          <cell r="X29">
            <v>46.820809248554717</v>
          </cell>
          <cell r="Y29">
            <v>24.305404489555585</v>
          </cell>
          <cell r="Z29">
            <v>8.0162014932189596</v>
          </cell>
          <cell r="AA29">
            <v>2.2807402621569168</v>
          </cell>
          <cell r="AB29">
            <v>4.6104719142642132</v>
          </cell>
          <cell r="AC29">
            <v>27.586129674018384</v>
          </cell>
          <cell r="AD29">
            <v>6.3176721042669133</v>
          </cell>
          <cell r="AE29">
            <v>5.4894971754345816</v>
          </cell>
          <cell r="AF29">
            <v>33.518409239675883</v>
          </cell>
          <cell r="AG29">
            <v>23.167335318849535</v>
          </cell>
          <cell r="AH29">
            <v>8.3348852317203832</v>
          </cell>
          <cell r="AI29">
            <v>42.105263157894747</v>
          </cell>
          <cell r="AJ29">
            <v>81.17647058823529</v>
          </cell>
          <cell r="AK29">
            <v>75.292695764144483</v>
          </cell>
          <cell r="AL29">
            <v>100</v>
          </cell>
          <cell r="AM29">
            <v>12.230850000226425</v>
          </cell>
          <cell r="AN29">
            <v>69.31407942238269</v>
          </cell>
          <cell r="AO29">
            <v>20.109335915670982</v>
          </cell>
          <cell r="AP29">
            <v>17.796845730470036</v>
          </cell>
          <cell r="AQ29">
            <v>25.745986467375769</v>
          </cell>
          <cell r="AR29">
            <v>42.948166650844144</v>
          </cell>
          <cell r="AS29">
            <v>32.202984962161977</v>
          </cell>
          <cell r="AT29">
            <v>72.080814260613053</v>
          </cell>
          <cell r="AU29">
            <v>4.8428234621850414</v>
          </cell>
          <cell r="AV29">
            <v>12.483326359429551</v>
          </cell>
          <cell r="AW29">
            <v>45.450090593239203</v>
          </cell>
          <cell r="AX29">
            <v>50.216027865333089</v>
          </cell>
          <cell r="AY29">
            <v>8.6326729370569737</v>
          </cell>
          <cell r="AZ29">
            <v>45.253492441865156</v>
          </cell>
          <cell r="BA29">
            <v>39.825521919232422</v>
          </cell>
          <cell r="BB29">
            <v>21.931979942600112</v>
          </cell>
          <cell r="BC29">
            <v>20.328768807871082</v>
          </cell>
          <cell r="BD29">
            <v>24.886882540634943</v>
          </cell>
          <cell r="BE29">
            <v>80</v>
          </cell>
          <cell r="BF29">
            <v>13.179204997590183</v>
          </cell>
          <cell r="BG29">
            <v>26.282778587194866</v>
          </cell>
          <cell r="BH29">
            <v>5.4047740572955814</v>
          </cell>
          <cell r="BI29">
            <v>5.4486679254837229</v>
          </cell>
          <cell r="BJ29">
            <v>3.1765705014687442</v>
          </cell>
          <cell r="BK29">
            <v>17.275847584439109</v>
          </cell>
          <cell r="BL29">
            <v>91.189401019619538</v>
          </cell>
          <cell r="BM29">
            <v>49.911694159569322</v>
          </cell>
          <cell r="BN29">
            <v>0.18698369138128987</v>
          </cell>
          <cell r="BO29">
            <v>0.16989654707349122</v>
          </cell>
          <cell r="BP29">
            <v>0.21339172902737932</v>
          </cell>
          <cell r="BQ29">
            <v>0.44621785974053219</v>
          </cell>
          <cell r="BR29">
            <v>7.3271476970413323</v>
          </cell>
          <cell r="BS29">
            <v>21.886085979089373</v>
          </cell>
          <cell r="BT29">
            <v>40.602802816549236</v>
          </cell>
          <cell r="BU29">
            <v>90.270682362744495</v>
          </cell>
          <cell r="BV29">
            <v>5.581172466928833</v>
          </cell>
          <cell r="BW29">
            <v>35.949755668371267</v>
          </cell>
          <cell r="BY29">
            <v>5.3865907841237046</v>
          </cell>
          <cell r="BZ29">
            <v>15.46364749896455</v>
          </cell>
        </row>
        <row r="30">
          <cell r="D30">
            <v>92.408398805773373</v>
          </cell>
          <cell r="E30">
            <v>94.783541932756449</v>
          </cell>
          <cell r="F30">
            <v>26.340025894771813</v>
          </cell>
          <cell r="G30">
            <v>29.185073667997575</v>
          </cell>
          <cell r="H30">
            <v>4.9470302513264279</v>
          </cell>
          <cell r="I30">
            <v>41.874732957011453</v>
          </cell>
          <cell r="J30">
            <v>41.800950277978835</v>
          </cell>
          <cell r="K30">
            <v>18.908765016238444</v>
          </cell>
          <cell r="L30">
            <v>30.502349389136956</v>
          </cell>
          <cell r="M30">
            <v>1.1291522263029072</v>
          </cell>
          <cell r="N30">
            <v>4.8017081434178763</v>
          </cell>
          <cell r="O30">
            <v>48.569518860146829</v>
          </cell>
          <cell r="P30">
            <v>48.800335664321693</v>
          </cell>
          <cell r="Q30">
            <v>26.127548704873988</v>
          </cell>
          <cell r="R30">
            <v>0</v>
          </cell>
          <cell r="S30">
            <v>93.363403820746569</v>
          </cell>
          <cell r="T30">
            <v>52.240752138370731</v>
          </cell>
          <cell r="U30">
            <v>25.786163522012572</v>
          </cell>
          <cell r="V30">
            <v>77.102021434826256</v>
          </cell>
          <cell r="W30">
            <v>33.347597013834211</v>
          </cell>
          <cell r="X30">
            <v>70.809248554913509</v>
          </cell>
          <cell r="Y30">
            <v>60.542986429325417</v>
          </cell>
          <cell r="Z30">
            <v>0</v>
          </cell>
          <cell r="AA30">
            <v>1.1263237434325173</v>
          </cell>
          <cell r="AB30">
            <v>7.0978406475576241</v>
          </cell>
          <cell r="AC30">
            <v>76.157408684554824</v>
          </cell>
          <cell r="AD30">
            <v>50</v>
          </cell>
          <cell r="AE30">
            <v>41.291637102356312</v>
          </cell>
          <cell r="AF30">
            <v>41.307053487689608</v>
          </cell>
          <cell r="AG30">
            <v>23.08376704895489</v>
          </cell>
          <cell r="AH30">
            <v>9.3754215862884784</v>
          </cell>
          <cell r="AI30">
            <v>52.631578947368418</v>
          </cell>
          <cell r="AJ30">
            <v>98.82352941176471</v>
          </cell>
          <cell r="AK30">
            <v>100</v>
          </cell>
          <cell r="AL30">
            <v>38.807509799876208</v>
          </cell>
          <cell r="AM30">
            <v>27.985460204186673</v>
          </cell>
          <cell r="AN30">
            <v>67.148014440433229</v>
          </cell>
          <cell r="AO30">
            <v>79.632665677964212</v>
          </cell>
          <cell r="AP30">
            <v>32.845295026039786</v>
          </cell>
          <cell r="AQ30">
            <v>50</v>
          </cell>
          <cell r="AR30">
            <v>50</v>
          </cell>
          <cell r="AS30">
            <v>44.669363162659636</v>
          </cell>
          <cell r="AT30">
            <v>100</v>
          </cell>
          <cell r="AU30">
            <v>15.023948596586397</v>
          </cell>
          <cell r="AV30">
            <v>45.809343089016629</v>
          </cell>
          <cell r="AW30">
            <v>46.247601031204852</v>
          </cell>
          <cell r="AX30">
            <v>66.7199788418027</v>
          </cell>
          <cell r="AY30">
            <v>9.5833366886161109</v>
          </cell>
          <cell r="AZ30">
            <v>47.544273755919995</v>
          </cell>
          <cell r="BA30">
            <v>27.995921864922828</v>
          </cell>
          <cell r="BB30">
            <v>22.73191968477154</v>
          </cell>
          <cell r="BC30">
            <v>12.521182260373266</v>
          </cell>
          <cell r="BD30">
            <v>6.2036313919969936</v>
          </cell>
          <cell r="BE30">
            <v>54.909090909090907</v>
          </cell>
          <cell r="BF30">
            <v>35.822460460067227</v>
          </cell>
          <cell r="BG30">
            <v>46.086388274366072</v>
          </cell>
          <cell r="BH30">
            <v>20.053864436630501</v>
          </cell>
          <cell r="BI30">
            <v>21.401198152964675</v>
          </cell>
          <cell r="BJ30">
            <v>4.9405340130782207</v>
          </cell>
          <cell r="BK30">
            <v>16.843417083107692</v>
          </cell>
          <cell r="BL30">
            <v>86.628622575412777</v>
          </cell>
          <cell r="BM30">
            <v>49.245951357811016</v>
          </cell>
          <cell r="BN30">
            <v>0.82415614020744654</v>
          </cell>
          <cell r="BO30">
            <v>22.271731869957645</v>
          </cell>
          <cell r="BP30">
            <v>0.70785721997995221</v>
          </cell>
          <cell r="BQ30">
            <v>0.481395286762903</v>
          </cell>
          <cell r="BR30">
            <v>7.5169350418762075</v>
          </cell>
          <cell r="BS30">
            <v>29.335724293382931</v>
          </cell>
          <cell r="BT30">
            <v>99.876003400228441</v>
          </cell>
          <cell r="BU30">
            <v>87.60615087905424</v>
          </cell>
          <cell r="BV30">
            <v>31.102476029905041</v>
          </cell>
          <cell r="BW30">
            <v>76.71143889292938</v>
          </cell>
          <cell r="BY30">
            <v>30.354072655491077</v>
          </cell>
          <cell r="BZ30">
            <v>23.214017545464628</v>
          </cell>
        </row>
        <row r="31">
          <cell r="D31">
            <v>74.857395470838668</v>
          </cell>
          <cell r="E31">
            <v>94.560483931316099</v>
          </cell>
          <cell r="F31">
            <v>48.055873788884995</v>
          </cell>
          <cell r="G31">
            <v>52.855952861502466</v>
          </cell>
          <cell r="H31">
            <v>3.3969192681392792</v>
          </cell>
          <cell r="I31">
            <v>28.94268260378859</v>
          </cell>
          <cell r="J31">
            <v>18.970198309376059</v>
          </cell>
          <cell r="K31">
            <v>15.610889644929276</v>
          </cell>
          <cell r="L31">
            <v>45.711035566531216</v>
          </cell>
          <cell r="M31">
            <v>0.26623991354704846</v>
          </cell>
          <cell r="N31">
            <v>7.7082192715302398</v>
          </cell>
          <cell r="O31">
            <v>27.377342248444275</v>
          </cell>
          <cell r="P31">
            <v>30.476861810235583</v>
          </cell>
          <cell r="Q31">
            <v>25.703913176028109</v>
          </cell>
          <cell r="R31">
            <v>38.022433472934694</v>
          </cell>
          <cell r="S31">
            <v>91.600046286473997</v>
          </cell>
          <cell r="T31">
            <v>53.057633431177585</v>
          </cell>
          <cell r="U31">
            <v>15.094339622641515</v>
          </cell>
          <cell r="V31">
            <v>57.02816475651251</v>
          </cell>
          <cell r="W31">
            <v>34.969022290957206</v>
          </cell>
          <cell r="X31">
            <v>65.606936416184979</v>
          </cell>
          <cell r="Y31">
            <v>75.122792093894674</v>
          </cell>
          <cell r="Z31">
            <v>7.2834634080593474</v>
          </cell>
          <cell r="AA31">
            <v>8.9419952938949709</v>
          </cell>
          <cell r="AB31">
            <v>11.643510773106184</v>
          </cell>
          <cell r="AC31">
            <v>100</v>
          </cell>
          <cell r="AD31">
            <v>19.035415286086899</v>
          </cell>
          <cell r="AE31">
            <v>22.680073868113109</v>
          </cell>
          <cell r="AF31">
            <v>33.639046561130847</v>
          </cell>
          <cell r="AG31">
            <v>6.7038736675453539</v>
          </cell>
          <cell r="AH31">
            <v>4.911777196338317</v>
          </cell>
          <cell r="AI31">
            <v>42.105263157894747</v>
          </cell>
          <cell r="AJ31">
            <v>50.588235294117645</v>
          </cell>
          <cell r="AK31">
            <v>77.611354208995536</v>
          </cell>
          <cell r="AL31">
            <v>4.0850010315659171</v>
          </cell>
          <cell r="AM31">
            <v>31.971561531700065</v>
          </cell>
          <cell r="AN31">
            <v>18.772563176895311</v>
          </cell>
          <cell r="AO31">
            <v>72.686246866201742</v>
          </cell>
          <cell r="AP31">
            <v>37.600453971503121</v>
          </cell>
          <cell r="AQ31">
            <v>47.089241941905669</v>
          </cell>
          <cell r="AR31">
            <v>47.980254177211975</v>
          </cell>
          <cell r="AS31">
            <v>34.850456958630218</v>
          </cell>
          <cell r="AT31">
            <v>15.655051270882812</v>
          </cell>
          <cell r="AU31">
            <v>14.875739949022796</v>
          </cell>
          <cell r="AV31">
            <v>44.767096684864143</v>
          </cell>
          <cell r="AW31">
            <v>31.757921910823665</v>
          </cell>
          <cell r="AX31">
            <v>74.877106106539443</v>
          </cell>
          <cell r="AY31">
            <v>0.73664464979728372</v>
          </cell>
          <cell r="AZ31">
            <v>4.2579529172979811</v>
          </cell>
          <cell r="BA31">
            <v>39.036335410614278</v>
          </cell>
          <cell r="BB31">
            <v>0</v>
          </cell>
          <cell r="BC31">
            <v>46.568450673736969</v>
          </cell>
          <cell r="BD31">
            <v>42.380887937090193</v>
          </cell>
          <cell r="BE31">
            <v>9.8181818181818183</v>
          </cell>
          <cell r="BF31">
            <v>44.294947038850083</v>
          </cell>
          <cell r="BG31">
            <v>57.564057314895493</v>
          </cell>
          <cell r="BH31">
            <v>50</v>
          </cell>
          <cell r="BI31">
            <v>50</v>
          </cell>
          <cell r="BJ31">
            <v>5.2606948089293271</v>
          </cell>
          <cell r="BK31">
            <v>0</v>
          </cell>
          <cell r="BL31">
            <v>41.598446668804186</v>
          </cell>
          <cell r="BM31">
            <v>36.669352051576219</v>
          </cell>
          <cell r="BN31">
            <v>50</v>
          </cell>
          <cell r="BO31">
            <v>35.489679772251293</v>
          </cell>
          <cell r="BP31">
            <v>50</v>
          </cell>
          <cell r="BQ31">
            <v>10</v>
          </cell>
          <cell r="BR31">
            <v>10.284571683309011</v>
          </cell>
          <cell r="BS31">
            <v>0</v>
          </cell>
          <cell r="BT31">
            <v>37.681849026769399</v>
          </cell>
          <cell r="BU31">
            <v>87.569214054397321</v>
          </cell>
          <cell r="BV31">
            <v>32.569046135746667</v>
          </cell>
          <cell r="BW31">
            <v>10.633987697481251</v>
          </cell>
          <cell r="BY31">
            <v>18.33941003381377</v>
          </cell>
          <cell r="BZ31">
            <v>17.291920960115032</v>
          </cell>
        </row>
        <row r="32">
          <cell r="D32">
            <v>84.297820928811021</v>
          </cell>
          <cell r="E32">
            <v>93.715838561501059</v>
          </cell>
          <cell r="F32">
            <v>47.891501653543457</v>
          </cell>
          <cell r="G32">
            <v>79.715303417401714</v>
          </cell>
          <cell r="H32">
            <v>8.5939486102182325</v>
          </cell>
          <cell r="I32">
            <v>3.8928434116631703</v>
          </cell>
          <cell r="J32">
            <v>14.610328984523132</v>
          </cell>
          <cell r="K32">
            <v>14.271786492489882</v>
          </cell>
          <cell r="L32">
            <v>28.592018991185952</v>
          </cell>
          <cell r="M32">
            <v>1.7319002111288708</v>
          </cell>
          <cell r="N32">
            <v>5.8355672580626248</v>
          </cell>
          <cell r="O32">
            <v>37.215651047202407</v>
          </cell>
          <cell r="P32">
            <v>25.57405805791209</v>
          </cell>
          <cell r="Q32">
            <v>24.454612541871828</v>
          </cell>
          <cell r="R32">
            <v>47.865456403728075</v>
          </cell>
          <cell r="S32">
            <v>87.616502235099574</v>
          </cell>
          <cell r="T32">
            <v>38.454967963892294</v>
          </cell>
          <cell r="U32">
            <v>24.213836477987414</v>
          </cell>
          <cell r="V32">
            <v>64.896436435469866</v>
          </cell>
          <cell r="W32">
            <v>22.381047848863027</v>
          </cell>
          <cell r="X32">
            <v>47.687861271676141</v>
          </cell>
          <cell r="Y32">
            <v>68.657911235249159</v>
          </cell>
          <cell r="Z32">
            <v>16.724715707819598</v>
          </cell>
          <cell r="AA32">
            <v>4.0578419638388015</v>
          </cell>
          <cell r="AB32">
            <v>5.2881221328982706</v>
          </cell>
          <cell r="AC32">
            <v>22.289005452610152</v>
          </cell>
          <cell r="AD32">
            <v>21.497252454255612</v>
          </cell>
          <cell r="AE32">
            <v>35.182349077834083</v>
          </cell>
          <cell r="AF32">
            <v>37.657059121472678</v>
          </cell>
          <cell r="AG32">
            <v>20.964272743303109</v>
          </cell>
          <cell r="AH32">
            <v>9.7929880306171455</v>
          </cell>
          <cell r="AI32">
            <v>63.15789473684211</v>
          </cell>
          <cell r="AJ32">
            <v>97.647058823529406</v>
          </cell>
          <cell r="AK32">
            <v>82.832719863475589</v>
          </cell>
          <cell r="AL32">
            <v>18.382504642046641</v>
          </cell>
          <cell r="AM32">
            <v>7.1263893785581773</v>
          </cell>
          <cell r="AN32">
            <v>42.238267148014444</v>
          </cell>
          <cell r="AO32">
            <v>50.203948340266059</v>
          </cell>
          <cell r="AP32">
            <v>21.128993495091674</v>
          </cell>
          <cell r="AQ32">
            <v>29.935732565824519</v>
          </cell>
          <cell r="AR32">
            <v>42.390534583416475</v>
          </cell>
          <cell r="AS32">
            <v>77.697160211456975</v>
          </cell>
          <cell r="AT32">
            <v>71.099314141011774</v>
          </cell>
          <cell r="AU32">
            <v>17.661556871889488</v>
          </cell>
          <cell r="AV32">
            <v>25.187936842447282</v>
          </cell>
          <cell r="AW32">
            <v>43.567001867429589</v>
          </cell>
          <cell r="AX32">
            <v>68.701639635356813</v>
          </cell>
          <cell r="AY32">
            <v>8.5688803401548288</v>
          </cell>
          <cell r="AZ32">
            <v>43.379919311168088</v>
          </cell>
          <cell r="BA32">
            <v>31.845337187183002</v>
          </cell>
          <cell r="BB32">
            <v>21.194348743091918</v>
          </cell>
          <cell r="BC32">
            <v>24.860620749400113</v>
          </cell>
          <cell r="BD32">
            <v>19.280628210632774</v>
          </cell>
          <cell r="BE32">
            <v>61.090909090909093</v>
          </cell>
          <cell r="BF32">
            <v>15.434415088232555</v>
          </cell>
          <cell r="BG32">
            <v>42.735772617401523</v>
          </cell>
          <cell r="BH32">
            <v>6.3676429628357649</v>
          </cell>
          <cell r="BI32">
            <v>9.199157144087927</v>
          </cell>
          <cell r="BJ32">
            <v>3.8776968071446829</v>
          </cell>
          <cell r="BK32">
            <v>17.819736781177266</v>
          </cell>
          <cell r="BL32">
            <v>86.755705852917615</v>
          </cell>
          <cell r="BM32">
            <v>49.85969491255365</v>
          </cell>
          <cell r="BN32">
            <v>0.55223794233861501</v>
          </cell>
          <cell r="BO32">
            <v>23.816470311212491</v>
          </cell>
          <cell r="BP32">
            <v>0.44975672447828557</v>
          </cell>
          <cell r="BQ32">
            <v>0.2309752025652165</v>
          </cell>
          <cell r="BR32">
            <v>16.437080206013537</v>
          </cell>
          <cell r="BS32">
            <v>28.702935577025084</v>
          </cell>
          <cell r="BT32">
            <v>71.694530531632324</v>
          </cell>
          <cell r="BU32">
            <v>88.748555599778769</v>
          </cell>
          <cell r="BV32">
            <v>34.8313620164271</v>
          </cell>
          <cell r="BW32">
            <v>7.6156476535434434</v>
          </cell>
          <cell r="BY32">
            <v>14.087238180674557</v>
          </cell>
          <cell r="BZ32">
            <v>16.635650550043888</v>
          </cell>
        </row>
        <row r="33">
          <cell r="D33">
            <v>34.941637936671626</v>
          </cell>
          <cell r="E33">
            <v>91.119800844695746</v>
          </cell>
          <cell r="F33">
            <v>32.28991392130407</v>
          </cell>
          <cell r="G33">
            <v>75.723643919117123</v>
          </cell>
          <cell r="H33">
            <v>7.0144674022417721</v>
          </cell>
          <cell r="I33">
            <v>26.59082004740419</v>
          </cell>
          <cell r="J33">
            <v>15.896980555200631</v>
          </cell>
          <cell r="K33">
            <v>15.37505471055119</v>
          </cell>
          <cell r="L33">
            <v>67.471179525409028</v>
          </cell>
          <cell r="M33">
            <v>1.0799636431527804</v>
          </cell>
          <cell r="N33">
            <v>3.934956917411311</v>
          </cell>
          <cell r="O33">
            <v>45.779276343699898</v>
          </cell>
          <cell r="P33">
            <v>22.768311343252691</v>
          </cell>
          <cell r="Q33">
            <v>34.210267316282867</v>
          </cell>
          <cell r="R33">
            <v>14.641628925685845</v>
          </cell>
          <cell r="S33">
            <v>92.759116233636675</v>
          </cell>
          <cell r="T33">
            <v>56.586273921871864</v>
          </cell>
          <cell r="U33">
            <v>11.006289308176106</v>
          </cell>
          <cell r="V33">
            <v>97.978785837928413</v>
          </cell>
          <cell r="W33">
            <v>33.117929049900752</v>
          </cell>
          <cell r="X33">
            <v>54.624277456647519</v>
          </cell>
          <cell r="Y33">
            <v>79.959396232948137</v>
          </cell>
          <cell r="Z33">
            <v>11.535775995020952</v>
          </cell>
          <cell r="AA33">
            <v>12.48559441467876</v>
          </cell>
          <cell r="AB33">
            <v>14.191233368313668</v>
          </cell>
          <cell r="AC33">
            <v>32.371719695654015</v>
          </cell>
          <cell r="AD33">
            <v>7.8566281482807172</v>
          </cell>
          <cell r="AE33">
            <v>34.572918383617534</v>
          </cell>
          <cell r="AF33">
            <v>39.440925661751628</v>
          </cell>
          <cell r="AG33">
            <v>24.588607436127312</v>
          </cell>
          <cell r="AH33">
            <v>9.3645624202486584</v>
          </cell>
          <cell r="AI33">
            <v>63.15789473684211</v>
          </cell>
          <cell r="AJ33">
            <v>84.705882352941174</v>
          </cell>
          <cell r="AK33">
            <v>85.020471258704887</v>
          </cell>
          <cell r="AL33">
            <v>49.020012378791009</v>
          </cell>
          <cell r="AM33">
            <v>12.656167839248106</v>
          </cell>
          <cell r="AN33">
            <v>66.787003610108314</v>
          </cell>
          <cell r="AO33">
            <v>72.617732765405293</v>
          </cell>
          <cell r="AP33">
            <v>35.284923738651322</v>
          </cell>
          <cell r="AQ33">
            <v>43.083235156218883</v>
          </cell>
          <cell r="AR33">
            <v>47.089218351298435</v>
          </cell>
          <cell r="AS33">
            <v>96.931761508401934</v>
          </cell>
          <cell r="AT33">
            <v>35.299134844984678</v>
          </cell>
          <cell r="AU33">
            <v>50</v>
          </cell>
          <cell r="AV33">
            <v>23.885877044581971</v>
          </cell>
          <cell r="AW33">
            <v>37.451901771408593</v>
          </cell>
          <cell r="AX33">
            <v>49.852055337731635</v>
          </cell>
          <cell r="AY33">
            <v>7.8556568792268395</v>
          </cell>
          <cell r="AZ33">
            <v>41.771108452492577</v>
          </cell>
          <cell r="BA33">
            <v>41.018645893633668</v>
          </cell>
          <cell r="BB33">
            <v>19.257905017528493</v>
          </cell>
          <cell r="BC33">
            <v>41.749368101296838</v>
          </cell>
          <cell r="BD33">
            <v>24.671169587300348</v>
          </cell>
          <cell r="BE33">
            <v>51.272727272727266</v>
          </cell>
          <cell r="BF33">
            <v>35.796074977807294</v>
          </cell>
          <cell r="BG33">
            <v>36.35210911770568</v>
          </cell>
          <cell r="BH33">
            <v>13.121198668847361</v>
          </cell>
          <cell r="BI33">
            <v>12.679002371727041</v>
          </cell>
          <cell r="BJ33">
            <v>3.8954997680761738</v>
          </cell>
          <cell r="BK33">
            <v>20.480526798023753</v>
          </cell>
          <cell r="BL33">
            <v>50.817596288856052</v>
          </cell>
          <cell r="BM33">
            <v>49.292314346636559</v>
          </cell>
          <cell r="BN33">
            <v>3.0887173799768033</v>
          </cell>
          <cell r="BO33">
            <v>4.0668094626934765</v>
          </cell>
          <cell r="BP33">
            <v>1.1273592250405218</v>
          </cell>
          <cell r="BQ33">
            <v>0.88487099161370208</v>
          </cell>
          <cell r="BR33">
            <v>4.6670868582132288</v>
          </cell>
          <cell r="BS33">
            <v>2.4185048227826691</v>
          </cell>
          <cell r="BT33">
            <v>43.537951617004204</v>
          </cell>
          <cell r="BU33">
            <v>99.224680047229583</v>
          </cell>
          <cell r="BV33">
            <v>12.187358528694997</v>
          </cell>
          <cell r="BW33">
            <v>15.51735129233778</v>
          </cell>
          <cell r="BY33">
            <v>11.618493546517191</v>
          </cell>
          <cell r="BZ33">
            <v>25.352447621336953</v>
          </cell>
        </row>
        <row r="34">
          <cell r="D34">
            <v>55.860800096324624</v>
          </cell>
          <cell r="E34">
            <v>94.900059490534957</v>
          </cell>
          <cell r="F34">
            <v>32.004079872734117</v>
          </cell>
          <cell r="G34">
            <v>55.059148841330085</v>
          </cell>
          <cell r="H34">
            <v>7.0831430583365718</v>
          </cell>
          <cell r="I34">
            <v>46.977646996125635</v>
          </cell>
          <cell r="J34">
            <v>27.878229774504927</v>
          </cell>
          <cell r="K34">
            <v>18.234687268067837</v>
          </cell>
          <cell r="L34">
            <v>49.47026373659714</v>
          </cell>
          <cell r="M34">
            <v>1.4259453199691368</v>
          </cell>
          <cell r="N34">
            <v>6.0524539926649608</v>
          </cell>
          <cell r="O34">
            <v>47.475168265769305</v>
          </cell>
          <cell r="P34">
            <v>14.762783114739902</v>
          </cell>
          <cell r="Q34">
            <v>36.958301698526746</v>
          </cell>
          <cell r="R34">
            <v>5.841799663597798</v>
          </cell>
          <cell r="S34">
            <v>55.989473379702183</v>
          </cell>
          <cell r="T34">
            <v>67.672244491437738</v>
          </cell>
          <cell r="U34">
            <v>25.471698113207538</v>
          </cell>
          <cell r="V34">
            <v>77.625670162858313</v>
          </cell>
          <cell r="W34">
            <v>40.842376471234481</v>
          </cell>
          <cell r="X34">
            <v>62.427745664739895</v>
          </cell>
          <cell r="Y34">
            <v>58.927499218075695</v>
          </cell>
          <cell r="Z34">
            <v>21.614089203406355</v>
          </cell>
          <cell r="AA34">
            <v>17.897975983433131</v>
          </cell>
          <cell r="AB34">
            <v>15.159598860049242</v>
          </cell>
          <cell r="AC34">
            <v>49.744557549923826</v>
          </cell>
          <cell r="AD34">
            <v>14.435625710422496</v>
          </cell>
          <cell r="AE34">
            <v>24.406239360258773</v>
          </cell>
          <cell r="AF34">
            <v>21.912352094737546</v>
          </cell>
          <cell r="AG34">
            <v>18.282218198651432</v>
          </cell>
          <cell r="AH34">
            <v>9.6613649566264854</v>
          </cell>
          <cell r="AI34">
            <v>42.105263157894747</v>
          </cell>
          <cell r="AJ34">
            <v>94.117647058823522</v>
          </cell>
          <cell r="AK34">
            <v>66.495771826550111</v>
          </cell>
          <cell r="AL34">
            <v>81.700020631318353</v>
          </cell>
          <cell r="AM34">
            <v>10.718169567572209</v>
          </cell>
          <cell r="AN34">
            <v>57.039711191335755</v>
          </cell>
          <cell r="AO34">
            <v>88.016102149385304</v>
          </cell>
          <cell r="AP34">
            <v>41.943376389835741</v>
          </cell>
          <cell r="AQ34">
            <v>41.946619137367506</v>
          </cell>
          <cell r="AR34">
            <v>48.727746019194051</v>
          </cell>
          <cell r="AS34">
            <v>74.088956608613515</v>
          </cell>
          <cell r="AT34">
            <v>31.943952193957859</v>
          </cell>
          <cell r="AU34">
            <v>11.388822869321032</v>
          </cell>
          <cell r="AV34">
            <v>46.603884619577038</v>
          </cell>
          <cell r="AW34">
            <v>40.271729641825985</v>
          </cell>
          <cell r="AX34">
            <v>66.199283753176431</v>
          </cell>
          <cell r="AY34">
            <v>6.1816061128526831</v>
          </cell>
          <cell r="AZ34">
            <v>30.487318749423086</v>
          </cell>
          <cell r="BA34">
            <v>40.387307627184292</v>
          </cell>
          <cell r="BB34">
            <v>19.745799584108585</v>
          </cell>
          <cell r="BC34">
            <v>31.546142463261823</v>
          </cell>
          <cell r="BD34">
            <v>33.480740787183429</v>
          </cell>
          <cell r="BE34">
            <v>69.454545454545453</v>
          </cell>
          <cell r="BF34">
            <v>42.47550289586826</v>
          </cell>
          <cell r="BG34">
            <v>68.832771941166243</v>
          </cell>
          <cell r="BH34">
            <v>15.434469880781112</v>
          </cell>
          <cell r="BI34">
            <v>20.790073227715904</v>
          </cell>
          <cell r="BJ34">
            <v>6.1251892559308496</v>
          </cell>
          <cell r="BK34">
            <v>8.8387794802889452</v>
          </cell>
          <cell r="BL34">
            <v>45.756208359254316</v>
          </cell>
          <cell r="BM34">
            <v>48.768065893429004</v>
          </cell>
          <cell r="BN34">
            <v>2.1392651933968372</v>
          </cell>
          <cell r="BO34">
            <v>7.3081467700132157</v>
          </cell>
          <cell r="BP34">
            <v>0.33804730138304873</v>
          </cell>
          <cell r="BQ34">
            <v>0.27922035956606467</v>
          </cell>
          <cell r="BR34">
            <v>10.328055140991275</v>
          </cell>
          <cell r="BS34">
            <v>32.598702820413131</v>
          </cell>
          <cell r="BT34">
            <v>65.788128881862789</v>
          </cell>
          <cell r="BU34">
            <v>84.290143861971785</v>
          </cell>
          <cell r="BV34">
            <v>30.228294583089578</v>
          </cell>
          <cell r="BW34">
            <v>49.147224945040044</v>
          </cell>
          <cell r="BY34">
            <v>21.997747727094804</v>
          </cell>
          <cell r="BZ34">
            <v>31.021654873145309</v>
          </cell>
        </row>
        <row r="35">
          <cell r="D35">
            <v>87.66723302390352</v>
          </cell>
          <cell r="E35">
            <v>44.874068908988491</v>
          </cell>
          <cell r="F35">
            <v>40.305828923755712</v>
          </cell>
          <cell r="G35">
            <v>64.022476955800528</v>
          </cell>
          <cell r="H35">
            <v>2.2954831753010114</v>
          </cell>
          <cell r="I35">
            <v>28.469065171349971</v>
          </cell>
          <cell r="J35">
            <v>5.4174244738007671</v>
          </cell>
          <cell r="K35">
            <v>19.995766626951102</v>
          </cell>
          <cell r="L35">
            <v>27.053025052528749</v>
          </cell>
          <cell r="M35">
            <v>1.5703826561913647</v>
          </cell>
          <cell r="N35">
            <v>6.6226932759831385</v>
          </cell>
          <cell r="O35">
            <v>0</v>
          </cell>
          <cell r="P35">
            <v>55.203370407220376</v>
          </cell>
          <cell r="Q35">
            <v>15.417931542134959</v>
          </cell>
          <cell r="R35">
            <v>34.99528176999241</v>
          </cell>
          <cell r="S35">
            <v>73.996032132809106</v>
          </cell>
          <cell r="T35">
            <v>44.895593325547864</v>
          </cell>
          <cell r="U35">
            <v>20.125786163522037</v>
          </cell>
          <cell r="V35">
            <v>56.616879475514267</v>
          </cell>
          <cell r="W35">
            <v>20.606618097633973</v>
          </cell>
          <cell r="X35">
            <v>52.601156069364066</v>
          </cell>
          <cell r="Y35">
            <v>0</v>
          </cell>
          <cell r="Z35">
            <v>8.6956648178503038</v>
          </cell>
          <cell r="AA35">
            <v>16.691567659365681</v>
          </cell>
          <cell r="AB35">
            <v>10.913755894415452</v>
          </cell>
          <cell r="AC35">
            <v>29.931941661542517</v>
          </cell>
          <cell r="AD35">
            <v>6.0986472403139045</v>
          </cell>
          <cell r="AE35">
            <v>16.255536824477172</v>
          </cell>
          <cell r="AF35">
            <v>23.184883463964841</v>
          </cell>
          <cell r="AG35">
            <v>41.532770130520653</v>
          </cell>
          <cell r="AH35">
            <v>9.0403224641940358</v>
          </cell>
          <cell r="AI35">
            <v>63.15789473684211</v>
          </cell>
          <cell r="AJ35">
            <v>95.294117647058812</v>
          </cell>
          <cell r="AK35">
            <v>53.956606236960681</v>
          </cell>
          <cell r="AL35">
            <v>32.680008252527337</v>
          </cell>
          <cell r="AM35">
            <v>9.7626494524195717</v>
          </cell>
          <cell r="AN35">
            <v>31.768953068592065</v>
          </cell>
          <cell r="AO35">
            <v>41.951918686783294</v>
          </cell>
          <cell r="AP35">
            <v>29.598750976446802</v>
          </cell>
          <cell r="AQ35">
            <v>39.615151528910062</v>
          </cell>
          <cell r="AR35">
            <v>43.619771016252137</v>
          </cell>
          <cell r="AS35">
            <v>0</v>
          </cell>
          <cell r="AT35">
            <v>49.570176333898878</v>
          </cell>
          <cell r="AU35">
            <v>5.1776846353937893</v>
          </cell>
          <cell r="AV35">
            <v>22.447224841790081</v>
          </cell>
          <cell r="AW35">
            <v>15.454695710486952</v>
          </cell>
          <cell r="AX35">
            <v>34.318048142795782</v>
          </cell>
          <cell r="AY35">
            <v>9.1208154579476197</v>
          </cell>
          <cell r="AZ35">
            <v>45.76974084894799</v>
          </cell>
          <cell r="BA35">
            <v>37.874058040596267</v>
          </cell>
          <cell r="BB35">
            <v>15.466256933369149</v>
          </cell>
          <cell r="BC35">
            <v>48.229252571288697</v>
          </cell>
          <cell r="BD35">
            <v>13.941909014876142</v>
          </cell>
          <cell r="BE35">
            <v>15.272727272727273</v>
          </cell>
          <cell r="BF35">
            <v>30.526051202742586</v>
          </cell>
          <cell r="BG35">
            <v>11.143636276104369</v>
          </cell>
          <cell r="BH35">
            <v>4.9477461118003578</v>
          </cell>
          <cell r="BI35">
            <v>9.6382160584222394</v>
          </cell>
          <cell r="BJ35">
            <v>8.5946788432333214</v>
          </cell>
          <cell r="BK35">
            <v>3.4865805515289305</v>
          </cell>
          <cell r="BL35">
            <v>87.458066620841734</v>
          </cell>
          <cell r="BM35">
            <v>50</v>
          </cell>
          <cell r="BN35">
            <v>1.8809169359728402</v>
          </cell>
          <cell r="BO35">
            <v>3.2439738735004018</v>
          </cell>
          <cell r="BP35">
            <v>0.25934632549901138</v>
          </cell>
          <cell r="BQ35">
            <v>8.6247782518180285E-2</v>
          </cell>
          <cell r="BR35">
            <v>0.8177329487816003</v>
          </cell>
          <cell r="BS35">
            <v>21.909050320804912</v>
          </cell>
          <cell r="BT35">
            <v>31.158496595703244</v>
          </cell>
          <cell r="BU35">
            <v>32.619221197180359</v>
          </cell>
          <cell r="BV35">
            <v>23.718476248059982</v>
          </cell>
          <cell r="BW35">
            <v>9.0711739651252117</v>
          </cell>
          <cell r="BY35">
            <v>12.695617866238578</v>
          </cell>
          <cell r="BZ35">
            <v>13.386119890724521</v>
          </cell>
        </row>
        <row r="36">
          <cell r="D36">
            <v>60.266271958877972</v>
          </cell>
          <cell r="E36">
            <v>0</v>
          </cell>
          <cell r="F36">
            <v>31.715832107650684</v>
          </cell>
          <cell r="G36">
            <v>55.841435063266118</v>
          </cell>
          <cell r="H36">
            <v>6.4332566556829693</v>
          </cell>
          <cell r="I36">
            <v>23.796639230156856</v>
          </cell>
          <cell r="J36">
            <v>5.5800701895221874</v>
          </cell>
          <cell r="K36">
            <v>50</v>
          </cell>
          <cell r="L36">
            <v>62.09612601564578</v>
          </cell>
          <cell r="M36">
            <v>0.78019425077488869</v>
          </cell>
          <cell r="N36">
            <v>5.83687531311665</v>
          </cell>
          <cell r="O36">
            <v>41.470379471221605</v>
          </cell>
          <cell r="P36">
            <v>24.354310722525497</v>
          </cell>
          <cell r="Q36">
            <v>36.207264485720707</v>
          </cell>
          <cell r="R36">
            <v>20.205764942580558</v>
          </cell>
          <cell r="S36">
            <v>76.657373916329888</v>
          </cell>
          <cell r="T36">
            <v>56.637168723500494</v>
          </cell>
          <cell r="U36">
            <v>10.534591194968556</v>
          </cell>
          <cell r="V36">
            <v>73.701224515273296</v>
          </cell>
          <cell r="W36">
            <v>36.771964656623538</v>
          </cell>
          <cell r="X36">
            <v>58.670520231214006</v>
          </cell>
          <cell r="Y36">
            <v>44.419479082589845</v>
          </cell>
          <cell r="Z36">
            <v>16.631309655909508</v>
          </cell>
          <cell r="AA36">
            <v>17.933398736387478</v>
          </cell>
          <cell r="AB36">
            <v>12.96908336625717</v>
          </cell>
          <cell r="AC36">
            <v>23.859794662413908</v>
          </cell>
          <cell r="AD36">
            <v>20.458612454352849</v>
          </cell>
          <cell r="AE36">
            <v>47.896088036608795</v>
          </cell>
          <cell r="AF36">
            <v>11.116349498058064</v>
          </cell>
          <cell r="AG36">
            <v>3.434333556231254</v>
          </cell>
          <cell r="AH36">
            <v>4.0128895072540613</v>
          </cell>
          <cell r="AI36">
            <v>42.105263157894747</v>
          </cell>
          <cell r="AJ36">
            <v>92.941176470588232</v>
          </cell>
          <cell r="AK36">
            <v>70.955661390655919</v>
          </cell>
          <cell r="AL36">
            <v>20.42500515782957</v>
          </cell>
          <cell r="AM36">
            <v>16.246228614443993</v>
          </cell>
          <cell r="AN36">
            <v>62.093862815884485</v>
          </cell>
          <cell r="AO36">
            <v>76.270145518476369</v>
          </cell>
          <cell r="AP36">
            <v>28.371028809480975</v>
          </cell>
          <cell r="AQ36">
            <v>34.57407315253419</v>
          </cell>
          <cell r="AR36">
            <v>47.702481018700581</v>
          </cell>
          <cell r="AS36">
            <v>72.37299173093264</v>
          </cell>
          <cell r="AT36">
            <v>0</v>
          </cell>
          <cell r="AU36">
            <v>5.6873057150522914</v>
          </cell>
          <cell r="AV36">
            <v>32.67543211989971</v>
          </cell>
          <cell r="AW36">
            <v>43.111245685198526</v>
          </cell>
          <cell r="AX36">
            <v>41.650059264840714</v>
          </cell>
          <cell r="AY36">
            <v>7.3767566976044696</v>
          </cell>
          <cell r="AZ36">
            <v>37.435801178688976</v>
          </cell>
          <cell r="BA36">
            <v>28.295700369141198</v>
          </cell>
          <cell r="BB36">
            <v>11.323345843094126</v>
          </cell>
          <cell r="BC36">
            <v>36.393463886254885</v>
          </cell>
          <cell r="BD36">
            <v>24.536620194933896</v>
          </cell>
          <cell r="BE36">
            <v>62.545454545454547</v>
          </cell>
          <cell r="BF36">
            <v>31.103457010858882</v>
          </cell>
          <cell r="BG36">
            <v>55.30075461032812</v>
          </cell>
          <cell r="BH36">
            <v>9.1644343416332088</v>
          </cell>
          <cell r="BI36">
            <v>22.91612737927321</v>
          </cell>
          <cell r="BJ36">
            <v>4.4794782268331197</v>
          </cell>
          <cell r="BK36">
            <v>23.476774357952134</v>
          </cell>
          <cell r="BL36">
            <v>69.34526929740926</v>
          </cell>
          <cell r="BM36">
            <v>49.710441657449465</v>
          </cell>
          <cell r="BN36">
            <v>1.6308958008637968</v>
          </cell>
          <cell r="BO36">
            <v>1.1744537727880453</v>
          </cell>
          <cell r="BP36">
            <v>0.21838311264133622</v>
          </cell>
          <cell r="BQ36">
            <v>0.22538135220097777</v>
          </cell>
          <cell r="BR36">
            <v>8.9839601027569298</v>
          </cell>
          <cell r="BS36">
            <v>61.542300316565324</v>
          </cell>
          <cell r="BT36">
            <v>81.544058350210733</v>
          </cell>
          <cell r="BU36">
            <v>85.560757696412523</v>
          </cell>
          <cell r="BV36">
            <v>20.422473424457998</v>
          </cell>
          <cell r="BW36">
            <v>19.687037978675693</v>
          </cell>
          <cell r="BY36">
            <v>16.27485555213795</v>
          </cell>
          <cell r="BZ36">
            <v>22.419538155605835</v>
          </cell>
        </row>
        <row r="37">
          <cell r="D37">
            <v>93.135414322906954</v>
          </cell>
          <cell r="E37">
            <v>92.740722517760986</v>
          </cell>
          <cell r="F37">
            <v>40.170109601902141</v>
          </cell>
          <cell r="G37">
            <v>74.676901933049578</v>
          </cell>
          <cell r="H37">
            <v>8.6390966914475094</v>
          </cell>
          <cell r="I37">
            <v>36.297995767161467</v>
          </cell>
          <cell r="J37">
            <v>23.915262434264754</v>
          </cell>
          <cell r="K37">
            <v>0</v>
          </cell>
          <cell r="L37">
            <v>16.580750779475746</v>
          </cell>
          <cell r="M37">
            <v>1.3706996719921765</v>
          </cell>
          <cell r="N37">
            <v>4.4904276045321785</v>
          </cell>
          <cell r="O37">
            <v>47.950929053012942</v>
          </cell>
          <cell r="P37">
            <v>16.997197058095594</v>
          </cell>
          <cell r="Q37">
            <v>36.463757160147345</v>
          </cell>
          <cell r="R37">
            <v>19.293256063822216</v>
          </cell>
          <cell r="S37">
            <v>90.392235894003619</v>
          </cell>
          <cell r="T37">
            <v>49.689063886346332</v>
          </cell>
          <cell r="U37">
            <v>16.666666666666689</v>
          </cell>
          <cell r="V37">
            <v>60.490876441917017</v>
          </cell>
          <cell r="W37">
            <v>9.0470944016046868</v>
          </cell>
          <cell r="X37">
            <v>59.537572254335437</v>
          </cell>
          <cell r="Y37">
            <v>43.974041347114962</v>
          </cell>
          <cell r="Z37">
            <v>3.9795695301940501</v>
          </cell>
          <cell r="AA37">
            <v>13.131691580684807</v>
          </cell>
          <cell r="AB37">
            <v>9.1986649899802924</v>
          </cell>
          <cell r="AC37">
            <v>39.792650438947867</v>
          </cell>
          <cell r="AD37">
            <v>22.550716036256496</v>
          </cell>
          <cell r="AE37">
            <v>18.365082128052002</v>
          </cell>
          <cell r="AF37">
            <v>32.758382020230577</v>
          </cell>
          <cell r="AG37">
            <v>30.593662561954027</v>
          </cell>
          <cell r="AH37">
            <v>8.9135933869907937</v>
          </cell>
          <cell r="AI37">
            <v>42.105263157894747</v>
          </cell>
          <cell r="AJ37">
            <v>100</v>
          </cell>
          <cell r="AK37">
            <v>70.521021521563981</v>
          </cell>
          <cell r="AL37">
            <v>80.878809083735518</v>
          </cell>
          <cell r="AM37">
            <v>0</v>
          </cell>
          <cell r="AN37">
            <v>64.981949458483768</v>
          </cell>
          <cell r="AO37">
            <v>16.987935104936298</v>
          </cell>
          <cell r="AP37">
            <v>13.484786446016543</v>
          </cell>
          <cell r="AQ37">
            <v>18.035239959651573</v>
          </cell>
          <cell r="AR37">
            <v>43.652443874256427</v>
          </cell>
          <cell r="AS37">
            <v>30.381705214893127</v>
          </cell>
          <cell r="AT37">
            <v>28.731189508186496</v>
          </cell>
          <cell r="AU37">
            <v>9.2854013413834124</v>
          </cell>
          <cell r="AV37">
            <v>7.595528627071757</v>
          </cell>
          <cell r="AW37">
            <v>43.181887833244261</v>
          </cell>
          <cell r="AX37">
            <v>43.828243014785436</v>
          </cell>
          <cell r="AY37">
            <v>10</v>
          </cell>
          <cell r="AZ37">
            <v>50</v>
          </cell>
          <cell r="BA37">
            <v>0</v>
          </cell>
          <cell r="BB37">
            <v>50</v>
          </cell>
          <cell r="BC37">
            <v>33.118318961448672</v>
          </cell>
          <cell r="BD37">
            <v>24.199559476401276</v>
          </cell>
          <cell r="BE37">
            <v>13.454545454545455</v>
          </cell>
          <cell r="BF37">
            <v>23.404629525038498</v>
          </cell>
          <cell r="BG37">
            <v>18.363420559668143</v>
          </cell>
          <cell r="BH37">
            <v>1.1678549492904611</v>
          </cell>
          <cell r="BI37">
            <v>3.9102233227884238</v>
          </cell>
          <cell r="BJ37">
            <v>0</v>
          </cell>
          <cell r="BK37">
            <v>9.9383382637955453</v>
          </cell>
          <cell r="BL37">
            <v>88.330000081066032</v>
          </cell>
          <cell r="BM37">
            <v>49.690410727860709</v>
          </cell>
          <cell r="BN37">
            <v>0</v>
          </cell>
          <cell r="BO37">
            <v>0</v>
          </cell>
          <cell r="BP37">
            <v>0</v>
          </cell>
          <cell r="BQ37">
            <v>0.27292697271116068</v>
          </cell>
          <cell r="BR37">
            <v>2.9973870905662512</v>
          </cell>
          <cell r="BS37">
            <v>15.19613579948102</v>
          </cell>
          <cell r="BT37">
            <v>40.469463734958495</v>
          </cell>
          <cell r="BU37">
            <v>90.599454057001594</v>
          </cell>
          <cell r="BV37">
            <v>0</v>
          </cell>
          <cell r="BW37">
            <v>10.208940734939327</v>
          </cell>
          <cell r="BY37">
            <v>2.0506344844327398</v>
          </cell>
          <cell r="BZ37">
            <v>15.557324779796748</v>
          </cell>
        </row>
        <row r="38">
          <cell r="D38">
            <v>90.210721201311529</v>
          </cell>
          <cell r="E38">
            <v>76.652896025423871</v>
          </cell>
          <cell r="F38">
            <v>39.52822495073066</v>
          </cell>
          <cell r="G38">
            <v>69.527281361226756</v>
          </cell>
          <cell r="H38">
            <v>8.744771094692716</v>
          </cell>
          <cell r="I38">
            <v>34.122832577774162</v>
          </cell>
          <cell r="J38">
            <v>8.3041541474703315</v>
          </cell>
          <cell r="K38">
            <v>20.429791081472331</v>
          </cell>
          <cell r="L38">
            <v>22.921831132560449</v>
          </cell>
          <cell r="M38">
            <v>0.34164004533936171</v>
          </cell>
          <cell r="N38">
            <v>9.3072169890773253</v>
          </cell>
          <cell r="O38">
            <v>10.327782830933954</v>
          </cell>
          <cell r="P38">
            <v>47.017938280842088</v>
          </cell>
          <cell r="Q38">
            <v>14.476313816632253</v>
          </cell>
          <cell r="R38">
            <v>37.315629486955032</v>
          </cell>
          <cell r="S38">
            <v>99.876652754152914</v>
          </cell>
          <cell r="T38">
            <v>30.291481235994048</v>
          </cell>
          <cell r="U38">
            <v>15.25157232704403</v>
          </cell>
          <cell r="V38">
            <v>73.570044431063707</v>
          </cell>
          <cell r="W38">
            <v>11.573731994076887</v>
          </cell>
          <cell r="X38">
            <v>37.572254335260105</v>
          </cell>
          <cell r="Y38">
            <v>44.923060602298548</v>
          </cell>
          <cell r="Z38">
            <v>7.2611923652217154</v>
          </cell>
          <cell r="AA38">
            <v>6.5000100264775318</v>
          </cell>
          <cell r="AB38">
            <v>5.2757141704522557</v>
          </cell>
          <cell r="AC38">
            <v>25.699087300551422</v>
          </cell>
          <cell r="AD38">
            <v>17.715360697172404</v>
          </cell>
          <cell r="AE38">
            <v>35.727538343603136</v>
          </cell>
          <cell r="AF38">
            <v>12.962883917512308</v>
          </cell>
          <cell r="AG38">
            <v>24.981609917034692</v>
          </cell>
          <cell r="AH38">
            <v>9.9848168976064162</v>
          </cell>
          <cell r="AI38">
            <v>42.105263157894747</v>
          </cell>
          <cell r="AJ38">
            <v>51.764705882352949</v>
          </cell>
          <cell r="AK38">
            <v>44.00684515058385</v>
          </cell>
          <cell r="AL38">
            <v>22.467505673612532</v>
          </cell>
          <cell r="AM38">
            <v>8.8657898435570406</v>
          </cell>
          <cell r="AN38">
            <v>34.657039711191338</v>
          </cell>
          <cell r="AO38">
            <v>27.871318665914842</v>
          </cell>
          <cell r="AP38">
            <v>19.779259451363149</v>
          </cell>
          <cell r="AQ38">
            <v>23.847158840493016</v>
          </cell>
          <cell r="AR38">
            <v>40.607928709361403</v>
          </cell>
          <cell r="AS38">
            <v>52.800683855495734</v>
          </cell>
          <cell r="AT38">
            <v>18.852515161219831</v>
          </cell>
          <cell r="AU38">
            <v>12.134255491763687</v>
          </cell>
          <cell r="AV38">
            <v>15.26887657797549</v>
          </cell>
          <cell r="AW38">
            <v>39.729915755206214</v>
          </cell>
          <cell r="AX38">
            <v>41.58657288105946</v>
          </cell>
          <cell r="AY38">
            <v>4.2260181949213065</v>
          </cell>
          <cell r="AZ38">
            <v>27.675416711570382</v>
          </cell>
          <cell r="BA38">
            <v>43.00151973200461</v>
          </cell>
          <cell r="BB38">
            <v>8.7358796241688843</v>
          </cell>
          <cell r="BC38">
            <v>23.30077759822256</v>
          </cell>
          <cell r="BD38">
            <v>14.672080934392254</v>
          </cell>
          <cell r="BE38">
            <v>80.36363636363636</v>
          </cell>
          <cell r="BF38">
            <v>24.91452898932522</v>
          </cell>
          <cell r="BG38">
            <v>16.553619340411743</v>
          </cell>
          <cell r="BH38">
            <v>3.8198577080086005</v>
          </cell>
          <cell r="BI38">
            <v>7.8423185876622394</v>
          </cell>
          <cell r="BJ38">
            <v>13.87234398420207</v>
          </cell>
          <cell r="BK38">
            <v>8.6424426157584051</v>
          </cell>
          <cell r="BL38">
            <v>86.837685713318734</v>
          </cell>
          <cell r="BM38">
            <v>49.94115606958475</v>
          </cell>
          <cell r="BN38">
            <v>0.73252445958652168</v>
          </cell>
          <cell r="BO38">
            <v>0.2865912018735447</v>
          </cell>
          <cell r="BP38">
            <v>0.41479284830685259</v>
          </cell>
          <cell r="BQ38">
            <v>0.43684377045078399</v>
          </cell>
          <cell r="BR38">
            <v>5.7855757932703185</v>
          </cell>
          <cell r="BS38">
            <v>9.9353838939238681</v>
          </cell>
          <cell r="BT38">
            <v>19.972874815392171</v>
          </cell>
          <cell r="BU38">
            <v>87.074064438663896</v>
          </cell>
          <cell r="BV38">
            <v>14.913802999683909</v>
          </cell>
          <cell r="BW38">
            <v>4.3552887571952885</v>
          </cell>
          <cell r="BY38">
            <v>8.7093230122889906</v>
          </cell>
          <cell r="BZ38">
            <v>8.026068334117852</v>
          </cell>
        </row>
        <row r="39">
          <cell r="D39">
            <v>100</v>
          </cell>
          <cell r="E39">
            <v>100</v>
          </cell>
          <cell r="F39">
            <v>49.896441738457696</v>
          </cell>
          <cell r="G39">
            <v>84.785767855655351</v>
          </cell>
          <cell r="H39">
            <v>5.7550605654799005</v>
          </cell>
          <cell r="I39">
            <v>16.426977880566454</v>
          </cell>
          <cell r="J39">
            <v>50</v>
          </cell>
          <cell r="K39">
            <v>23.110936098533468</v>
          </cell>
          <cell r="L39">
            <v>0</v>
          </cell>
          <cell r="M39">
            <v>0.13060485216583928</v>
          </cell>
          <cell r="N39">
            <v>5.3264099032677734</v>
          </cell>
          <cell r="O39">
            <v>9.1252306145875046</v>
          </cell>
          <cell r="P39">
            <v>48.311558953414512</v>
          </cell>
          <cell r="Q39">
            <v>31.293190536711606</v>
          </cell>
          <cell r="R39">
            <v>16.930813554495206</v>
          </cell>
          <cell r="S39">
            <v>70.087424032588657</v>
          </cell>
          <cell r="T39">
            <v>39.942994315212843</v>
          </cell>
          <cell r="U39">
            <v>22.798742138364787</v>
          </cell>
          <cell r="V39">
            <v>67.296761106513117</v>
          </cell>
          <cell r="W39">
            <v>19.964859131897946</v>
          </cell>
          <cell r="X39">
            <v>40.751445086705182</v>
          </cell>
          <cell r="Y39">
            <v>58.012138501892871</v>
          </cell>
          <cell r="Z39">
            <v>15.228516093942563</v>
          </cell>
          <cell r="AA39">
            <v>11.9071575801389</v>
          </cell>
          <cell r="AB39">
            <v>13.348575959828665</v>
          </cell>
          <cell r="AC39">
            <v>48.192319717337348</v>
          </cell>
          <cell r="AD39">
            <v>38.0698914524366</v>
          </cell>
          <cell r="AE39">
            <v>20.998922768135799</v>
          </cell>
          <cell r="AF39">
            <v>39.726953990044869</v>
          </cell>
          <cell r="AG39">
            <v>50</v>
          </cell>
          <cell r="AH39">
            <v>8.4632711611139761</v>
          </cell>
          <cell r="AI39">
            <v>63.15789473684211</v>
          </cell>
          <cell r="AJ39">
            <v>97.647058823529406</v>
          </cell>
          <cell r="AK39">
            <v>96.397224964890043</v>
          </cell>
          <cell r="AL39">
            <v>22.467505673612532</v>
          </cell>
          <cell r="AM39">
            <v>13.950124358995247</v>
          </cell>
          <cell r="AN39">
            <v>77.978339350180519</v>
          </cell>
          <cell r="AO39">
            <v>42.221181120356491</v>
          </cell>
          <cell r="AP39">
            <v>20.39795143316044</v>
          </cell>
          <cell r="AQ39">
            <v>31.176886081988282</v>
          </cell>
          <cell r="AR39">
            <v>43.41492859124736</v>
          </cell>
          <cell r="AS39">
            <v>37.058383654766928</v>
          </cell>
          <cell r="AT39">
            <v>85.431690271421118</v>
          </cell>
          <cell r="AU39">
            <v>1.0453717171959482</v>
          </cell>
          <cell r="AV39">
            <v>22.031645005708064</v>
          </cell>
          <cell r="AW39">
            <v>41.018015754886235</v>
          </cell>
          <cell r="AX39">
            <v>64.23359005118003</v>
          </cell>
          <cell r="AY39">
            <v>8.8301888130126098</v>
          </cell>
          <cell r="AZ39">
            <v>45.684790689041392</v>
          </cell>
          <cell r="BA39">
            <v>37.904004133974567</v>
          </cell>
          <cell r="BB39">
            <v>20.303416686679064</v>
          </cell>
          <cell r="BC39">
            <v>38.64219100038612</v>
          </cell>
          <cell r="BD39">
            <v>45.200076962493611</v>
          </cell>
          <cell r="BE39">
            <v>49.81818181818182</v>
          </cell>
          <cell r="BF39">
            <v>39.059463929143682</v>
          </cell>
          <cell r="BG39">
            <v>24.629535339680093</v>
          </cell>
          <cell r="BH39">
            <v>11.536492573458712</v>
          </cell>
          <cell r="BI39">
            <v>13.339427040613597</v>
          </cell>
          <cell r="BJ39">
            <v>6.4181732063862951</v>
          </cell>
          <cell r="BK39">
            <v>19.050748351773546</v>
          </cell>
          <cell r="BL39">
            <v>64.098468850596362</v>
          </cell>
          <cell r="BM39">
            <v>49.794900519378942</v>
          </cell>
          <cell r="BN39">
            <v>2.7495217771896154</v>
          </cell>
          <cell r="BO39">
            <v>19.496783301085163</v>
          </cell>
          <cell r="BP39">
            <v>0.47309285400783513</v>
          </cell>
          <cell r="BQ39">
            <v>0.67406651860786559</v>
          </cell>
          <cell r="BR39">
            <v>3.3692508411165702</v>
          </cell>
          <cell r="BS39">
            <v>6.7757752993231737</v>
          </cell>
          <cell r="BT39">
            <v>39.539779458815069</v>
          </cell>
          <cell r="BU39">
            <v>94.458358789644421</v>
          </cell>
          <cell r="BV39">
            <v>28.755878108341321</v>
          </cell>
          <cell r="BW39">
            <v>24.803901495735523</v>
          </cell>
          <cell r="BY39">
            <v>8.5003817851029826</v>
          </cell>
          <cell r="BZ39">
            <v>17.77726522015567</v>
          </cell>
        </row>
        <row r="40">
          <cell r="D40">
            <v>87.215611932783517</v>
          </cell>
          <cell r="E40">
            <v>86.661644990330174</v>
          </cell>
          <cell r="F40">
            <v>28.653003660991587</v>
          </cell>
          <cell r="G40">
            <v>60.721606420024088</v>
          </cell>
          <cell r="H40">
            <v>7.3497801183353921</v>
          </cell>
          <cell r="I40">
            <v>19.353632688629784</v>
          </cell>
          <cell r="J40">
            <v>9.6157619731652453</v>
          </cell>
          <cell r="K40">
            <v>7.4127884448408272</v>
          </cell>
          <cell r="L40">
            <v>39.253206257726085</v>
          </cell>
          <cell r="M40">
            <v>1.7287812635445428</v>
          </cell>
          <cell r="N40">
            <v>1.7995085484207465</v>
          </cell>
          <cell r="O40">
            <v>48.919091016791043</v>
          </cell>
          <cell r="P40">
            <v>0.39412229401449295</v>
          </cell>
          <cell r="Q40">
            <v>17.503974277348611</v>
          </cell>
          <cell r="R40">
            <v>39.737238579233711</v>
          </cell>
          <cell r="S40">
            <v>83.042936811136741</v>
          </cell>
          <cell r="T40">
            <v>30.564542148435713</v>
          </cell>
          <cell r="U40">
            <v>22.484276729559756</v>
          </cell>
          <cell r="V40">
            <v>85.171531695350183</v>
          </cell>
          <cell r="W40">
            <v>13.811758663047357</v>
          </cell>
          <cell r="X40">
            <v>52.312138728323866</v>
          </cell>
          <cell r="Y40">
            <v>63.313088352450642</v>
          </cell>
          <cell r="Z40">
            <v>7.4743296328014779</v>
          </cell>
          <cell r="AA40">
            <v>18.079870790536258</v>
          </cell>
          <cell r="AB40">
            <v>7.4048151397083037</v>
          </cell>
          <cell r="AC40">
            <v>14.544288122626339</v>
          </cell>
          <cell r="AD40">
            <v>14.36123430503304</v>
          </cell>
          <cell r="AE40">
            <v>16.551094009365926</v>
          </cell>
          <cell r="AF40">
            <v>50</v>
          </cell>
          <cell r="AG40">
            <v>25.984983268667243</v>
          </cell>
          <cell r="AH40">
            <v>6.2988434880011388</v>
          </cell>
          <cell r="AI40">
            <v>84.210526315789465</v>
          </cell>
          <cell r="AJ40">
            <v>97.647058823529406</v>
          </cell>
          <cell r="AK40">
            <v>96.055529338754909</v>
          </cell>
          <cell r="AL40">
            <v>16.340004126263683</v>
          </cell>
          <cell r="AM40">
            <v>5.5255450835812905</v>
          </cell>
          <cell r="AN40">
            <v>40.794223826714813</v>
          </cell>
          <cell r="AO40">
            <v>33.449197425969558</v>
          </cell>
          <cell r="AP40">
            <v>21.682669708847023</v>
          </cell>
          <cell r="AQ40">
            <v>25.06135794177321</v>
          </cell>
          <cell r="AR40">
            <v>45.618582151260597</v>
          </cell>
          <cell r="AS40">
            <v>41.953241729154925</v>
          </cell>
          <cell r="AT40">
            <v>24.321688082989361</v>
          </cell>
          <cell r="AU40">
            <v>1.8826353707977448</v>
          </cell>
          <cell r="AV40">
            <v>10.445938728922442</v>
          </cell>
          <cell r="AW40">
            <v>27.789452278676059</v>
          </cell>
          <cell r="AX40">
            <v>56.486605386824664</v>
          </cell>
          <cell r="AY40">
            <v>4.7487886056368609</v>
          </cell>
          <cell r="AZ40">
            <v>31.998377810472345</v>
          </cell>
          <cell r="BA40">
            <v>26.180891453251288</v>
          </cell>
          <cell r="BB40">
            <v>13.032902674341825</v>
          </cell>
          <cell r="BC40">
            <v>16.155105245124783</v>
          </cell>
          <cell r="BD40">
            <v>13.642546543497557</v>
          </cell>
          <cell r="BE40">
            <v>14.909090909090908</v>
          </cell>
          <cell r="BF40">
            <v>9.3006286108623009</v>
          </cell>
          <cell r="BG40">
            <v>22.756725612499928</v>
          </cell>
          <cell r="BH40">
            <v>3.2157359951492817</v>
          </cell>
          <cell r="BI40">
            <v>5.2613837436803816</v>
          </cell>
          <cell r="BJ40">
            <v>0.33917990556554645</v>
          </cell>
          <cell r="BK40">
            <v>36.072740714125665</v>
          </cell>
          <cell r="BL40">
            <v>88.535250242487052</v>
          </cell>
          <cell r="BM40">
            <v>49.595674468287562</v>
          </cell>
          <cell r="BN40">
            <v>0.72197476072631173</v>
          </cell>
          <cell r="BO40">
            <v>2.7731120433561341E-2</v>
          </cell>
          <cell r="BP40">
            <v>0.38047003028939308</v>
          </cell>
          <cell r="BQ40">
            <v>0.36202150812262623</v>
          </cell>
          <cell r="BR40">
            <v>50</v>
          </cell>
          <cell r="BS40">
            <v>21.996417581245257</v>
          </cell>
          <cell r="BT40">
            <v>26.819334877027405</v>
          </cell>
          <cell r="BU40">
            <v>76.085054328453054</v>
          </cell>
          <cell r="BV40">
            <v>8.262261514999901</v>
          </cell>
          <cell r="BW40">
            <v>6.5991420484192069</v>
          </cell>
          <cell r="BY40">
            <v>5.4351418695307609</v>
          </cell>
          <cell r="BZ40">
            <v>5.4989098139331922</v>
          </cell>
        </row>
      </sheetData>
      <sheetData sheetId="31">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97.91397174674087</v>
          </cell>
          <cell r="E9">
            <v>99.02035546001477</v>
          </cell>
          <cell r="F9">
            <v>40.619535365981378</v>
          </cell>
          <cell r="G9">
            <v>16.823689480558574</v>
          </cell>
          <cell r="H9">
            <v>5.7826241640862035</v>
          </cell>
          <cell r="I9">
            <v>32.601472614358237</v>
          </cell>
          <cell r="J9">
            <v>30.442414939680191</v>
          </cell>
          <cell r="K9">
            <v>15.463911803460578</v>
          </cell>
          <cell r="L9">
            <v>100</v>
          </cell>
          <cell r="M9">
            <v>1.5970662022452513</v>
          </cell>
          <cell r="N9">
            <v>0</v>
          </cell>
          <cell r="O9">
            <v>48.549680302911256</v>
          </cell>
          <cell r="P9">
            <v>51.459627792319026</v>
          </cell>
          <cell r="Q9">
            <v>30.112729081864753</v>
          </cell>
          <cell r="R9">
            <v>24.816313776897093</v>
          </cell>
          <cell r="S9">
            <v>44.943417310803078</v>
          </cell>
          <cell r="T9">
            <v>55.692597050528967</v>
          </cell>
          <cell r="U9">
            <v>15.963855421686763</v>
          </cell>
          <cell r="V9">
            <v>88.015124604854961</v>
          </cell>
          <cell r="W9">
            <v>36.377908730205782</v>
          </cell>
          <cell r="X9">
            <v>80</v>
          </cell>
          <cell r="Y9">
            <v>90.601802292244287</v>
          </cell>
          <cell r="Z9">
            <v>10.94334726966272</v>
          </cell>
          <cell r="AA9">
            <v>18.4048569363596</v>
          </cell>
          <cell r="AB9">
            <v>19.039122214170249</v>
          </cell>
          <cell r="AC9">
            <v>50.213677870713028</v>
          </cell>
          <cell r="AD9">
            <v>28.085187371143817</v>
          </cell>
          <cell r="AE9">
            <v>31.841142183938175</v>
          </cell>
          <cell r="AF9">
            <v>39.698791863996988</v>
          </cell>
          <cell r="AG9">
            <v>19.385392021998033</v>
          </cell>
          <cell r="AH9">
            <v>9.4254620703807674</v>
          </cell>
          <cell r="AI9">
            <v>0</v>
          </cell>
          <cell r="AJ9">
            <v>96.341463414634148</v>
          </cell>
          <cell r="AK9">
            <v>99.937954782551515</v>
          </cell>
          <cell r="AL9">
            <v>61.29032258064516</v>
          </cell>
          <cell r="AM9">
            <v>12.617834294959168</v>
          </cell>
          <cell r="AN9">
            <v>91.696750902527086</v>
          </cell>
          <cell r="AO9">
            <v>75.373657152632319</v>
          </cell>
          <cell r="AP9">
            <v>17.74308907136065</v>
          </cell>
          <cell r="AQ9">
            <v>40.070918822844384</v>
          </cell>
          <cell r="AR9">
            <v>48.936790109825047</v>
          </cell>
          <cell r="AS9">
            <v>20.840595639364551</v>
          </cell>
          <cell r="AT9">
            <v>56.737503744037241</v>
          </cell>
          <cell r="AU9">
            <v>14.619797649047559</v>
          </cell>
          <cell r="AV9">
            <v>33.965657252141824</v>
          </cell>
          <cell r="AW9">
            <v>41.892539231245408</v>
          </cell>
          <cell r="AX9">
            <v>79.923394838203805</v>
          </cell>
          <cell r="AY9">
            <v>8.148213050747982</v>
          </cell>
          <cell r="AZ9">
            <v>41.751687321387472</v>
          </cell>
          <cell r="BA9">
            <v>38.652746950411334</v>
          </cell>
          <cell r="BB9">
            <v>12.446957293195611</v>
          </cell>
          <cell r="BC9">
            <v>17.121701110590291</v>
          </cell>
          <cell r="BD9">
            <v>14.849021540566767</v>
          </cell>
          <cell r="BE9">
            <v>41.090909090909086</v>
          </cell>
          <cell r="BF9">
            <v>36.627509437581509</v>
          </cell>
          <cell r="BG9">
            <v>55.928428021542331</v>
          </cell>
          <cell r="BH9">
            <v>13.776541681628085</v>
          </cell>
          <cell r="BI9">
            <v>20.667262273885321</v>
          </cell>
          <cell r="BJ9">
            <v>50</v>
          </cell>
          <cell r="BK9">
            <v>21.835972496274021</v>
          </cell>
          <cell r="BL9">
            <v>70.956568764972275</v>
          </cell>
          <cell r="BM9">
            <v>49.124751298924494</v>
          </cell>
          <cell r="BN9">
            <v>1.4890325281639436</v>
          </cell>
          <cell r="BO9">
            <v>0.53707659667563545</v>
          </cell>
          <cell r="BP9">
            <v>0.59883765962904889</v>
          </cell>
          <cell r="BQ9">
            <v>0.47554163581906828</v>
          </cell>
          <cell r="BR9">
            <v>4.3051980844577926</v>
          </cell>
          <cell r="BS9">
            <v>42.248767329336886</v>
          </cell>
          <cell r="BT9">
            <v>75.082586330086087</v>
          </cell>
          <cell r="BU9">
            <v>88.429302611774077</v>
          </cell>
          <cell r="BV9">
            <v>42.997865469978244</v>
          </cell>
          <cell r="BW9">
            <v>21.388065035021842</v>
          </cell>
          <cell r="BY9">
            <v>20.308665465000484</v>
          </cell>
          <cell r="BZ9">
            <v>22.672162670692099</v>
          </cell>
        </row>
        <row r="10">
          <cell r="D10">
            <v>62.34983443119404</v>
          </cell>
          <cell r="E10">
            <v>87.455279861314338</v>
          </cell>
          <cell r="F10">
            <v>0</v>
          </cell>
          <cell r="G10">
            <v>35.478816946314389</v>
          </cell>
          <cell r="H10">
            <v>0.81286957033973239</v>
          </cell>
          <cell r="I10">
            <v>27.630976987097629</v>
          </cell>
          <cell r="J10">
            <v>31.277792128475649</v>
          </cell>
          <cell r="K10">
            <v>2.2494842766531851</v>
          </cell>
          <cell r="L10">
            <v>63.472538430061356</v>
          </cell>
          <cell r="M10">
            <v>2.0930471944018194</v>
          </cell>
          <cell r="N10">
            <v>7.9242749000963215</v>
          </cell>
          <cell r="O10">
            <v>42.076324707679049</v>
          </cell>
          <cell r="P10">
            <v>20.146876480682295</v>
          </cell>
          <cell r="Q10">
            <v>30.063721776091729</v>
          </cell>
          <cell r="R10">
            <v>20.079895959732035</v>
          </cell>
          <cell r="S10">
            <v>68.340200775113544</v>
          </cell>
          <cell r="T10">
            <v>59.788914689903592</v>
          </cell>
          <cell r="U10">
            <v>25.000000000000011</v>
          </cell>
          <cell r="V10">
            <v>73.736097619973648</v>
          </cell>
          <cell r="W10">
            <v>42.278012410843139</v>
          </cell>
          <cell r="X10">
            <v>80.86956521739134</v>
          </cell>
          <cell r="Y10">
            <v>60.702397179264779</v>
          </cell>
          <cell r="Z10">
            <v>8.1920368703505684</v>
          </cell>
          <cell r="AA10">
            <v>5.2085665166696629</v>
          </cell>
          <cell r="AB10">
            <v>11.608164943058757</v>
          </cell>
          <cell r="AC10">
            <v>67.285325673258868</v>
          </cell>
          <cell r="AD10">
            <v>19.553310410156101</v>
          </cell>
          <cell r="AE10">
            <v>42.987049938826864</v>
          </cell>
          <cell r="AF10">
            <v>28.703373367737473</v>
          </cell>
          <cell r="AG10">
            <v>0</v>
          </cell>
          <cell r="AH10">
            <v>9.964231013620406</v>
          </cell>
          <cell r="AI10">
            <v>63.15789473684211</v>
          </cell>
          <cell r="AJ10">
            <v>78.048780487804876</v>
          </cell>
          <cell r="AK10">
            <v>87.036559844633615</v>
          </cell>
          <cell r="AL10">
            <v>17.741935483870964</v>
          </cell>
          <cell r="AM10">
            <v>21.299895795042783</v>
          </cell>
          <cell r="AN10">
            <v>11.191335740072205</v>
          </cell>
          <cell r="AO10">
            <v>92.082597260692907</v>
          </cell>
          <cell r="AP10">
            <v>32.248066571803527</v>
          </cell>
          <cell r="AQ10">
            <v>48.752886750554303</v>
          </cell>
          <cell r="AR10">
            <v>50</v>
          </cell>
          <cell r="AS10">
            <v>56.080638991078068</v>
          </cell>
          <cell r="AT10">
            <v>0</v>
          </cell>
          <cell r="AU10">
            <v>1.4852965320755143</v>
          </cell>
          <cell r="AV10">
            <v>36.72865360703311</v>
          </cell>
          <cell r="AW10">
            <v>42.635037269938387</v>
          </cell>
          <cell r="AX10">
            <v>59.206109076426181</v>
          </cell>
          <cell r="AY10">
            <v>7.7148842897907786</v>
          </cell>
          <cell r="AZ10">
            <v>39.721965163121425</v>
          </cell>
          <cell r="BA10">
            <v>29.657843633640503</v>
          </cell>
          <cell r="BB10">
            <v>5.5631849382942367</v>
          </cell>
          <cell r="BC10">
            <v>20.652774425398484</v>
          </cell>
          <cell r="BD10">
            <v>28.925543185600926</v>
          </cell>
          <cell r="BE10">
            <v>61.090909090909093</v>
          </cell>
          <cell r="BF10">
            <v>50</v>
          </cell>
          <cell r="BG10">
            <v>100</v>
          </cell>
          <cell r="BH10">
            <v>12.729050897637617</v>
          </cell>
          <cell r="BI10">
            <v>29.7401388325152</v>
          </cell>
          <cell r="BJ10">
            <v>5.2824555318608635</v>
          </cell>
          <cell r="BK10">
            <v>4.8035669235674341</v>
          </cell>
          <cell r="BL10">
            <v>61.62844066396751</v>
          </cell>
          <cell r="BM10">
            <v>46.199779371693253</v>
          </cell>
          <cell r="BN10">
            <v>6.2024603731223111</v>
          </cell>
          <cell r="BO10">
            <v>13.805121305765491</v>
          </cell>
          <cell r="BP10">
            <v>0.10046210793130134</v>
          </cell>
          <cell r="BQ10">
            <v>0.76400925611749815</v>
          </cell>
          <cell r="BR10">
            <v>8.9552504157363799</v>
          </cell>
          <cell r="BS10">
            <v>75.291467806480384</v>
          </cell>
          <cell r="BT10">
            <v>94.677842861037192</v>
          </cell>
          <cell r="BU10">
            <v>88.201331074800805</v>
          </cell>
          <cell r="BV10">
            <v>20.458392324994303</v>
          </cell>
          <cell r="BW10">
            <v>14.613862929624885</v>
          </cell>
          <cell r="BY10">
            <v>17.725307114046611</v>
          </cell>
          <cell r="BZ10">
            <v>19.000340446232698</v>
          </cell>
        </row>
        <row r="11">
          <cell r="D11">
            <v>89.205865997891792</v>
          </cell>
          <cell r="E11">
            <v>100</v>
          </cell>
          <cell r="F11">
            <v>40.133984199008346</v>
          </cell>
          <cell r="G11">
            <v>55.335191866399313</v>
          </cell>
          <cell r="H11">
            <v>0</v>
          </cell>
          <cell r="I11">
            <v>50</v>
          </cell>
          <cell r="J11">
            <v>50</v>
          </cell>
          <cell r="K11">
            <v>18.866357913297634</v>
          </cell>
          <cell r="L11">
            <v>74.182297877104205</v>
          </cell>
          <cell r="M11">
            <v>3.4487593647877497</v>
          </cell>
          <cell r="N11">
            <v>3.4368422442753039</v>
          </cell>
          <cell r="O11">
            <v>50</v>
          </cell>
          <cell r="P11">
            <v>29.657458476952907</v>
          </cell>
          <cell r="Q11">
            <v>28.413135205334957</v>
          </cell>
          <cell r="R11">
            <v>26.56986005104039</v>
          </cell>
          <cell r="S11">
            <v>65.560485934994816</v>
          </cell>
          <cell r="T11">
            <v>69.555023515816643</v>
          </cell>
          <cell r="U11">
            <v>12.801204819277103</v>
          </cell>
          <cell r="V11">
            <v>57.348231864600621</v>
          </cell>
          <cell r="W11">
            <v>41.032025419697113</v>
          </cell>
          <cell r="X11">
            <v>76.811594202898561</v>
          </cell>
          <cell r="Y11">
            <v>74.80373195651697</v>
          </cell>
          <cell r="Z11">
            <v>25.290499964136941</v>
          </cell>
          <cell r="AA11">
            <v>30.233304762440344</v>
          </cell>
          <cell r="AB11">
            <v>26.470111756315244</v>
          </cell>
          <cell r="AC11">
            <v>93.381159763253891</v>
          </cell>
          <cell r="AD11">
            <v>17.688702039173766</v>
          </cell>
          <cell r="AE11">
            <v>15.147426987325366</v>
          </cell>
          <cell r="AF11">
            <v>16.966011418369142</v>
          </cell>
          <cell r="AG11">
            <v>26.712698040588691</v>
          </cell>
          <cell r="AH11">
            <v>9.1469890474047819</v>
          </cell>
          <cell r="AI11">
            <v>21.052631578947373</v>
          </cell>
          <cell r="AJ11">
            <v>100</v>
          </cell>
          <cell r="AK11">
            <v>37.444803507317161</v>
          </cell>
          <cell r="AL11">
            <v>30.64516129032258</v>
          </cell>
          <cell r="AM11">
            <v>10.41054304407492</v>
          </cell>
          <cell r="AN11">
            <v>62.815884476534301</v>
          </cell>
          <cell r="AO11">
            <v>92.103387018139628</v>
          </cell>
          <cell r="AP11">
            <v>50</v>
          </cell>
          <cell r="AQ11">
            <v>49.169880066234548</v>
          </cell>
          <cell r="AR11">
            <v>48.820443773695793</v>
          </cell>
          <cell r="AS11">
            <v>60.609149525362248</v>
          </cell>
          <cell r="AT11">
            <v>39.143480311436626</v>
          </cell>
          <cell r="AU11">
            <v>15.530885525073595</v>
          </cell>
          <cell r="AV11">
            <v>44.997423915668513</v>
          </cell>
          <cell r="AW11">
            <v>27.958432340657463</v>
          </cell>
          <cell r="AX11">
            <v>38.478589412263148</v>
          </cell>
          <cell r="AY11">
            <v>8.2701743296270234</v>
          </cell>
          <cell r="AZ11">
            <v>41.512022506795844</v>
          </cell>
          <cell r="BA11">
            <v>31.556687284531904</v>
          </cell>
          <cell r="BB11">
            <v>14.340245842121272</v>
          </cell>
          <cell r="BC11">
            <v>36.390769467855769</v>
          </cell>
          <cell r="BD11">
            <v>41.322927173243322</v>
          </cell>
          <cell r="BE11">
            <v>0.36363636363636365</v>
          </cell>
          <cell r="BF11">
            <v>47.896302619229928</v>
          </cell>
          <cell r="BG11">
            <v>71.391802395300132</v>
          </cell>
          <cell r="BH11">
            <v>38.655686714263744</v>
          </cell>
          <cell r="BI11">
            <v>35.024001688857169</v>
          </cell>
          <cell r="BJ11">
            <v>6.3992013112008737</v>
          </cell>
          <cell r="BK11">
            <v>3.0477792240438299</v>
          </cell>
          <cell r="BL11">
            <v>55.250836255335521</v>
          </cell>
          <cell r="BM11">
            <v>49.029887359651966</v>
          </cell>
          <cell r="BN11">
            <v>23.864087752515921</v>
          </cell>
          <cell r="BO11">
            <v>14.154297615678288</v>
          </cell>
          <cell r="BP11">
            <v>10.628131557573049</v>
          </cell>
          <cell r="BQ11">
            <v>5.6416301809052163</v>
          </cell>
          <cell r="BR11">
            <v>23.209924869359238</v>
          </cell>
          <cell r="BS11">
            <v>1.5026177001499128</v>
          </cell>
          <cell r="BT11">
            <v>34.713328350063136</v>
          </cell>
          <cell r="BU11">
            <v>97.482439856673935</v>
          </cell>
          <cell r="BV11">
            <v>18.866924775162143</v>
          </cell>
          <cell r="BW11">
            <v>0</v>
          </cell>
          <cell r="BY11">
            <v>19.220524692084624</v>
          </cell>
          <cell r="BZ11">
            <v>28.969460831047815</v>
          </cell>
        </row>
        <row r="12">
          <cell r="D12">
            <v>90.138783632954372</v>
          </cell>
          <cell r="E12">
            <v>98.581672629650484</v>
          </cell>
          <cell r="F12">
            <v>50</v>
          </cell>
          <cell r="G12">
            <v>67.347074543298618</v>
          </cell>
          <cell r="H12">
            <v>10</v>
          </cell>
          <cell r="I12">
            <v>28.140915364299069</v>
          </cell>
          <cell r="J12">
            <v>26.130098838834908</v>
          </cell>
          <cell r="K12">
            <v>36.943463057894661</v>
          </cell>
          <cell r="L12">
            <v>3.2891962850540004</v>
          </cell>
          <cell r="M12">
            <v>0</v>
          </cell>
          <cell r="N12">
            <v>2.8944245477273247</v>
          </cell>
          <cell r="O12">
            <v>0</v>
          </cell>
          <cell r="P12">
            <v>76.614939673957466</v>
          </cell>
          <cell r="Q12">
            <v>18.613102435115952</v>
          </cell>
          <cell r="R12">
            <v>12.003605015333322</v>
          </cell>
          <cell r="S12">
            <v>81.654326859787886</v>
          </cell>
          <cell r="T12">
            <v>46.203457141796115</v>
          </cell>
          <cell r="U12">
            <v>10.240963855421681</v>
          </cell>
          <cell r="V12">
            <v>71.132988931572029</v>
          </cell>
          <cell r="W12">
            <v>21.553823559922549</v>
          </cell>
          <cell r="X12">
            <v>43.188405797101446</v>
          </cell>
          <cell r="Y12">
            <v>63.680564290914575</v>
          </cell>
          <cell r="Z12">
            <v>23.757523864337976</v>
          </cell>
          <cell r="AA12">
            <v>20.44231441929611</v>
          </cell>
          <cell r="AB12">
            <v>12.501963113612701</v>
          </cell>
          <cell r="AC12">
            <v>63.728484186302751</v>
          </cell>
          <cell r="AD12">
            <v>26.436223492271711</v>
          </cell>
          <cell r="AE12">
            <v>18.203342976989365</v>
          </cell>
          <cell r="AF12">
            <v>32.526730172064234</v>
          </cell>
          <cell r="AG12">
            <v>31.109165467171739</v>
          </cell>
          <cell r="AH12">
            <v>8.8845154921389788</v>
          </cell>
          <cell r="AI12">
            <v>63.15789473684211</v>
          </cell>
          <cell r="AJ12">
            <v>100</v>
          </cell>
          <cell r="AK12">
            <v>76.43050852006553</v>
          </cell>
          <cell r="AL12">
            <v>67.741935483870975</v>
          </cell>
          <cell r="AM12">
            <v>24.472379547616203</v>
          </cell>
          <cell r="AN12">
            <v>60.649819494584847</v>
          </cell>
          <cell r="AO12">
            <v>44.50314605638242</v>
          </cell>
          <cell r="AP12">
            <v>29.67146665176994</v>
          </cell>
          <cell r="AQ12">
            <v>39.022530416800258</v>
          </cell>
          <cell r="AR12">
            <v>34.958045099516582</v>
          </cell>
          <cell r="AS12">
            <v>36.783872331863563</v>
          </cell>
          <cell r="AT12">
            <v>21.73272099543216</v>
          </cell>
          <cell r="AU12">
            <v>45.11928274004736</v>
          </cell>
          <cell r="AV12">
            <v>42.296903333366224</v>
          </cell>
          <cell r="AW12">
            <v>0</v>
          </cell>
          <cell r="AX12">
            <v>0</v>
          </cell>
          <cell r="AY12">
            <v>9.8906725506138251</v>
          </cell>
          <cell r="AZ12">
            <v>48.177262774502395</v>
          </cell>
          <cell r="BA12">
            <v>15.988228133562982</v>
          </cell>
          <cell r="BB12">
            <v>15.870610842371899</v>
          </cell>
          <cell r="BC12">
            <v>36.500663941031917</v>
          </cell>
          <cell r="BD12">
            <v>35.599977830573238</v>
          </cell>
          <cell r="BE12">
            <v>0</v>
          </cell>
          <cell r="BF12">
            <v>28.641813964497569</v>
          </cell>
          <cell r="BG12">
            <v>36.748245848021725</v>
          </cell>
          <cell r="BH12">
            <v>7.6501674217335447</v>
          </cell>
          <cell r="BI12">
            <v>16.929870746688653</v>
          </cell>
          <cell r="BJ12">
            <v>15.198910490598557</v>
          </cell>
          <cell r="BK12">
            <v>4.4624099952124974</v>
          </cell>
          <cell r="BL12">
            <v>66.977384166766711</v>
          </cell>
          <cell r="BM12">
            <v>46.741157430612823</v>
          </cell>
          <cell r="BN12">
            <v>3.4895081477362075</v>
          </cell>
          <cell r="BO12">
            <v>1.229217068610341</v>
          </cell>
          <cell r="BP12">
            <v>0.16045512976755327</v>
          </cell>
          <cell r="BQ12">
            <v>0</v>
          </cell>
          <cell r="BR12">
            <v>0</v>
          </cell>
          <cell r="BS12">
            <v>40.845537705002727</v>
          </cell>
          <cell r="BT12">
            <v>28.707856766730345</v>
          </cell>
          <cell r="BU12">
            <v>0</v>
          </cell>
          <cell r="BV12">
            <v>44.420149023287316</v>
          </cell>
          <cell r="BW12">
            <v>2.8312013636500915</v>
          </cell>
          <cell r="BY12">
            <v>22.130510497735521</v>
          </cell>
          <cell r="BZ12">
            <v>18.678061162634453</v>
          </cell>
        </row>
        <row r="13">
          <cell r="D13">
            <v>64.772034767286783</v>
          </cell>
          <cell r="E13">
            <v>87.536097872125211</v>
          </cell>
          <cell r="F13">
            <v>34.806968435237309</v>
          </cell>
          <cell r="G13">
            <v>52.704454801014634</v>
          </cell>
          <cell r="H13">
            <v>5.3644092897479014</v>
          </cell>
          <cell r="I13">
            <v>29.416815402023168</v>
          </cell>
          <cell r="J13">
            <v>6.999094194935811</v>
          </cell>
          <cell r="K13">
            <v>36.325797319960117</v>
          </cell>
          <cell r="L13">
            <v>52.7284071703412</v>
          </cell>
          <cell r="M13">
            <v>0.98782251159740142</v>
          </cell>
          <cell r="N13">
            <v>5.03414217364179</v>
          </cell>
          <cell r="O13">
            <v>46.646012001422697</v>
          </cell>
          <cell r="P13">
            <v>21.200673761318331</v>
          </cell>
          <cell r="Q13">
            <v>26.371299989363926</v>
          </cell>
          <cell r="R13">
            <v>30.209568843218264</v>
          </cell>
          <cell r="S13">
            <v>0</v>
          </cell>
          <cell r="T13">
            <v>65.322285741747621</v>
          </cell>
          <cell r="U13">
            <v>10.843373493975898</v>
          </cell>
          <cell r="V13">
            <v>77.861201938220191</v>
          </cell>
          <cell r="W13">
            <v>46.202160223200408</v>
          </cell>
          <cell r="X13">
            <v>72.17391304347835</v>
          </cell>
          <cell r="Y13">
            <v>69.12337123173738</v>
          </cell>
          <cell r="Z13">
            <v>20.167524034258026</v>
          </cell>
          <cell r="AA13">
            <v>16.159555892493323</v>
          </cell>
          <cell r="AB13">
            <v>18.345390636834715</v>
          </cell>
          <cell r="AC13">
            <v>39.203541263418714</v>
          </cell>
          <cell r="AD13">
            <v>22.516193536828212</v>
          </cell>
          <cell r="AE13">
            <v>50</v>
          </cell>
          <cell r="AF13">
            <v>4.5467625150871802</v>
          </cell>
          <cell r="AG13">
            <v>28.765972923581749</v>
          </cell>
          <cell r="AH13">
            <v>5.2526236119496899</v>
          </cell>
          <cell r="AI13">
            <v>73.684210526315795</v>
          </cell>
          <cell r="AJ13">
            <v>74.390243902439025</v>
          </cell>
          <cell r="AK13">
            <v>35.627614417221423</v>
          </cell>
          <cell r="AL13">
            <v>25.806451612903231</v>
          </cell>
          <cell r="AM13">
            <v>23.924171616104438</v>
          </cell>
          <cell r="AN13">
            <v>33.935018050541522</v>
          </cell>
          <cell r="AO13">
            <v>92.532381148343973</v>
          </cell>
          <cell r="AP13">
            <v>29.091163198767152</v>
          </cell>
          <cell r="AQ13">
            <v>45.93183602593286</v>
          </cell>
          <cell r="AR13">
            <v>43.522968050484735</v>
          </cell>
          <cell r="AS13">
            <v>56.449605646365598</v>
          </cell>
          <cell r="AT13">
            <v>41.787892886872463</v>
          </cell>
          <cell r="AU13">
            <v>8.6068033815240312</v>
          </cell>
          <cell r="AV13">
            <v>52.120457447014324</v>
          </cell>
          <cell r="AW13">
            <v>50</v>
          </cell>
          <cell r="AX13">
            <v>65.049590864688753</v>
          </cell>
          <cell r="AY13">
            <v>2.5513647600495921</v>
          </cell>
          <cell r="AZ13">
            <v>0</v>
          </cell>
          <cell r="BA13">
            <v>39.856172259154604</v>
          </cell>
          <cell r="BB13">
            <v>4.0072537327249771</v>
          </cell>
          <cell r="BC13">
            <v>27.192165300263227</v>
          </cell>
          <cell r="BD13">
            <v>31.001918228585389</v>
          </cell>
          <cell r="BE13">
            <v>66.545454545454547</v>
          </cell>
          <cell r="BF13">
            <v>38.842672137960434</v>
          </cell>
          <cell r="BG13">
            <v>33.895637347712977</v>
          </cell>
          <cell r="BH13">
            <v>12.193717019697505</v>
          </cell>
          <cell r="BI13">
            <v>27.601667664741587</v>
          </cell>
          <cell r="BJ13">
            <v>1.6718368937994812</v>
          </cell>
          <cell r="BK13">
            <v>14.73012367378354</v>
          </cell>
          <cell r="BL13">
            <v>68.999311431976366</v>
          </cell>
          <cell r="BM13">
            <v>49.432761155948832</v>
          </cell>
          <cell r="BN13">
            <v>0.69102828187952037</v>
          </cell>
          <cell r="BO13">
            <v>0.42203108835562542</v>
          </cell>
          <cell r="BP13">
            <v>0.24625207941463015</v>
          </cell>
          <cell r="BQ13">
            <v>0.19300943503535517</v>
          </cell>
          <cell r="BR13">
            <v>7.2418897438558796</v>
          </cell>
          <cell r="BS13">
            <v>66.690842849231345</v>
          </cell>
          <cell r="BT13">
            <v>89.187296754228825</v>
          </cell>
          <cell r="BU13">
            <v>75.866277755151231</v>
          </cell>
          <cell r="BV13">
            <v>14.041572162471311</v>
          </cell>
          <cell r="BW13">
            <v>28.093648201073769</v>
          </cell>
          <cell r="BY13">
            <v>27.425129885740159</v>
          </cell>
          <cell r="BZ13">
            <v>29.850644467657212</v>
          </cell>
        </row>
        <row r="14">
          <cell r="D14">
            <v>58.798368112197629</v>
          </cell>
          <cell r="E14">
            <v>94.60475574222815</v>
          </cell>
          <cell r="F14">
            <v>34.73006470540134</v>
          </cell>
          <cell r="G14">
            <v>82.408665981736931</v>
          </cell>
          <cell r="H14">
            <v>5.6329224320118714</v>
          </cell>
          <cell r="I14">
            <v>44.311955620292295</v>
          </cell>
          <cell r="J14">
            <v>16.334356445116683</v>
          </cell>
          <cell r="K14">
            <v>15.922022327628996</v>
          </cell>
          <cell r="L14">
            <v>91.538134683834045</v>
          </cell>
          <cell r="M14">
            <v>0.58607445859895724</v>
          </cell>
          <cell r="N14">
            <v>2.8302446629823708</v>
          </cell>
          <cell r="O14">
            <v>46.067146717280266</v>
          </cell>
          <cell r="P14">
            <v>24.684983763033589</v>
          </cell>
          <cell r="Q14">
            <v>39.682059355215699</v>
          </cell>
          <cell r="R14">
            <v>14.95750211231883</v>
          </cell>
          <cell r="S14">
            <v>49.883954007140083</v>
          </cell>
          <cell r="T14">
            <v>54.953962300421381</v>
          </cell>
          <cell r="U14">
            <v>2.4096385542168699</v>
          </cell>
          <cell r="V14">
            <v>94.210634877692854</v>
          </cell>
          <cell r="W14">
            <v>27.347433789098584</v>
          </cell>
          <cell r="X14">
            <v>65.507246376811551</v>
          </cell>
          <cell r="Y14">
            <v>100</v>
          </cell>
          <cell r="Z14">
            <v>13.713790507535014</v>
          </cell>
          <cell r="AA14">
            <v>21.229328743577724</v>
          </cell>
          <cell r="AB14">
            <v>22.223260521393669</v>
          </cell>
          <cell r="AC14">
            <v>67.424498487042968</v>
          </cell>
          <cell r="AD14">
            <v>25.861817585887703</v>
          </cell>
          <cell r="AE14">
            <v>46.930298629738431</v>
          </cell>
          <cell r="AF14">
            <v>49.476368711434468</v>
          </cell>
          <cell r="AG14">
            <v>26.836100691084454</v>
          </cell>
          <cell r="AH14">
            <v>9.3046667559771432</v>
          </cell>
          <cell r="AI14">
            <v>42.105263157894747</v>
          </cell>
          <cell r="AJ14">
            <v>100</v>
          </cell>
          <cell r="AK14">
            <v>86.161060640495464</v>
          </cell>
          <cell r="AL14">
            <v>100</v>
          </cell>
          <cell r="AM14">
            <v>12.576831155496532</v>
          </cell>
          <cell r="AN14">
            <v>81.227436823104711</v>
          </cell>
          <cell r="AO14">
            <v>65.729773243109705</v>
          </cell>
          <cell r="AP14">
            <v>33.274210530226142</v>
          </cell>
          <cell r="AQ14">
            <v>45.537599783740326</v>
          </cell>
          <cell r="AR14">
            <v>45.441299599422571</v>
          </cell>
          <cell r="AS14">
            <v>47.970131878071378</v>
          </cell>
          <cell r="AT14">
            <v>24.343165313807905</v>
          </cell>
          <cell r="AU14">
            <v>5.1545921404815553</v>
          </cell>
          <cell r="AV14">
            <v>31.592724973632318</v>
          </cell>
          <cell r="AW14">
            <v>36.110626064213172</v>
          </cell>
          <cell r="AX14">
            <v>71.618974944381051</v>
          </cell>
          <cell r="AY14">
            <v>6.9531700470119961</v>
          </cell>
          <cell r="AZ14">
            <v>38.280099987695699</v>
          </cell>
          <cell r="BA14">
            <v>50</v>
          </cell>
          <cell r="BB14">
            <v>13.617157456465767</v>
          </cell>
          <cell r="BC14">
            <v>42.43343039454416</v>
          </cell>
          <cell r="BD14">
            <v>48.743339000470002</v>
          </cell>
          <cell r="BE14">
            <v>11.272727272727273</v>
          </cell>
          <cell r="BF14">
            <v>33.584421877956373</v>
          </cell>
          <cell r="BG14">
            <v>65.067647602033432</v>
          </cell>
          <cell r="BH14">
            <v>14.202599166229993</v>
          </cell>
          <cell r="BI14">
            <v>23.177147996637885</v>
          </cell>
          <cell r="BJ14">
            <v>6.2094259620539782</v>
          </cell>
          <cell r="BK14">
            <v>12.89332199541554</v>
          </cell>
          <cell r="BL14">
            <v>0</v>
          </cell>
          <cell r="BM14">
            <v>42.573568612223383</v>
          </cell>
          <cell r="BN14">
            <v>1.712896989276963</v>
          </cell>
          <cell r="BO14">
            <v>0.49109380693670018</v>
          </cell>
          <cell r="BP14">
            <v>0.27975721390772196</v>
          </cell>
          <cell r="BQ14">
            <v>1.1147089391277516</v>
          </cell>
          <cell r="BR14">
            <v>5.4420575715801096</v>
          </cell>
          <cell r="BS14">
            <v>3.1735022852681762</v>
          </cell>
          <cell r="BT14">
            <v>35.752477468069287</v>
          </cell>
          <cell r="BU14">
            <v>91.261495815109114</v>
          </cell>
          <cell r="BV14">
            <v>19.27323767090839</v>
          </cell>
          <cell r="BW14">
            <v>22.762703153909342</v>
          </cell>
          <cell r="BY14">
            <v>13.183420126213019</v>
          </cell>
          <cell r="BZ14">
            <v>24.415050983026465</v>
          </cell>
        </row>
        <row r="15">
          <cell r="D15">
            <v>86.261815381768571</v>
          </cell>
          <cell r="E15">
            <v>97.068643474578636</v>
          </cell>
          <cell r="F15">
            <v>41.502908223408475</v>
          </cell>
          <cell r="G15">
            <v>100</v>
          </cell>
          <cell r="H15">
            <v>9.1569941224668092</v>
          </cell>
          <cell r="I15">
            <v>21.184514104088361</v>
          </cell>
          <cell r="J15">
            <v>30.67808276165951</v>
          </cell>
          <cell r="K15">
            <v>6.0926341163103261</v>
          </cell>
          <cell r="L15">
            <v>4.2032126112930204</v>
          </cell>
          <cell r="M15">
            <v>0.53391250458459549</v>
          </cell>
          <cell r="N15">
            <v>10</v>
          </cell>
          <cell r="O15">
            <v>8.4348536184783889</v>
          </cell>
          <cell r="P15">
            <v>68.706457369177969</v>
          </cell>
          <cell r="Q15">
            <v>0</v>
          </cell>
          <cell r="R15">
            <v>49.908969044682713</v>
          </cell>
          <cell r="S15">
            <v>66.55961090858446</v>
          </cell>
          <cell r="T15">
            <v>0</v>
          </cell>
          <cell r="U15">
            <v>0</v>
          </cell>
          <cell r="V15">
            <v>33.985130281507125</v>
          </cell>
          <cell r="W15">
            <v>0</v>
          </cell>
          <cell r="X15">
            <v>31.594202898550517</v>
          </cell>
          <cell r="Y15">
            <v>87.759198941887291</v>
          </cell>
          <cell r="Z15">
            <v>0</v>
          </cell>
          <cell r="AA15">
            <v>9.4253316122568496</v>
          </cell>
          <cell r="AB15">
            <v>0</v>
          </cell>
          <cell r="AC15">
            <v>25.834586452363368</v>
          </cell>
          <cell r="AD15">
            <v>17.567660996891927</v>
          </cell>
          <cell r="AE15">
            <v>13.492185238762785</v>
          </cell>
          <cell r="AF15">
            <v>29.640582207282108</v>
          </cell>
          <cell r="AG15">
            <v>34.816391133350038</v>
          </cell>
          <cell r="AH15">
            <v>0</v>
          </cell>
          <cell r="AI15">
            <v>100</v>
          </cell>
          <cell r="AJ15">
            <v>63.414634146341463</v>
          </cell>
          <cell r="AK15">
            <v>74.205805751752834</v>
          </cell>
          <cell r="AL15">
            <v>33.87096774193548</v>
          </cell>
          <cell r="AM15">
            <v>9.1004660220256781</v>
          </cell>
          <cell r="AN15">
            <v>50.541516245487372</v>
          </cell>
          <cell r="AO15">
            <v>7.6442783557218892</v>
          </cell>
          <cell r="AP15">
            <v>0</v>
          </cell>
          <cell r="AQ15">
            <v>0</v>
          </cell>
          <cell r="AR15">
            <v>0</v>
          </cell>
          <cell r="AS15">
            <v>52.822386680876811</v>
          </cell>
          <cell r="AT15">
            <v>25.235378462725372</v>
          </cell>
          <cell r="AU15">
            <v>22.14325922678368</v>
          </cell>
          <cell r="AV15">
            <v>0</v>
          </cell>
          <cell r="AW15">
            <v>34.24914440614873</v>
          </cell>
          <cell r="AX15">
            <v>37.050925516104215</v>
          </cell>
          <cell r="AY15">
            <v>2.5315041663953783</v>
          </cell>
          <cell r="AZ15">
            <v>35.141329328750878</v>
          </cell>
          <cell r="BA15">
            <v>43.682385751353856</v>
          </cell>
          <cell r="BB15">
            <v>8.4252404000301944</v>
          </cell>
          <cell r="BC15">
            <v>34.237587869574973</v>
          </cell>
          <cell r="BD15">
            <v>4.2884997349319258</v>
          </cell>
          <cell r="BE15">
            <v>30.909090909090907</v>
          </cell>
          <cell r="BF15">
            <v>17.408191487367716</v>
          </cell>
          <cell r="BG15">
            <v>0</v>
          </cell>
          <cell r="BH15">
            <v>0</v>
          </cell>
          <cell r="BI15">
            <v>0</v>
          </cell>
          <cell r="BJ15">
            <v>6.6356377355951333</v>
          </cell>
          <cell r="BK15">
            <v>19.54752101328484</v>
          </cell>
          <cell r="BL15">
            <v>99.686713446144338</v>
          </cell>
          <cell r="BM15">
            <v>50</v>
          </cell>
          <cell r="BN15">
            <v>0.85133224374497152</v>
          </cell>
          <cell r="BO15">
            <v>0.74812014801198679</v>
          </cell>
          <cell r="BP15">
            <v>0.12062559024819382</v>
          </cell>
          <cell r="BQ15">
            <v>0.57558164068578643</v>
          </cell>
          <cell r="BR15">
            <v>1.0877839407717989</v>
          </cell>
          <cell r="BS15">
            <v>6.0832255920669329</v>
          </cell>
          <cell r="BT15">
            <v>4.413948113548849</v>
          </cell>
          <cell r="BU15">
            <v>87.403459858658678</v>
          </cell>
          <cell r="BV15">
            <v>12.023856538773515</v>
          </cell>
          <cell r="BW15">
            <v>4.5696538304160592</v>
          </cell>
          <cell r="BY15">
            <v>0</v>
          </cell>
          <cell r="BZ15">
            <v>0</v>
          </cell>
        </row>
        <row r="16">
          <cell r="D16">
            <v>32.51558068322219</v>
          </cell>
          <cell r="E16">
            <v>88.714991666843119</v>
          </cell>
          <cell r="F16">
            <v>28.021833298879432</v>
          </cell>
          <cell r="G16">
            <v>66.716357023001663</v>
          </cell>
          <cell r="H16">
            <v>5.2454354411962179</v>
          </cell>
          <cell r="I16">
            <v>31.41810976643794</v>
          </cell>
          <cell r="J16">
            <v>8.3654259550261028</v>
          </cell>
          <cell r="K16">
            <v>6.2102528114720617</v>
          </cell>
          <cell r="L16">
            <v>76.318078734170442</v>
          </cell>
          <cell r="M16">
            <v>1.9063261903694291</v>
          </cell>
          <cell r="N16">
            <v>5.6154949985769802</v>
          </cell>
          <cell r="O16">
            <v>43.119769666293507</v>
          </cell>
          <cell r="P16">
            <v>3.3446540933782138</v>
          </cell>
          <cell r="Q16">
            <v>22.715461828841999</v>
          </cell>
          <cell r="R16">
            <v>34.661571033921128</v>
          </cell>
          <cell r="S16">
            <v>58.486018165934397</v>
          </cell>
          <cell r="T16">
            <v>50.44185269246816</v>
          </cell>
          <cell r="U16">
            <v>9.0361445783132464</v>
          </cell>
          <cell r="V16">
            <v>75.665298039888427</v>
          </cell>
          <cell r="W16">
            <v>46.878204471812005</v>
          </cell>
          <cell r="X16">
            <v>64.927536231884119</v>
          </cell>
          <cell r="Y16">
            <v>24.378994879409159</v>
          </cell>
          <cell r="Z16">
            <v>14.732554122133932</v>
          </cell>
          <cell r="AA16">
            <v>15.637704418757334</v>
          </cell>
          <cell r="AB16">
            <v>9.078619992785427</v>
          </cell>
          <cell r="AC16">
            <v>34.466705858367611</v>
          </cell>
          <cell r="AD16">
            <v>13.062090785570039</v>
          </cell>
          <cell r="AE16">
            <v>32.208465409377837</v>
          </cell>
          <cell r="AF16">
            <v>25.748491117227797</v>
          </cell>
          <cell r="AG16">
            <v>2.9526726540810038</v>
          </cell>
          <cell r="AH16">
            <v>7.0653950743840461</v>
          </cell>
          <cell r="AI16">
            <v>42.105263157894747</v>
          </cell>
          <cell r="AJ16">
            <v>92.682926829268297</v>
          </cell>
          <cell r="AK16">
            <v>64.391680486423724</v>
          </cell>
          <cell r="AL16">
            <v>58.064516129032249</v>
          </cell>
          <cell r="AM16">
            <v>21.914637731856047</v>
          </cell>
          <cell r="AN16">
            <v>44.76534296028882</v>
          </cell>
          <cell r="AO16">
            <v>97.291555680784455</v>
          </cell>
          <cell r="AP16">
            <v>27.453148671479706</v>
          </cell>
          <cell r="AQ16">
            <v>43.500526791394421</v>
          </cell>
          <cell r="AR16">
            <v>48.612660260736298</v>
          </cell>
          <cell r="AS16">
            <v>100</v>
          </cell>
          <cell r="AT16">
            <v>8.0178014682494894</v>
          </cell>
          <cell r="AU16">
            <v>7.1815596924215814</v>
          </cell>
          <cell r="AV16">
            <v>31.969807420983678</v>
          </cell>
          <cell r="AW16">
            <v>43.614846123943849</v>
          </cell>
          <cell r="AX16">
            <v>82.087862960615382</v>
          </cell>
          <cell r="AY16">
            <v>0</v>
          </cell>
          <cell r="AZ16">
            <v>2.3692529105384512</v>
          </cell>
          <cell r="BA16">
            <v>38.56749372703019</v>
          </cell>
          <cell r="BB16">
            <v>4.162322429730553</v>
          </cell>
          <cell r="BC16">
            <v>26.964250013167245</v>
          </cell>
          <cell r="BD16">
            <v>16.356017360777617</v>
          </cell>
          <cell r="BE16">
            <v>62.545454545454547</v>
          </cell>
          <cell r="BF16">
            <v>33.926193676258535</v>
          </cell>
          <cell r="BG16">
            <v>50.513741201405502</v>
          </cell>
          <cell r="BH16">
            <v>11.518337188964853</v>
          </cell>
          <cell r="BI16">
            <v>19.671686889012559</v>
          </cell>
          <cell r="BJ16">
            <v>4.749792976763052</v>
          </cell>
          <cell r="BK16">
            <v>15.012187564692736</v>
          </cell>
          <cell r="BL16">
            <v>47.765074669193424</v>
          </cell>
          <cell r="BM16">
            <v>46.852867966115582</v>
          </cell>
          <cell r="BN16">
            <v>1.9271223538836104</v>
          </cell>
          <cell r="BO16">
            <v>5.6022139767387156</v>
          </cell>
          <cell r="BP16">
            <v>0.35729335361880327</v>
          </cell>
          <cell r="BQ16">
            <v>0.41138101727531295</v>
          </cell>
          <cell r="BR16">
            <v>14.156019491971373</v>
          </cell>
          <cell r="BS16">
            <v>100</v>
          </cell>
          <cell r="BT16">
            <v>83.655110889490388</v>
          </cell>
          <cell r="BU16">
            <v>88.264752926114724</v>
          </cell>
          <cell r="BV16">
            <v>31.555281892639641</v>
          </cell>
          <cell r="BW16">
            <v>20.538439061096021</v>
          </cell>
          <cell r="BY16">
            <v>17.496253065115354</v>
          </cell>
          <cell r="BZ16">
            <v>18.986798041152291</v>
          </cell>
        </row>
        <row r="17">
          <cell r="D17">
            <v>88.90283794301358</v>
          </cell>
          <cell r="E17">
            <v>91.676532830458413</v>
          </cell>
          <cell r="F17">
            <v>39.332945156827762</v>
          </cell>
          <cell r="G17">
            <v>42.289883904341181</v>
          </cell>
          <cell r="H17">
            <v>4.5387951644623001</v>
          </cell>
          <cell r="I17">
            <v>14.863779148137773</v>
          </cell>
          <cell r="J17">
            <v>14.684835602676221</v>
          </cell>
          <cell r="K17">
            <v>8.2197465565994872</v>
          </cell>
          <cell r="L17">
            <v>11.933063897373021</v>
          </cell>
          <cell r="M17">
            <v>100</v>
          </cell>
          <cell r="N17">
            <v>6.1134344782980108</v>
          </cell>
          <cell r="O17">
            <v>49.447967080042218</v>
          </cell>
          <cell r="P17">
            <v>100</v>
          </cell>
          <cell r="Q17">
            <v>50</v>
          </cell>
          <cell r="R17">
            <v>50</v>
          </cell>
          <cell r="S17">
            <v>100</v>
          </cell>
          <cell r="T17">
            <v>100</v>
          </cell>
          <cell r="U17">
            <v>50</v>
          </cell>
          <cell r="V17">
            <v>88.966749302352454</v>
          </cell>
          <cell r="W17">
            <v>33.15918142892523</v>
          </cell>
          <cell r="X17">
            <v>100</v>
          </cell>
          <cell r="Y17">
            <v>0</v>
          </cell>
          <cell r="Z17">
            <v>50</v>
          </cell>
          <cell r="AA17">
            <v>50</v>
          </cell>
          <cell r="AB17">
            <v>50</v>
          </cell>
          <cell r="AC17">
            <v>10.308233342095766</v>
          </cell>
          <cell r="AD17">
            <v>0</v>
          </cell>
          <cell r="AE17">
            <v>0</v>
          </cell>
          <cell r="AF17">
            <v>38.2029694305864</v>
          </cell>
          <cell r="AG17">
            <v>34.466397841317082</v>
          </cell>
          <cell r="AH17">
            <v>1.2457659429780159</v>
          </cell>
          <cell r="AI17">
            <v>63.15789473684211</v>
          </cell>
          <cell r="AJ17">
            <v>0</v>
          </cell>
          <cell r="AK17">
            <v>95.829708701688403</v>
          </cell>
          <cell r="AL17">
            <v>45.161290322580648</v>
          </cell>
          <cell r="AM17">
            <v>100</v>
          </cell>
          <cell r="AN17">
            <v>54.873646209386294</v>
          </cell>
          <cell r="AO17">
            <v>71.644825764223739</v>
          </cell>
          <cell r="AP17">
            <v>42.092567601031412</v>
          </cell>
          <cell r="AQ17">
            <v>42.352105744509366</v>
          </cell>
          <cell r="AR17">
            <v>48.947095294402999</v>
          </cell>
          <cell r="AS17">
            <v>41.255269530305384</v>
          </cell>
          <cell r="AT17">
            <v>43.350852706635195</v>
          </cell>
          <cell r="AU17">
            <v>8.9670969002902385</v>
          </cell>
          <cell r="AV17">
            <v>100</v>
          </cell>
          <cell r="AW17">
            <v>45.788422318889111</v>
          </cell>
          <cell r="AX17">
            <v>61.506795823055761</v>
          </cell>
          <cell r="AY17">
            <v>7.2939238264925734</v>
          </cell>
          <cell r="AZ17">
            <v>32.708130817324324</v>
          </cell>
          <cell r="BA17">
            <v>47.241442105640388</v>
          </cell>
          <cell r="BB17">
            <v>8.674991664520542</v>
          </cell>
          <cell r="BC17">
            <v>0</v>
          </cell>
          <cell r="BD17">
            <v>48.541701381878909</v>
          </cell>
          <cell r="BE17">
            <v>100</v>
          </cell>
          <cell r="BF17">
            <v>45.232918346475302</v>
          </cell>
          <cell r="BG17">
            <v>97.41464730468013</v>
          </cell>
          <cell r="BH17">
            <v>26.348359463302977</v>
          </cell>
          <cell r="BI17">
            <v>37.177356251593537</v>
          </cell>
          <cell r="BJ17">
            <v>15.912706572012732</v>
          </cell>
          <cell r="BK17">
            <v>100</v>
          </cell>
          <cell r="BL17">
            <v>92.669067202649984</v>
          </cell>
          <cell r="BM17">
            <v>47.160038986738783</v>
          </cell>
          <cell r="BN17">
            <v>15.047419810589279</v>
          </cell>
          <cell r="BO17">
            <v>100</v>
          </cell>
          <cell r="BP17">
            <v>47.221294484905641</v>
          </cell>
          <cell r="BQ17">
            <v>0.61707835657660537</v>
          </cell>
          <cell r="BR17">
            <v>7.4138529283191659</v>
          </cell>
          <cell r="BS17">
            <v>0.88456264323404421</v>
          </cell>
          <cell r="BT17">
            <v>82.898448383696817</v>
          </cell>
          <cell r="BU17">
            <v>96.383814223966553</v>
          </cell>
          <cell r="BV17">
            <v>50</v>
          </cell>
          <cell r="BW17">
            <v>100</v>
          </cell>
          <cell r="BY17">
            <v>50</v>
          </cell>
          <cell r="BZ17">
            <v>50</v>
          </cell>
        </row>
        <row r="18">
          <cell r="D18">
            <v>55.406746831667199</v>
          </cell>
          <cell r="E18">
            <v>84.802495102745638</v>
          </cell>
          <cell r="F18">
            <v>30.894163712192835</v>
          </cell>
          <cell r="G18">
            <v>85.302626411932806</v>
          </cell>
          <cell r="H18">
            <v>5.8109272936392822</v>
          </cell>
          <cell r="I18">
            <v>29.665345742047684</v>
          </cell>
          <cell r="J18">
            <v>9.1458047349395173</v>
          </cell>
          <cell r="K18">
            <v>8.7947397559059137</v>
          </cell>
          <cell r="L18">
            <v>79.574776595541564</v>
          </cell>
          <cell r="M18">
            <v>1.2865954725372528</v>
          </cell>
          <cell r="N18">
            <v>2.2650495220606288</v>
          </cell>
          <cell r="O18">
            <v>43.297606608094462</v>
          </cell>
          <cell r="P18">
            <v>40.552723116958731</v>
          </cell>
          <cell r="Q18">
            <v>19.783626658722412</v>
          </cell>
          <cell r="R18">
            <v>20.054984316350197</v>
          </cell>
          <cell r="S18">
            <v>96.009616285692871</v>
          </cell>
          <cell r="T18">
            <v>43.901528473470691</v>
          </cell>
          <cell r="U18">
            <v>7.5301204819277014</v>
          </cell>
          <cell r="V18">
            <v>91.398096791872391</v>
          </cell>
          <cell r="W18">
            <v>25.929792963235123</v>
          </cell>
          <cell r="X18">
            <v>55.072463768115874</v>
          </cell>
          <cell r="Y18">
            <v>63.557724593995083</v>
          </cell>
          <cell r="Z18">
            <v>39.234928637515637</v>
          </cell>
          <cell r="AA18">
            <v>24.418032456359992</v>
          </cell>
          <cell r="AB18">
            <v>18.551096281888906</v>
          </cell>
          <cell r="AC18">
            <v>23.847458658534222</v>
          </cell>
          <cell r="AD18">
            <v>9.4688536359442708</v>
          </cell>
          <cell r="AE18">
            <v>17.463246725259236</v>
          </cell>
          <cell r="AF18">
            <v>17.249970485298697</v>
          </cell>
          <cell r="AG18">
            <v>20.321786382161036</v>
          </cell>
          <cell r="AH18">
            <v>10</v>
          </cell>
          <cell r="AI18">
            <v>42.105263157894747</v>
          </cell>
          <cell r="AJ18">
            <v>97.560975609756099</v>
          </cell>
          <cell r="AK18">
            <v>43.607485563846474</v>
          </cell>
          <cell r="AL18">
            <v>58.064516129032249</v>
          </cell>
          <cell r="AM18">
            <v>12.135919949648626</v>
          </cell>
          <cell r="AN18">
            <v>49.819494584837557</v>
          </cell>
          <cell r="AO18">
            <v>56.342558581056224</v>
          </cell>
          <cell r="AP18">
            <v>13.426823717348894</v>
          </cell>
          <cell r="AQ18">
            <v>31.696864712216289</v>
          </cell>
          <cell r="AR18">
            <v>35.980368676667361</v>
          </cell>
          <cell r="AS18">
            <v>60.634081975053824</v>
          </cell>
          <cell r="AT18">
            <v>40.275714808375461</v>
          </cell>
          <cell r="AU18">
            <v>6.0391916220988167</v>
          </cell>
          <cell r="AV18">
            <v>21.381167831557267</v>
          </cell>
          <cell r="AW18">
            <v>37.061315257277975</v>
          </cell>
          <cell r="AX18">
            <v>71.971053925341678</v>
          </cell>
          <cell r="AY18">
            <v>7.5419949020625481</v>
          </cell>
          <cell r="AZ18">
            <v>39.766074178030955</v>
          </cell>
          <cell r="BA18">
            <v>27.413734480675899</v>
          </cell>
          <cell r="BB18">
            <v>15.13441960246354</v>
          </cell>
          <cell r="BC18">
            <v>29.305484365821115</v>
          </cell>
          <cell r="BD18">
            <v>12.164287458160278</v>
          </cell>
          <cell r="BE18">
            <v>27.27272727272727</v>
          </cell>
          <cell r="BF18">
            <v>28.389435612822538</v>
          </cell>
          <cell r="BG18">
            <v>16.203896016383172</v>
          </cell>
          <cell r="BH18">
            <v>4.550443732141491</v>
          </cell>
          <cell r="BI18">
            <v>7.6657513002041417</v>
          </cell>
          <cell r="BJ18">
            <v>0.46705236344674328</v>
          </cell>
          <cell r="BK18">
            <v>33.448000455935883</v>
          </cell>
          <cell r="BL18">
            <v>61.165804962966305</v>
          </cell>
          <cell r="BM18">
            <v>49.566819585807764</v>
          </cell>
          <cell r="BN18">
            <v>0.58739412774132804</v>
          </cell>
          <cell r="BO18">
            <v>0.28348600923739548</v>
          </cell>
          <cell r="BP18">
            <v>9.5203613864517034E-2</v>
          </cell>
          <cell r="BQ18">
            <v>0.22477485640547476</v>
          </cell>
          <cell r="BR18">
            <v>6.9019207184866964</v>
          </cell>
          <cell r="BS18">
            <v>9.5513530961200122</v>
          </cell>
          <cell r="BT18">
            <v>51.107247108524724</v>
          </cell>
          <cell r="BU18">
            <v>92.221501608098038</v>
          </cell>
          <cell r="BV18">
            <v>33.485552974902191</v>
          </cell>
          <cell r="BW18">
            <v>3.0885489000166619</v>
          </cell>
          <cell r="BY18">
            <v>11.841829846130798</v>
          </cell>
          <cell r="BZ18">
            <v>13.774945143281192</v>
          </cell>
        </row>
        <row r="19">
          <cell r="D19">
            <v>84.039882735438226</v>
          </cell>
          <cell r="E19">
            <v>96.318059129600201</v>
          </cell>
          <cell r="F19">
            <v>42.253568178605036</v>
          </cell>
          <cell r="G19">
            <v>84.728816814477383</v>
          </cell>
          <cell r="H19">
            <v>6.2922439619343633</v>
          </cell>
          <cell r="I19">
            <v>13.935685881278436</v>
          </cell>
          <cell r="J19">
            <v>24.303842470623575</v>
          </cell>
          <cell r="K19">
            <v>28.376380289970609</v>
          </cell>
          <cell r="L19">
            <v>38.099930270997397</v>
          </cell>
          <cell r="M19">
            <v>1.5130727508393249</v>
          </cell>
          <cell r="N19">
            <v>5.308931396215403</v>
          </cell>
          <cell r="O19">
            <v>43.552643710541972</v>
          </cell>
          <cell r="P19">
            <v>32.934634367039394</v>
          </cell>
          <cell r="Q19">
            <v>34.13688627721352</v>
          </cell>
          <cell r="R19">
            <v>10.509139229792007</v>
          </cell>
          <cell r="S19">
            <v>78.289486850124149</v>
          </cell>
          <cell r="T19">
            <v>25.273288085683632</v>
          </cell>
          <cell r="U19">
            <v>11.29518072289156</v>
          </cell>
          <cell r="V19">
            <v>73.461592318013345</v>
          </cell>
          <cell r="W19">
            <v>21.259191761654332</v>
          </cell>
          <cell r="X19">
            <v>59.130434782608667</v>
          </cell>
          <cell r="Y19">
            <v>70.389784071902071</v>
          </cell>
          <cell r="Z19">
            <v>4.3501474619829148</v>
          </cell>
          <cell r="AA19">
            <v>4.7856016509669423</v>
          </cell>
          <cell r="AB19">
            <v>4.3440642736575654</v>
          </cell>
          <cell r="AC19">
            <v>24.254635611907943</v>
          </cell>
          <cell r="AD19">
            <v>9.7819258748161317</v>
          </cell>
          <cell r="AE19">
            <v>23.876013043606861</v>
          </cell>
          <cell r="AF19">
            <v>21.098253791577225</v>
          </cell>
          <cell r="AG19">
            <v>26.634835076931999</v>
          </cell>
          <cell r="AH19">
            <v>9.0339631278719175</v>
          </cell>
          <cell r="AI19">
            <v>42.105263157894747</v>
          </cell>
          <cell r="AJ19">
            <v>98.780487804878049</v>
          </cell>
          <cell r="AK19">
            <v>49.836372684455057</v>
          </cell>
          <cell r="AL19">
            <v>33.87096774193548</v>
          </cell>
          <cell r="AM19">
            <v>24.386714002791095</v>
          </cell>
          <cell r="AN19">
            <v>65.703971119133584</v>
          </cell>
          <cell r="AO19">
            <v>46.539180153294154</v>
          </cell>
          <cell r="AP19">
            <v>17.080067706292965</v>
          </cell>
          <cell r="AQ19">
            <v>35.809530786334868</v>
          </cell>
          <cell r="AR19">
            <v>44.075140221495623</v>
          </cell>
          <cell r="AS19">
            <v>0</v>
          </cell>
          <cell r="AT19">
            <v>49.634413835855078</v>
          </cell>
          <cell r="AU19">
            <v>16.237800649869186</v>
          </cell>
          <cell r="AV19">
            <v>20.851352403386677</v>
          </cell>
          <cell r="AW19">
            <v>45.353678980395145</v>
          </cell>
          <cell r="AX19">
            <v>85.898608115489736</v>
          </cell>
          <cell r="AY19">
            <v>8.6846202937055388</v>
          </cell>
          <cell r="AZ19">
            <v>44.404972217026277</v>
          </cell>
          <cell r="BA19">
            <v>18.444457770455905</v>
          </cell>
          <cell r="BB19">
            <v>14.657323785729877</v>
          </cell>
          <cell r="BC19">
            <v>26.63384822178838</v>
          </cell>
          <cell r="BD19">
            <v>23.270062305466567</v>
          </cell>
          <cell r="BE19">
            <v>72</v>
          </cell>
          <cell r="BF19">
            <v>34.991534066721023</v>
          </cell>
          <cell r="BG19">
            <v>27.050499480173666</v>
          </cell>
          <cell r="BH19">
            <v>7.743082557094759</v>
          </cell>
          <cell r="BI19">
            <v>9.9270270798037288</v>
          </cell>
          <cell r="BJ19">
            <v>14.923785367248874</v>
          </cell>
          <cell r="BK19">
            <v>29.74097846754562</v>
          </cell>
          <cell r="BL19">
            <v>77.999091256516792</v>
          </cell>
          <cell r="BM19">
            <v>49.750117406922463</v>
          </cell>
          <cell r="BN19">
            <v>0.72706649373495702</v>
          </cell>
          <cell r="BO19">
            <v>0.30117830736839268</v>
          </cell>
          <cell r="BP19">
            <v>1.6726230363255352</v>
          </cell>
          <cell r="BQ19">
            <v>0.52304157564008225</v>
          </cell>
          <cell r="BR19">
            <v>12.856565652058139</v>
          </cell>
          <cell r="BS19">
            <v>22.136924011305648</v>
          </cell>
          <cell r="BT19">
            <v>80.89906532071096</v>
          </cell>
          <cell r="BU19">
            <v>81.179268994206794</v>
          </cell>
          <cell r="BV19">
            <v>12.789412514752641</v>
          </cell>
          <cell r="BW19">
            <v>18.797181433460292</v>
          </cell>
          <cell r="BY19">
            <v>10.710682683310717</v>
          </cell>
          <cell r="BZ19">
            <v>4.7124435259769761</v>
          </cell>
        </row>
        <row r="20">
          <cell r="D20">
            <v>0</v>
          </cell>
          <cell r="E20">
            <v>26.363406331800181</v>
          </cell>
          <cell r="F20">
            <v>34.858163454918852</v>
          </cell>
          <cell r="G20">
            <v>75.261335566050874</v>
          </cell>
          <cell r="H20">
            <v>7.1238433971566115</v>
          </cell>
          <cell r="I20">
            <v>0</v>
          </cell>
          <cell r="J20">
            <v>1.0537889841280821</v>
          </cell>
          <cell r="K20">
            <v>1.5933199487541971</v>
          </cell>
          <cell r="L20">
            <v>38.763145128208038</v>
          </cell>
          <cell r="M20">
            <v>1.0600575133120229</v>
          </cell>
          <cell r="N20">
            <v>5.2255961087478262</v>
          </cell>
          <cell r="O20">
            <v>33.679364115980576</v>
          </cell>
          <cell r="P20">
            <v>57.245799982234743</v>
          </cell>
          <cell r="Q20">
            <v>26.320915429149</v>
          </cell>
          <cell r="R20">
            <v>7.7092518631531952</v>
          </cell>
          <cell r="S20">
            <v>78.120267551165796</v>
          </cell>
          <cell r="T20">
            <v>19.308484261987811</v>
          </cell>
          <cell r="U20">
            <v>6.9277108433735011</v>
          </cell>
          <cell r="V20">
            <v>64.737520846044632</v>
          </cell>
          <cell r="W20">
            <v>3.3470739077428266</v>
          </cell>
          <cell r="X20">
            <v>0</v>
          </cell>
          <cell r="Y20">
            <v>79.58533683877269</v>
          </cell>
          <cell r="Z20">
            <v>7.427563288261414</v>
          </cell>
          <cell r="AA20">
            <v>9.1535783148037595</v>
          </cell>
          <cell r="AB20">
            <v>4.8288188340140001</v>
          </cell>
          <cell r="AC20">
            <v>0</v>
          </cell>
          <cell r="AD20">
            <v>8.5829241553470776</v>
          </cell>
          <cell r="AE20">
            <v>38.576730936263445</v>
          </cell>
          <cell r="AF20">
            <v>0</v>
          </cell>
          <cell r="AG20">
            <v>19.46586086938111</v>
          </cell>
          <cell r="AH20">
            <v>7.7809414284422891</v>
          </cell>
          <cell r="AI20">
            <v>42.105263157894747</v>
          </cell>
          <cell r="AJ20">
            <v>79.268292682926827</v>
          </cell>
          <cell r="AK20">
            <v>0</v>
          </cell>
          <cell r="AL20">
            <v>59.677419354838712</v>
          </cell>
          <cell r="AM20">
            <v>4.1025557165873749</v>
          </cell>
          <cell r="AN20">
            <v>56.67870036101084</v>
          </cell>
          <cell r="AO20">
            <v>7.7981010509145614</v>
          </cell>
          <cell r="AP20">
            <v>9.2356871395528</v>
          </cell>
          <cell r="AQ20">
            <v>25.07177071673302</v>
          </cell>
          <cell r="AR20">
            <v>36.921589031228407</v>
          </cell>
          <cell r="AS20">
            <v>54.599059521787062</v>
          </cell>
          <cell r="AT20">
            <v>44.034454804705867</v>
          </cell>
          <cell r="AU20">
            <v>0</v>
          </cell>
          <cell r="AV20">
            <v>3.8804726830619569</v>
          </cell>
          <cell r="AW20">
            <v>34.787142357654702</v>
          </cell>
          <cell r="AX20">
            <v>35.02954949785385</v>
          </cell>
          <cell r="AY20">
            <v>8.4668948764455507</v>
          </cell>
          <cell r="AZ20">
            <v>45.718370009722193</v>
          </cell>
          <cell r="BA20">
            <v>19.680233992935374</v>
          </cell>
          <cell r="BB20">
            <v>16.493031500440722</v>
          </cell>
          <cell r="BC20">
            <v>22.178062513173529</v>
          </cell>
          <cell r="BD20">
            <v>15.743232633106521</v>
          </cell>
          <cell r="BE20">
            <v>34.909090909090914</v>
          </cell>
          <cell r="BF20">
            <v>12.34772499465751</v>
          </cell>
          <cell r="BG20">
            <v>9.48075321842623</v>
          </cell>
          <cell r="BH20">
            <v>2.2677435736621154</v>
          </cell>
          <cell r="BI20">
            <v>4.7277314419027947</v>
          </cell>
          <cell r="BJ20">
            <v>1.8152069983055099</v>
          </cell>
          <cell r="BK20">
            <v>19.901284787137115</v>
          </cell>
          <cell r="BL20">
            <v>93.022950428977239</v>
          </cell>
          <cell r="BM20">
            <v>49.477466778768928</v>
          </cell>
          <cell r="BN20">
            <v>1.3177796297850857</v>
          </cell>
          <cell r="BO20">
            <v>0.35632932004898904</v>
          </cell>
          <cell r="BP20">
            <v>1.0109055126783002</v>
          </cell>
          <cell r="BQ20">
            <v>2.0106125920023077</v>
          </cell>
          <cell r="BR20">
            <v>9.152476561753689</v>
          </cell>
          <cell r="BS20">
            <v>2.8786726447408921</v>
          </cell>
          <cell r="BT20">
            <v>0.78682020645416439</v>
          </cell>
          <cell r="BU20">
            <v>83.305837299970548</v>
          </cell>
          <cell r="BV20">
            <v>6.5592625362794932</v>
          </cell>
          <cell r="BW20">
            <v>0.77795504721285347</v>
          </cell>
          <cell r="BY20">
            <v>1.5231004365999778</v>
          </cell>
          <cell r="BZ20">
            <v>7.684448483063937</v>
          </cell>
        </row>
        <row r="21">
          <cell r="D21">
            <v>95.761868804494384</v>
          </cell>
          <cell r="E21">
            <v>90.670810976694611</v>
          </cell>
          <cell r="F21">
            <v>41.850707088091475</v>
          </cell>
          <cell r="G21">
            <v>83.701026635540487</v>
          </cell>
          <cell r="H21">
            <v>6.8291174495858336</v>
          </cell>
          <cell r="I21">
            <v>20.301759913535928</v>
          </cell>
          <cell r="J21">
            <v>25.391969155900174</v>
          </cell>
          <cell r="K21">
            <v>16.1907942604849</v>
          </cell>
          <cell r="L21">
            <v>0</v>
          </cell>
          <cell r="M21">
            <v>0.52636047570452604</v>
          </cell>
          <cell r="N21">
            <v>2.3693105019205269</v>
          </cell>
          <cell r="O21">
            <v>27.437527383567151</v>
          </cell>
          <cell r="P21">
            <v>41.821394458224923</v>
          </cell>
          <cell r="Q21">
            <v>18.337929695534786</v>
          </cell>
          <cell r="R21">
            <v>22.759477939912333</v>
          </cell>
          <cell r="S21">
            <v>97.490616084171606</v>
          </cell>
          <cell r="T21">
            <v>28.349152534967903</v>
          </cell>
          <cell r="U21">
            <v>21.837349397590351</v>
          </cell>
          <cell r="V21">
            <v>81.623439735620309</v>
          </cell>
          <cell r="W21">
            <v>7.9337301969077618</v>
          </cell>
          <cell r="X21">
            <v>53.913043478261038</v>
          </cell>
          <cell r="Y21">
            <v>73.724495480257616</v>
          </cell>
          <cell r="Z21">
            <v>1.4757105764657461</v>
          </cell>
          <cell r="AA21">
            <v>12.669086886690732</v>
          </cell>
          <cell r="AB21">
            <v>5.091881614421065</v>
          </cell>
          <cell r="AC21">
            <v>46.864535152339656</v>
          </cell>
          <cell r="AD21">
            <v>23.604456730682578</v>
          </cell>
          <cell r="AE21">
            <v>16.225706415839952</v>
          </cell>
          <cell r="AF21">
            <v>37.660984170789007</v>
          </cell>
          <cell r="AG21">
            <v>10.577964657026589</v>
          </cell>
          <cell r="AH21">
            <v>9.4546317254084311</v>
          </cell>
          <cell r="AI21">
            <v>42.105263157894747</v>
          </cell>
          <cell r="AJ21">
            <v>100</v>
          </cell>
          <cell r="AK21">
            <v>79.518424745861566</v>
          </cell>
          <cell r="AL21">
            <v>37.096774193548391</v>
          </cell>
          <cell r="AM21">
            <v>5.7173560802205108</v>
          </cell>
          <cell r="AN21">
            <v>76.173285198555988</v>
          </cell>
          <cell r="AO21">
            <v>18.261031659878824</v>
          </cell>
          <cell r="AP21">
            <v>18.689503514291715</v>
          </cell>
          <cell r="AQ21">
            <v>29.910256973374445</v>
          </cell>
          <cell r="AR21">
            <v>38.904321084315107</v>
          </cell>
          <cell r="AS21">
            <v>38.272588469517949</v>
          </cell>
          <cell r="AT21">
            <v>33.666801123055613</v>
          </cell>
          <cell r="AU21">
            <v>27.813802180646569</v>
          </cell>
          <cell r="AV21">
            <v>12.198029124530249</v>
          </cell>
          <cell r="AW21">
            <v>43.01924811083083</v>
          </cell>
          <cell r="AX21">
            <v>73.1360408496991</v>
          </cell>
          <cell r="AY21">
            <v>8.0529094869370823</v>
          </cell>
          <cell r="AZ21">
            <v>43.592701233092242</v>
          </cell>
          <cell r="BA21">
            <v>17.593123088658924</v>
          </cell>
          <cell r="BB21">
            <v>19.057641342036202</v>
          </cell>
          <cell r="BC21">
            <v>32.901738457267953</v>
          </cell>
          <cell r="BD21">
            <v>8.7024703802192107</v>
          </cell>
          <cell r="BE21">
            <v>46.909090909090914</v>
          </cell>
          <cell r="BF21">
            <v>30.168296218306974</v>
          </cell>
          <cell r="BG21">
            <v>14.535205375927196</v>
          </cell>
          <cell r="BH21">
            <v>2.3325633418538008</v>
          </cell>
          <cell r="BI21">
            <v>5.6161553657659598</v>
          </cell>
          <cell r="BJ21">
            <v>6.388579519254141</v>
          </cell>
          <cell r="BK21">
            <v>11.809683525490023</v>
          </cell>
          <cell r="BL21">
            <v>96.431075750124279</v>
          </cell>
          <cell r="BM21">
            <v>49.984818357938721</v>
          </cell>
          <cell r="BN21">
            <v>0</v>
          </cell>
          <cell r="BO21">
            <v>0</v>
          </cell>
          <cell r="BP21">
            <v>0</v>
          </cell>
          <cell r="BQ21">
            <v>0.38488451206558616</v>
          </cell>
          <cell r="BR21">
            <v>4.989493601774357</v>
          </cell>
          <cell r="BS21">
            <v>7.3267042888318645</v>
          </cell>
          <cell r="BT21">
            <v>43.281287419859893</v>
          </cell>
          <cell r="BU21">
            <v>78.417120129105044</v>
          </cell>
          <cell r="BV21">
            <v>19.524462207489183</v>
          </cell>
          <cell r="BW21">
            <v>18.726354382048417</v>
          </cell>
          <cell r="BY21">
            <v>7.033008464478625</v>
          </cell>
          <cell r="BZ21">
            <v>9.683439238643416</v>
          </cell>
        </row>
        <row r="22">
          <cell r="D22">
            <v>78.655606409971924</v>
          </cell>
          <cell r="E22">
            <v>88.855701254494718</v>
          </cell>
          <cell r="F22">
            <v>40.165009380183555</v>
          </cell>
          <cell r="G22">
            <v>38.130664102490869</v>
          </cell>
          <cell r="H22">
            <v>6.5382492929234743</v>
          </cell>
          <cell r="I22">
            <v>16.743023461145754</v>
          </cell>
          <cell r="J22">
            <v>12.306066253019745</v>
          </cell>
          <cell r="K22">
            <v>14.767969516997667</v>
          </cell>
          <cell r="L22">
            <v>39.268918947446359</v>
          </cell>
          <cell r="M22">
            <v>1.0652480510679154</v>
          </cell>
          <cell r="N22">
            <v>6.4721826223221148</v>
          </cell>
          <cell r="O22">
            <v>42.57797476798342</v>
          </cell>
          <cell r="P22">
            <v>61.954867208126011</v>
          </cell>
          <cell r="Q22">
            <v>33.088172628554105</v>
          </cell>
          <cell r="R22">
            <v>0</v>
          </cell>
          <cell r="S22">
            <v>58.230838353608171</v>
          </cell>
          <cell r="T22">
            <v>51.017504155953667</v>
          </cell>
          <cell r="U22">
            <v>16.114457831325304</v>
          </cell>
          <cell r="V22">
            <v>73.963545924131992</v>
          </cell>
          <cell r="W22">
            <v>28.933606683311464</v>
          </cell>
          <cell r="X22">
            <v>66.956521739130309</v>
          </cell>
          <cell r="Y22">
            <v>73.151213074972006</v>
          </cell>
          <cell r="Z22">
            <v>15.683228590102596</v>
          </cell>
          <cell r="AA22">
            <v>9.2051074197839569</v>
          </cell>
          <cell r="AB22">
            <v>11.032870893480784</v>
          </cell>
          <cell r="AC22">
            <v>36.039694042211423</v>
          </cell>
          <cell r="AD22">
            <v>0.98460459667674871</v>
          </cell>
          <cell r="AE22">
            <v>11.937714069270399</v>
          </cell>
          <cell r="AF22">
            <v>35.900193145303184</v>
          </cell>
          <cell r="AG22">
            <v>28.960648142256208</v>
          </cell>
          <cell r="AH22">
            <v>9.6013467580464109</v>
          </cell>
          <cell r="AI22">
            <v>84.210526315789465</v>
          </cell>
          <cell r="AJ22">
            <v>98.780487804878049</v>
          </cell>
          <cell r="AK22">
            <v>94.922793985686994</v>
          </cell>
          <cell r="AL22">
            <v>72.58064516129032</v>
          </cell>
          <cell r="AM22">
            <v>14.736934169629787</v>
          </cell>
          <cell r="AN22">
            <v>82.310469314079455</v>
          </cell>
          <cell r="AO22">
            <v>65.616895197293346</v>
          </cell>
          <cell r="AP22">
            <v>26.218716051366876</v>
          </cell>
          <cell r="AQ22">
            <v>45.541961748826459</v>
          </cell>
          <cell r="AR22">
            <v>47.687016800255769</v>
          </cell>
          <cell r="AS22">
            <v>84.749086942980597</v>
          </cell>
          <cell r="AT22">
            <v>58.179501384447953</v>
          </cell>
          <cell r="AU22">
            <v>8.0608138867156889</v>
          </cell>
          <cell r="AV22">
            <v>32.571000018985117</v>
          </cell>
          <cell r="AW22">
            <v>44.574917265089958</v>
          </cell>
          <cell r="AX22">
            <v>65.070381496194372</v>
          </cell>
          <cell r="AY22">
            <v>8.0929177404180486</v>
          </cell>
          <cell r="AZ22">
            <v>41.039648788681653</v>
          </cell>
          <cell r="BA22">
            <v>30.385541428095021</v>
          </cell>
          <cell r="BB22">
            <v>7.5370027204217145</v>
          </cell>
          <cell r="BC22">
            <v>30.349159626459794</v>
          </cell>
          <cell r="BD22">
            <v>29.822933554862818</v>
          </cell>
          <cell r="BE22">
            <v>95.27272727272728</v>
          </cell>
          <cell r="BF22">
            <v>39.543113550046129</v>
          </cell>
          <cell r="BG22">
            <v>49.643174309584033</v>
          </cell>
          <cell r="BH22">
            <v>14.589763524759761</v>
          </cell>
          <cell r="BI22">
            <v>18.017488007995102</v>
          </cell>
          <cell r="BJ22">
            <v>29.933328706948291</v>
          </cell>
          <cell r="BK22">
            <v>33.097008002429639</v>
          </cell>
          <cell r="BL22">
            <v>86.861520426808198</v>
          </cell>
          <cell r="BM22">
            <v>49.728948469256835</v>
          </cell>
          <cell r="BN22">
            <v>5.9425076158391317</v>
          </cell>
          <cell r="BO22">
            <v>40.827332690465184</v>
          </cell>
          <cell r="BP22">
            <v>19.396750357257822</v>
          </cell>
          <cell r="BQ22">
            <v>0.82303060751418577</v>
          </cell>
          <cell r="BR22">
            <v>7.033285405278682</v>
          </cell>
          <cell r="BS22">
            <v>21.338724084196368</v>
          </cell>
          <cell r="BT22">
            <v>85.71198373505014</v>
          </cell>
          <cell r="BU22">
            <v>88.885226877409991</v>
          </cell>
          <cell r="BV22">
            <v>15.783868463902524</v>
          </cell>
          <cell r="BW22">
            <v>34.400967615933766</v>
          </cell>
          <cell r="BY22">
            <v>16.485102551839585</v>
          </cell>
          <cell r="BZ22">
            <v>20.477547146561491</v>
          </cell>
        </row>
        <row r="23">
          <cell r="D23">
            <v>82.341407584503528</v>
          </cell>
          <cell r="E23">
            <v>85.06903550398377</v>
          </cell>
          <cell r="F23">
            <v>11.267662426391064</v>
          </cell>
          <cell r="G23">
            <v>0</v>
          </cell>
          <cell r="H23">
            <v>5.3297466069102626</v>
          </cell>
          <cell r="I23">
            <v>4.5496592055202534</v>
          </cell>
          <cell r="J23">
            <v>0</v>
          </cell>
          <cell r="K23">
            <v>1.0905116702523689</v>
          </cell>
          <cell r="L23">
            <v>15.199151131174361</v>
          </cell>
          <cell r="M23">
            <v>2.5445368566447168</v>
          </cell>
          <cell r="N23">
            <v>6.656214890057325</v>
          </cell>
          <cell r="O23">
            <v>46.053698113578577</v>
          </cell>
          <cell r="P23">
            <v>56.984904543814672</v>
          </cell>
          <cell r="Q23">
            <v>24.687842038005329</v>
          </cell>
          <cell r="R23">
            <v>24.602928855238975</v>
          </cell>
          <cell r="S23">
            <v>71.6411917148762</v>
          </cell>
          <cell r="T23">
            <v>54.097016669688514</v>
          </cell>
          <cell r="U23">
            <v>14.156626506024111</v>
          </cell>
          <cell r="V23">
            <v>72.162926755194604</v>
          </cell>
          <cell r="W23">
            <v>25.718846995801599</v>
          </cell>
          <cell r="X23">
            <v>67.536231884058139</v>
          </cell>
          <cell r="Y23">
            <v>58.463888966221965</v>
          </cell>
          <cell r="Z23">
            <v>1.4964797687027815</v>
          </cell>
          <cell r="AA23">
            <v>0</v>
          </cell>
          <cell r="AB23">
            <v>4.7614281023128289</v>
          </cell>
          <cell r="AC23">
            <v>43.748198295585802</v>
          </cell>
          <cell r="AD23">
            <v>8.2307467050035097</v>
          </cell>
          <cell r="AE23">
            <v>14.798807004620688</v>
          </cell>
          <cell r="AF23">
            <v>13.242991477948001</v>
          </cell>
          <cell r="AG23">
            <v>6.306366498740207</v>
          </cell>
          <cell r="AH23">
            <v>1.4298301487193212</v>
          </cell>
          <cell r="AI23">
            <v>42.105263157894747</v>
          </cell>
          <cell r="AJ23">
            <v>90.243902439024396</v>
          </cell>
          <cell r="AK23">
            <v>70.820295429882407</v>
          </cell>
          <cell r="AL23">
            <v>59.677419354838712</v>
          </cell>
          <cell r="AM23">
            <v>24.080825502961215</v>
          </cell>
          <cell r="AN23">
            <v>62.4548736462094</v>
          </cell>
          <cell r="AO23">
            <v>53.947059815638617</v>
          </cell>
          <cell r="AP23">
            <v>18.420934352770129</v>
          </cell>
          <cell r="AQ23">
            <v>37.386602928004642</v>
          </cell>
          <cell r="AR23">
            <v>47.754477009066868</v>
          </cell>
          <cell r="AS23">
            <v>14.887877316047311</v>
          </cell>
          <cell r="AT23">
            <v>39.791421811474805</v>
          </cell>
          <cell r="AU23">
            <v>1.7739268868961335</v>
          </cell>
          <cell r="AV23">
            <v>13.759333831470622</v>
          </cell>
          <cell r="AW23">
            <v>48.611352768533138</v>
          </cell>
          <cell r="AX23">
            <v>70.303543726269609</v>
          </cell>
          <cell r="AY23">
            <v>7.1460376321781416</v>
          </cell>
          <cell r="AZ23">
            <v>41.170316663584885</v>
          </cell>
          <cell r="BA23">
            <v>40.61396250721377</v>
          </cell>
          <cell r="BB23">
            <v>4.43741209181354</v>
          </cell>
          <cell r="BC23">
            <v>19.785018917195501</v>
          </cell>
          <cell r="BD23">
            <v>20.328292510731156</v>
          </cell>
          <cell r="BE23">
            <v>89.818181818181813</v>
          </cell>
          <cell r="BF23">
            <v>30.846089389513338</v>
          </cell>
          <cell r="BG23">
            <v>44.41316319818187</v>
          </cell>
          <cell r="BH23">
            <v>4.2363706426308987</v>
          </cell>
          <cell r="BI23">
            <v>7.3750905140094591</v>
          </cell>
          <cell r="BJ23">
            <v>18.801062020834717</v>
          </cell>
          <cell r="BK23">
            <v>22.09304166856321</v>
          </cell>
          <cell r="BL23">
            <v>100</v>
          </cell>
          <cell r="BM23">
            <v>49.8091085857453</v>
          </cell>
          <cell r="BN23">
            <v>0.31222206758369131</v>
          </cell>
          <cell r="BO23">
            <v>3.9702001007013452</v>
          </cell>
          <cell r="BP23">
            <v>0.55416710783536938</v>
          </cell>
          <cell r="BQ23">
            <v>0.34199483961896643</v>
          </cell>
          <cell r="BR23">
            <v>10.733914013489809</v>
          </cell>
          <cell r="BS23">
            <v>14.364151770543865</v>
          </cell>
          <cell r="BT23">
            <v>89.037820090954369</v>
          </cell>
          <cell r="BU23">
            <v>68.656873180654827</v>
          </cell>
          <cell r="BV23">
            <v>1.6117514758456595</v>
          </cell>
          <cell r="BW23">
            <v>11.067820962251821</v>
          </cell>
          <cell r="BY23">
            <v>6.0783899003880482</v>
          </cell>
          <cell r="BZ23">
            <v>19.736459422518568</v>
          </cell>
        </row>
        <row r="24">
          <cell r="D24">
            <v>68.80905843483896</v>
          </cell>
          <cell r="E24">
            <v>46.613419406124656</v>
          </cell>
          <cell r="F24">
            <v>40.551907775502258</v>
          </cell>
          <cell r="G24">
            <v>85.039492657843752</v>
          </cell>
          <cell r="H24">
            <v>8.3520879265806052</v>
          </cell>
          <cell r="I24">
            <v>15.914078333797207</v>
          </cell>
          <cell r="J24">
            <v>6.7203042430175923</v>
          </cell>
          <cell r="K24">
            <v>13.996358146496643</v>
          </cell>
          <cell r="L24">
            <v>28.512695141448607</v>
          </cell>
          <cell r="M24">
            <v>1.8875567989401825</v>
          </cell>
          <cell r="N24">
            <v>6.389145081510911</v>
          </cell>
          <cell r="O24">
            <v>33.831314199017442</v>
          </cell>
          <cell r="P24">
            <v>18.509288846790696</v>
          </cell>
          <cell r="Q24">
            <v>23.490310134668007</v>
          </cell>
          <cell r="R24">
            <v>20.898810811695828</v>
          </cell>
          <cell r="S24">
            <v>95.89457079040632</v>
          </cell>
          <cell r="T24">
            <v>19.028850291735928</v>
          </cell>
          <cell r="U24">
            <v>5.1204819277108484</v>
          </cell>
          <cell r="V24">
            <v>12.592482772835995</v>
          </cell>
          <cell r="W24">
            <v>7.6540882070785905</v>
          </cell>
          <cell r="X24">
            <v>46.956521739130309</v>
          </cell>
          <cell r="Y24">
            <v>93.917083478266051</v>
          </cell>
          <cell r="Z24">
            <v>3.2453487080909662</v>
          </cell>
          <cell r="AA24">
            <v>7.4148641831647444</v>
          </cell>
          <cell r="AB24">
            <v>5.7660287682256843</v>
          </cell>
          <cell r="AC24">
            <v>15.476937204115085</v>
          </cell>
          <cell r="AD24">
            <v>5.0737032775554258</v>
          </cell>
          <cell r="AE24">
            <v>10.040348425081106</v>
          </cell>
          <cell r="AF24">
            <v>19.26985704891452</v>
          </cell>
          <cell r="AG24">
            <v>19.529829118449975</v>
          </cell>
          <cell r="AH24">
            <v>9.9310821301565593</v>
          </cell>
          <cell r="AI24">
            <v>63.15789473684211</v>
          </cell>
          <cell r="AJ24">
            <v>89.024390243902445</v>
          </cell>
          <cell r="AK24">
            <v>50.293099503291394</v>
          </cell>
          <cell r="AL24">
            <v>32.258064516129039</v>
          </cell>
          <cell r="AM24">
            <v>7.405625884045544</v>
          </cell>
          <cell r="AN24">
            <v>18.050541516245492</v>
          </cell>
          <cell r="AO24">
            <v>21.666559964946281</v>
          </cell>
          <cell r="AP24">
            <v>18.250497626804034</v>
          </cell>
          <cell r="AQ24">
            <v>34.557488463859393</v>
          </cell>
          <cell r="AR24">
            <v>43.048682531268348</v>
          </cell>
          <cell r="AS24">
            <v>71.00840321623842</v>
          </cell>
          <cell r="AT24">
            <v>41.43969640055721</v>
          </cell>
          <cell r="AU24">
            <v>15.066094583769834</v>
          </cell>
          <cell r="AV24">
            <v>11.073545225488481</v>
          </cell>
          <cell r="AW24">
            <v>39.347258722606448</v>
          </cell>
          <cell r="AX24">
            <v>60.449433824509157</v>
          </cell>
          <cell r="AY24">
            <v>5.2047816140517398</v>
          </cell>
          <cell r="AZ24">
            <v>34.742158483362481</v>
          </cell>
          <cell r="BA24">
            <v>41.303374923120003</v>
          </cell>
          <cell r="BB24">
            <v>12.204640140949575</v>
          </cell>
          <cell r="BC24">
            <v>42.187327226332265</v>
          </cell>
          <cell r="BD24">
            <v>14.849222584933857</v>
          </cell>
          <cell r="BE24">
            <v>62.18181818181818</v>
          </cell>
          <cell r="BF24">
            <v>36.375759963949619</v>
          </cell>
          <cell r="BG24">
            <v>13.329038340725797</v>
          </cell>
          <cell r="BH24">
            <v>5.4031829189435516</v>
          </cell>
          <cell r="BI24">
            <v>4.814471760655052</v>
          </cell>
          <cell r="BJ24">
            <v>3.0380557597269688</v>
          </cell>
          <cell r="BK24">
            <v>33.122446204704737</v>
          </cell>
          <cell r="BL24">
            <v>81.146915959985805</v>
          </cell>
          <cell r="BM24">
            <v>49.434196265056713</v>
          </cell>
          <cell r="BN24">
            <v>0.49760807596582857</v>
          </cell>
          <cell r="BO24">
            <v>0.1080969671844272</v>
          </cell>
          <cell r="BP24">
            <v>0.90730340871218784</v>
          </cell>
          <cell r="BQ24">
            <v>0.51521116674877998</v>
          </cell>
          <cell r="BR24">
            <v>10.180497653796046</v>
          </cell>
          <cell r="BS24">
            <v>4.475319799486126</v>
          </cell>
          <cell r="BT24">
            <v>22.104422700191208</v>
          </cell>
          <cell r="BU24">
            <v>92.489318272768344</v>
          </cell>
          <cell r="BV24">
            <v>17.192244390291982</v>
          </cell>
          <cell r="BW24">
            <v>8.3278526485404853</v>
          </cell>
          <cell r="BY24">
            <v>5.7963378901471181</v>
          </cell>
          <cell r="BZ24">
            <v>9.7744123987530358</v>
          </cell>
        </row>
        <row r="25">
          <cell r="D25">
            <v>47.954435171680181</v>
          </cell>
          <cell r="E25">
            <v>0</v>
          </cell>
          <cell r="F25">
            <v>21.062889758053476</v>
          </cell>
          <cell r="G25">
            <v>59.505860644365306</v>
          </cell>
          <cell r="H25">
            <v>2.4126617845355303</v>
          </cell>
          <cell r="I25">
            <v>19.363653285734593</v>
          </cell>
          <cell r="J25">
            <v>3.4564903497098238</v>
          </cell>
          <cell r="K25">
            <v>2.5142069586782516</v>
          </cell>
          <cell r="L25">
            <v>32.816797704056924</v>
          </cell>
          <cell r="M25">
            <v>1.2344973633406637</v>
          </cell>
          <cell r="N25">
            <v>4.9317382533159968</v>
          </cell>
          <cell r="O25">
            <v>48.931033245977055</v>
          </cell>
          <cell r="P25">
            <v>50.36372119535384</v>
          </cell>
          <cell r="Q25">
            <v>35.278675126833463</v>
          </cell>
          <cell r="R25">
            <v>13.565685531293864</v>
          </cell>
          <cell r="S25">
            <v>91.721955625153285</v>
          </cell>
          <cell r="T25">
            <v>52.620992317219951</v>
          </cell>
          <cell r="U25">
            <v>24.548192771084327</v>
          </cell>
          <cell r="V25">
            <v>57.493032599476912</v>
          </cell>
          <cell r="W25">
            <v>14.052243525942115</v>
          </cell>
          <cell r="X25">
            <v>57.971014492753817</v>
          </cell>
          <cell r="Y25">
            <v>80.915490017702311</v>
          </cell>
          <cell r="Z25">
            <v>8.335434113840714</v>
          </cell>
          <cell r="AA25">
            <v>14.111510768215158</v>
          </cell>
          <cell r="AB25">
            <v>13.221612122062037</v>
          </cell>
          <cell r="AC25">
            <v>46.746168412331365</v>
          </cell>
          <cell r="AD25">
            <v>5.8107620200108476</v>
          </cell>
          <cell r="AE25">
            <v>5.8385724230517546</v>
          </cell>
          <cell r="AF25">
            <v>22.187335211487397</v>
          </cell>
          <cell r="AG25">
            <v>32.160020671065645</v>
          </cell>
          <cell r="AH25">
            <v>8.6947922118610297</v>
          </cell>
          <cell r="AI25">
            <v>63.15789473684211</v>
          </cell>
          <cell r="AJ25">
            <v>97.560975609756099</v>
          </cell>
          <cell r="AK25">
            <v>57.319884104105547</v>
          </cell>
          <cell r="AL25">
            <v>38.70967741935484</v>
          </cell>
          <cell r="AM25">
            <v>8.3245515001039685</v>
          </cell>
          <cell r="AN25">
            <v>100</v>
          </cell>
          <cell r="AO25">
            <v>33.552228775720529</v>
          </cell>
          <cell r="AP25">
            <v>14.47599183069776</v>
          </cell>
          <cell r="AQ25">
            <v>32.258517954822381</v>
          </cell>
          <cell r="AR25">
            <v>47.305412279325282</v>
          </cell>
          <cell r="AS25">
            <v>44.241970753685692</v>
          </cell>
          <cell r="AT25">
            <v>22.44546002173718</v>
          </cell>
          <cell r="AU25">
            <v>12.461820040994281</v>
          </cell>
          <cell r="AV25">
            <v>18.432993612814748</v>
          </cell>
          <cell r="AW25">
            <v>40.959146536437537</v>
          </cell>
          <cell r="AX25">
            <v>38.854031003231214</v>
          </cell>
          <cell r="AY25">
            <v>7.8788402028164413</v>
          </cell>
          <cell r="AZ25">
            <v>41.863079266867572</v>
          </cell>
          <cell r="BA25">
            <v>28.483835426588637</v>
          </cell>
          <cell r="BB25">
            <v>16.826974926909241</v>
          </cell>
          <cell r="BC25">
            <v>13.080338081091986</v>
          </cell>
          <cell r="BD25">
            <v>23.594244198671106</v>
          </cell>
          <cell r="BE25">
            <v>36.363636363636367</v>
          </cell>
          <cell r="BF25">
            <v>28.019055520921484</v>
          </cell>
          <cell r="BG25">
            <v>47.296085081127629</v>
          </cell>
          <cell r="BH25">
            <v>10.41985213042784</v>
          </cell>
          <cell r="BI25">
            <v>14.685437680336836</v>
          </cell>
          <cell r="BJ25">
            <v>5.7883942620316748</v>
          </cell>
          <cell r="BK25">
            <v>23.243916925256205</v>
          </cell>
          <cell r="BL25">
            <v>77.135534808742023</v>
          </cell>
          <cell r="BM25">
            <v>47.258336206823415</v>
          </cell>
          <cell r="BN25">
            <v>7.7238488097257654E-2</v>
          </cell>
          <cell r="BO25">
            <v>2.5179622682723581E-2</v>
          </cell>
          <cell r="BP25">
            <v>1.6033077348894687E-3</v>
          </cell>
          <cell r="BQ25">
            <v>0.87481752163358895</v>
          </cell>
          <cell r="BR25">
            <v>5.848506104734402</v>
          </cell>
          <cell r="BS25">
            <v>25.003373320623528</v>
          </cell>
          <cell r="BT25">
            <v>34.335409898835884</v>
          </cell>
          <cell r="BU25">
            <v>80.375280718099688</v>
          </cell>
          <cell r="BV25">
            <v>40.097050654968569</v>
          </cell>
          <cell r="BW25">
            <v>62.61385854431046</v>
          </cell>
          <cell r="BY25">
            <v>9.5130423041630774</v>
          </cell>
          <cell r="BZ25">
            <v>19.740679308875908</v>
          </cell>
        </row>
        <row r="26">
          <cell r="D26">
            <v>80.603109496691886</v>
          </cell>
          <cell r="E26">
            <v>94.58562692960588</v>
          </cell>
          <cell r="F26">
            <v>47.23163487850757</v>
          </cell>
          <cell r="G26">
            <v>59.308373447536269</v>
          </cell>
          <cell r="H26">
            <v>8.5867439951211075</v>
          </cell>
          <cell r="I26">
            <v>23.645691215027671</v>
          </cell>
          <cell r="J26">
            <v>28.129408975516039</v>
          </cell>
          <cell r="K26">
            <v>19.946819532097564</v>
          </cell>
          <cell r="L26">
            <v>77.764135831398875</v>
          </cell>
          <cell r="M26">
            <v>0.92233905614319633</v>
          </cell>
          <cell r="N26">
            <v>3.8785773783067512</v>
          </cell>
          <cell r="O26">
            <v>39.532243373481322</v>
          </cell>
          <cell r="P26">
            <v>54.39983589697475</v>
          </cell>
          <cell r="Q26">
            <v>33.333503063129356</v>
          </cell>
          <cell r="R26">
            <v>24.94037908742488</v>
          </cell>
          <cell r="S26">
            <v>86.04949564485301</v>
          </cell>
          <cell r="T26">
            <v>47.263492923410304</v>
          </cell>
          <cell r="U26">
            <v>15.813253012048193</v>
          </cell>
          <cell r="V26">
            <v>69.181336163440832</v>
          </cell>
          <cell r="W26">
            <v>17.473327887117197</v>
          </cell>
          <cell r="X26">
            <v>60.289855072463915</v>
          </cell>
          <cell r="Y26">
            <v>86.426599575991943</v>
          </cell>
          <cell r="Z26">
            <v>14.614175834992055</v>
          </cell>
          <cell r="AA26">
            <v>23.940368350211529</v>
          </cell>
          <cell r="AB26">
            <v>16.490901549535746</v>
          </cell>
          <cell r="AC26">
            <v>55.947116929037378</v>
          </cell>
          <cell r="AD26">
            <v>23.86914181330873</v>
          </cell>
          <cell r="AE26">
            <v>31.865743007071345</v>
          </cell>
          <cell r="AF26">
            <v>40.962055495887242</v>
          </cell>
          <cell r="AG26">
            <v>28.865477870048927</v>
          </cell>
          <cell r="AH26">
            <v>8.9755256081813872</v>
          </cell>
          <cell r="AI26">
            <v>63.15789473684211</v>
          </cell>
          <cell r="AJ26">
            <v>100</v>
          </cell>
          <cell r="AK26">
            <v>91.544092321953187</v>
          </cell>
          <cell r="AL26">
            <v>50.000000000000014</v>
          </cell>
          <cell r="AM26">
            <v>9.0431691740365423</v>
          </cell>
          <cell r="AN26">
            <v>0</v>
          </cell>
          <cell r="AO26">
            <v>42.416254887893317</v>
          </cell>
          <cell r="AP26">
            <v>22.63121064191759</v>
          </cell>
          <cell r="AQ26">
            <v>40.384106077931548</v>
          </cell>
          <cell r="AR26">
            <v>39.60114991472188</v>
          </cell>
          <cell r="AS26">
            <v>62.573277376279066</v>
          </cell>
          <cell r="AT26">
            <v>21.388957551486047</v>
          </cell>
          <cell r="AU26">
            <v>43.743645312490166</v>
          </cell>
          <cell r="AV26">
            <v>15.242437349942387</v>
          </cell>
          <cell r="AW26">
            <v>30.165881254669515</v>
          </cell>
          <cell r="AX26">
            <v>47.218176648173547</v>
          </cell>
          <cell r="AY26">
            <v>3.5884252001219545</v>
          </cell>
          <cell r="AZ26">
            <v>32.341150596781091</v>
          </cell>
          <cell r="BA26">
            <v>38.925327279362762</v>
          </cell>
          <cell r="BB26">
            <v>4.1000721312098172</v>
          </cell>
          <cell r="BC26">
            <v>50</v>
          </cell>
          <cell r="BD26">
            <v>29.809289952276597</v>
          </cell>
          <cell r="BE26">
            <v>9.454545454545455</v>
          </cell>
          <cell r="BF26">
            <v>31.857372719770126</v>
          </cell>
          <cell r="BG26">
            <v>48.009195052796166</v>
          </cell>
          <cell r="BH26">
            <v>7.1696401669531147</v>
          </cell>
          <cell r="BI26">
            <v>13.877832838040248</v>
          </cell>
          <cell r="BJ26">
            <v>14.316176354892162</v>
          </cell>
          <cell r="BK26">
            <v>9.0116592417512251</v>
          </cell>
          <cell r="BL26">
            <v>78.465704293220128</v>
          </cell>
          <cell r="BM26">
            <v>49.502366517730032</v>
          </cell>
          <cell r="BN26">
            <v>0.32935699237734978</v>
          </cell>
          <cell r="BO26">
            <v>0.47549188226461919</v>
          </cell>
          <cell r="BP26">
            <v>0</v>
          </cell>
          <cell r="BQ26">
            <v>3.7586588683614304</v>
          </cell>
          <cell r="BR26">
            <v>11.098239601775347</v>
          </cell>
          <cell r="BS26">
            <v>0.97408211957388469</v>
          </cell>
          <cell r="BT26">
            <v>21.862641719560084</v>
          </cell>
          <cell r="BU26">
            <v>100</v>
          </cell>
          <cell r="BV26">
            <v>10.494268090827081</v>
          </cell>
          <cell r="BW26">
            <v>0</v>
          </cell>
          <cell r="BY26">
            <v>5.890872143575832</v>
          </cell>
          <cell r="BZ26">
            <v>20.443082978012988</v>
          </cell>
        </row>
        <row r="27">
          <cell r="D27">
            <v>78.21191257318533</v>
          </cell>
          <cell r="E27">
            <v>88.439996931421533</v>
          </cell>
          <cell r="F27">
            <v>45.368344550686004</v>
          </cell>
          <cell r="G27">
            <v>57.559268142175355</v>
          </cell>
          <cell r="H27">
            <v>6.2991926564176017</v>
          </cell>
          <cell r="I27">
            <v>17.581655460951879</v>
          </cell>
          <cell r="J27">
            <v>9.2838515193845677</v>
          </cell>
          <cell r="K27">
            <v>16.156232314303047</v>
          </cell>
          <cell r="L27">
            <v>93.049238027141129</v>
          </cell>
          <cell r="M27">
            <v>0.58594835190276739</v>
          </cell>
          <cell r="N27">
            <v>6.0924258465861207</v>
          </cell>
          <cell r="O27">
            <v>44.589428922482341</v>
          </cell>
          <cell r="P27">
            <v>45.993203192367233</v>
          </cell>
          <cell r="Q27">
            <v>22.859134787671877</v>
          </cell>
          <cell r="R27">
            <v>15.911272377272576</v>
          </cell>
          <cell r="S27">
            <v>7.8838531666944256</v>
          </cell>
          <cell r="T27">
            <v>71.719767485041857</v>
          </cell>
          <cell r="U27">
            <v>24.096385542168683</v>
          </cell>
          <cell r="V27">
            <v>85.336400468320306</v>
          </cell>
          <cell r="W27">
            <v>50</v>
          </cell>
          <cell r="X27">
            <v>79.420289855072582</v>
          </cell>
          <cell r="Y27">
            <v>75.775175992152342</v>
          </cell>
          <cell r="Z27">
            <v>12.744272698614761</v>
          </cell>
          <cell r="AA27">
            <v>5.7163129978949492</v>
          </cell>
          <cell r="AB27">
            <v>11.711861120399188</v>
          </cell>
          <cell r="AC27">
            <v>58.544902160972356</v>
          </cell>
          <cell r="AD27">
            <v>15.785879144552323</v>
          </cell>
          <cell r="AE27">
            <v>45.828236762843453</v>
          </cell>
          <cell r="AF27">
            <v>16.063057870760549</v>
          </cell>
          <cell r="AG27">
            <v>19.813937878628611</v>
          </cell>
          <cell r="AH27">
            <v>9.3335718872392128</v>
          </cell>
          <cell r="AI27">
            <v>42.105263157894747</v>
          </cell>
          <cell r="AJ27">
            <v>97.560975609756099</v>
          </cell>
          <cell r="AK27">
            <v>80.877526845483558</v>
          </cell>
          <cell r="AL27">
            <v>56.451612903225801</v>
          </cell>
          <cell r="AM27">
            <v>33.638202626823571</v>
          </cell>
          <cell r="AN27">
            <v>99.277978339350199</v>
          </cell>
          <cell r="AO27">
            <v>100</v>
          </cell>
          <cell r="AP27">
            <v>35.978732394105265</v>
          </cell>
          <cell r="AQ27">
            <v>49.507683446110789</v>
          </cell>
          <cell r="AR27">
            <v>49.673683333937063</v>
          </cell>
          <cell r="AS27">
            <v>68.41870274432172</v>
          </cell>
          <cell r="AT27">
            <v>36.474995710425738</v>
          </cell>
          <cell r="AU27">
            <v>22.268002380143429</v>
          </cell>
          <cell r="AV27">
            <v>70.296298881277863</v>
          </cell>
          <cell r="AW27">
            <v>49.334961741314089</v>
          </cell>
          <cell r="AX27">
            <v>63.724789492003275</v>
          </cell>
          <cell r="AY27">
            <v>5.2484436636168166</v>
          </cell>
          <cell r="AZ27">
            <v>17.166647963034045</v>
          </cell>
          <cell r="BA27">
            <v>26.069576230293158</v>
          </cell>
          <cell r="BB27">
            <v>2.2532128822446302</v>
          </cell>
          <cell r="BC27">
            <v>17.170038761476309</v>
          </cell>
          <cell r="BD27">
            <v>31.558191774921383</v>
          </cell>
          <cell r="BE27">
            <v>89.818181818181813</v>
          </cell>
          <cell r="BF27">
            <v>40.357770730467188</v>
          </cell>
          <cell r="BG27">
            <v>78.744185785585287</v>
          </cell>
          <cell r="BH27">
            <v>18.715459166525754</v>
          </cell>
          <cell r="BI27">
            <v>41.844422829885687</v>
          </cell>
          <cell r="BJ27">
            <v>6.346433626301712</v>
          </cell>
          <cell r="BK27">
            <v>49.306352792774753</v>
          </cell>
          <cell r="BL27">
            <v>47.93860749352212</v>
          </cell>
          <cell r="BM27">
            <v>0</v>
          </cell>
          <cell r="BN27">
            <v>5.5479966702907877</v>
          </cell>
          <cell r="BO27">
            <v>22.174384697488886</v>
          </cell>
          <cell r="BP27">
            <v>4.2584786110753834</v>
          </cell>
          <cell r="BQ27">
            <v>0.31532773294461225</v>
          </cell>
          <cell r="BR27">
            <v>5.9499507796710889</v>
          </cell>
          <cell r="BS27">
            <v>24.916216859596048</v>
          </cell>
          <cell r="BT27">
            <v>100</v>
          </cell>
          <cell r="BU27">
            <v>77.562460668545526</v>
          </cell>
          <cell r="BV27">
            <v>23.274970143866923</v>
          </cell>
          <cell r="BW27">
            <v>67.153285807812509</v>
          </cell>
          <cell r="BY27">
            <v>37.319634756366149</v>
          </cell>
          <cell r="BZ27">
            <v>36.687657572860552</v>
          </cell>
        </row>
        <row r="28">
          <cell r="D28">
            <v>79.725133722894341</v>
          </cell>
          <cell r="E28">
            <v>85.742742891686589</v>
          </cell>
          <cell r="F28">
            <v>40.25548241600363</v>
          </cell>
          <cell r="G28">
            <v>95.8501002023947</v>
          </cell>
          <cell r="H28">
            <v>7.1017135772243201</v>
          </cell>
          <cell r="I28">
            <v>13.604214908324536</v>
          </cell>
          <cell r="J28">
            <v>18.657908978715419</v>
          </cell>
          <cell r="K28">
            <v>5.9132204197114389</v>
          </cell>
          <cell r="L28">
            <v>8.0808869299256099</v>
          </cell>
          <cell r="M28">
            <v>1.2229348880792568</v>
          </cell>
          <cell r="N28">
            <v>6.1880912762247533</v>
          </cell>
          <cell r="O28">
            <v>31.749044724191673</v>
          </cell>
          <cell r="P28">
            <v>70.829826079026702</v>
          </cell>
          <cell r="Q28">
            <v>31.92230038980059</v>
          </cell>
          <cell r="R28">
            <v>18.832275449718097</v>
          </cell>
          <cell r="S28">
            <v>92.041580093368708</v>
          </cell>
          <cell r="T28">
            <v>8.4903129689783423</v>
          </cell>
          <cell r="U28">
            <v>5.87349397590362</v>
          </cell>
          <cell r="V28">
            <v>0</v>
          </cell>
          <cell r="W28">
            <v>0.27071699140424949</v>
          </cell>
          <cell r="X28">
            <v>25.507246376811548</v>
          </cell>
          <cell r="Y28">
            <v>83.271662584339595</v>
          </cell>
          <cell r="Z28">
            <v>4.3968707109360832</v>
          </cell>
          <cell r="AA28">
            <v>12.339767974178184</v>
          </cell>
          <cell r="AB28">
            <v>1.8387384230956765</v>
          </cell>
          <cell r="AC28">
            <v>14.77278483241135</v>
          </cell>
          <cell r="AD28">
            <v>9.8117611834164418</v>
          </cell>
          <cell r="AE28">
            <v>8.0473323508323684</v>
          </cell>
          <cell r="AF28">
            <v>39.54466505224817</v>
          </cell>
          <cell r="AG28">
            <v>22.832718067601789</v>
          </cell>
          <cell r="AH28">
            <v>8.7883087511263476</v>
          </cell>
          <cell r="AI28">
            <v>63.15789473684211</v>
          </cell>
          <cell r="AJ28">
            <v>73.170731707317074</v>
          </cell>
          <cell r="AK28">
            <v>75.036168494815627</v>
          </cell>
          <cell r="AL28">
            <v>66.129032258064527</v>
          </cell>
          <cell r="AM28">
            <v>10.495886662180666</v>
          </cell>
          <cell r="AN28">
            <v>27.075812274368232</v>
          </cell>
          <cell r="AO28">
            <v>0</v>
          </cell>
          <cell r="AP28">
            <v>11.896052946682437</v>
          </cell>
          <cell r="AQ28">
            <v>23.022679737045987</v>
          </cell>
          <cell r="AR28">
            <v>32.991781570429318</v>
          </cell>
          <cell r="AS28">
            <v>41.44333178843678</v>
          </cell>
          <cell r="AT28">
            <v>37.297967126282096</v>
          </cell>
          <cell r="AU28">
            <v>11.664296787544048</v>
          </cell>
          <cell r="AV28">
            <v>4.2303317076376485</v>
          </cell>
          <cell r="AW28">
            <v>35.859024535858588</v>
          </cell>
          <cell r="AX28">
            <v>54.452919116676433</v>
          </cell>
          <cell r="AY28">
            <v>5.2587465729309599</v>
          </cell>
          <cell r="AZ28">
            <v>37.51056614694992</v>
          </cell>
          <cell r="BA28">
            <v>42.106116643095888</v>
          </cell>
          <cell r="BB28">
            <v>12.967632153830472</v>
          </cell>
          <cell r="BC28">
            <v>17.975255083991133</v>
          </cell>
          <cell r="BD28">
            <v>18.653402565352845</v>
          </cell>
          <cell r="BE28">
            <v>38.545454545454547</v>
          </cell>
          <cell r="BF28">
            <v>0</v>
          </cell>
          <cell r="BG28">
            <v>3.7500514299730607</v>
          </cell>
          <cell r="BH28">
            <v>0.67640885576063914</v>
          </cell>
          <cell r="BI28">
            <v>1.1254549094346198</v>
          </cell>
          <cell r="BJ28">
            <v>1.3200699750813762</v>
          </cell>
          <cell r="BK28">
            <v>15.622483319280517</v>
          </cell>
          <cell r="BL28">
            <v>93.984140944771028</v>
          </cell>
          <cell r="BM28">
            <v>49.670207403700957</v>
          </cell>
          <cell r="BN28">
            <v>1.2170103066098423</v>
          </cell>
          <cell r="BO28">
            <v>0.73477858697164622</v>
          </cell>
          <cell r="BP28">
            <v>0.6973455974679641</v>
          </cell>
          <cell r="BQ28">
            <v>1.0238005223344009</v>
          </cell>
          <cell r="BR28">
            <v>13.747508086145677</v>
          </cell>
          <cell r="BS28">
            <v>4.7862248459594579</v>
          </cell>
          <cell r="BT28">
            <v>0</v>
          </cell>
          <cell r="BU28">
            <v>88.585119010485101</v>
          </cell>
          <cell r="BV28">
            <v>1.7222270695985993</v>
          </cell>
          <cell r="BW28">
            <v>4.7811891207755624</v>
          </cell>
          <cell r="BY28">
            <v>1.5183195584753568</v>
          </cell>
          <cell r="BZ28">
            <v>2.4801071510138897</v>
          </cell>
        </row>
        <row r="29">
          <cell r="D29">
            <v>91.689244383911898</v>
          </cell>
          <cell r="E29">
            <v>93.231177574816243</v>
          </cell>
          <cell r="F29">
            <v>43.908842757456817</v>
          </cell>
          <cell r="G29">
            <v>77.874864794712892</v>
          </cell>
          <cell r="H29">
            <v>6.4806403859319834</v>
          </cell>
          <cell r="I29">
            <v>15.353043781772522</v>
          </cell>
          <cell r="J29">
            <v>19.505333140049036</v>
          </cell>
          <cell r="K29">
            <v>11.174089028713691</v>
          </cell>
          <cell r="L29">
            <v>19.601074013859584</v>
          </cell>
          <cell r="M29">
            <v>1.4042032055481812</v>
          </cell>
          <cell r="N29">
            <v>7.8051593075954351</v>
          </cell>
          <cell r="O29">
            <v>27.928460148444557</v>
          </cell>
          <cell r="P29">
            <v>47.954149014876641</v>
          </cell>
          <cell r="Q29">
            <v>30.83318949936848</v>
          </cell>
          <cell r="R29">
            <v>18.750353524751223</v>
          </cell>
          <cell r="S29">
            <v>96.31975448960543</v>
          </cell>
          <cell r="T29">
            <v>30.477415859687135</v>
          </cell>
          <cell r="U29">
            <v>10.240963855421681</v>
          </cell>
          <cell r="V29">
            <v>100</v>
          </cell>
          <cell r="W29">
            <v>5.9038626283338358</v>
          </cell>
          <cell r="X29">
            <v>47.246376811594224</v>
          </cell>
          <cell r="Y29">
            <v>36.64472371193331</v>
          </cell>
          <cell r="Z29">
            <v>6.8353445491316043</v>
          </cell>
          <cell r="AA29">
            <v>2.7599663052691277</v>
          </cell>
          <cell r="AB29">
            <v>3.0572285081050228</v>
          </cell>
          <cell r="AC29">
            <v>27.318360864870872</v>
          </cell>
          <cell r="AD29">
            <v>6.3176721042669133</v>
          </cell>
          <cell r="AE29">
            <v>5.4894971754345816</v>
          </cell>
          <cell r="AF29">
            <v>33.518409239675883</v>
          </cell>
          <cell r="AG29">
            <v>23.167335318849535</v>
          </cell>
          <cell r="AH29">
            <v>8.3348852317203832</v>
          </cell>
          <cell r="AI29">
            <v>42.105263157894747</v>
          </cell>
          <cell r="AJ29">
            <v>96.341463414634148</v>
          </cell>
          <cell r="AK29">
            <v>75.292695764144483</v>
          </cell>
          <cell r="AL29">
            <v>79.032258064516142</v>
          </cell>
          <cell r="AM29">
            <v>16.875084064774619</v>
          </cell>
          <cell r="AN29">
            <v>69.31407942238269</v>
          </cell>
          <cell r="AO29">
            <v>16.381519034607074</v>
          </cell>
          <cell r="AP29">
            <v>13.658140757414646</v>
          </cell>
          <cell r="AQ29">
            <v>22.876617752349652</v>
          </cell>
          <cell r="AR29">
            <v>40.399166656844351</v>
          </cell>
          <cell r="AS29">
            <v>43.402926363555267</v>
          </cell>
          <cell r="AT29">
            <v>63.383919312876692</v>
          </cell>
          <cell r="AU29">
            <v>4.1653284705233427</v>
          </cell>
          <cell r="AV29">
            <v>13.022656645129654</v>
          </cell>
          <cell r="AW29">
            <v>45.131153323524217</v>
          </cell>
          <cell r="AX29">
            <v>67.477134945713786</v>
          </cell>
          <cell r="AY29">
            <v>8.6530683040966245</v>
          </cell>
          <cell r="AZ29">
            <v>45.336526919551851</v>
          </cell>
          <cell r="BA29">
            <v>41.137825336568518</v>
          </cell>
          <cell r="BB29">
            <v>18.66915183801672</v>
          </cell>
          <cell r="BC29">
            <v>19.659928276839441</v>
          </cell>
          <cell r="BD29">
            <v>26.420958848259986</v>
          </cell>
          <cell r="BE29">
            <v>80</v>
          </cell>
          <cell r="BF29">
            <v>16.879959549191124</v>
          </cell>
          <cell r="BG29">
            <v>16.584658336220258</v>
          </cell>
          <cell r="BH29">
            <v>4.8391145769223733</v>
          </cell>
          <cell r="BI29">
            <v>5.5283147863253248</v>
          </cell>
          <cell r="BJ29">
            <v>3.1765705014687442</v>
          </cell>
          <cell r="BK29">
            <v>17.275847584439109</v>
          </cell>
          <cell r="BL29">
            <v>90.733656845510652</v>
          </cell>
          <cell r="BM29">
            <v>49.825569458247074</v>
          </cell>
          <cell r="BN29">
            <v>0.20843114404087926</v>
          </cell>
          <cell r="BO29">
            <v>0.26151707784680428</v>
          </cell>
          <cell r="BP29">
            <v>0.22126090871041121</v>
          </cell>
          <cell r="BQ29">
            <v>0.44778980435987625</v>
          </cell>
          <cell r="BR29">
            <v>7.0635618290763107</v>
          </cell>
          <cell r="BS29">
            <v>22.922327122715405</v>
          </cell>
          <cell r="BT29">
            <v>40.602802816549236</v>
          </cell>
          <cell r="BU29">
            <v>77.585250297146359</v>
          </cell>
          <cell r="BV29">
            <v>5.419611590323119</v>
          </cell>
          <cell r="BW29">
            <v>29.481756682083454</v>
          </cell>
          <cell r="BY29">
            <v>5.950309481593095</v>
          </cell>
          <cell r="BZ29">
            <v>14.889338586352602</v>
          </cell>
        </row>
        <row r="30">
          <cell r="D30">
            <v>93.595848315594111</v>
          </cell>
          <cell r="E30">
            <v>96.205461553143508</v>
          </cell>
          <cell r="F30">
            <v>32.929705361348852</v>
          </cell>
          <cell r="G30">
            <v>58.11037047689107</v>
          </cell>
          <cell r="H30">
            <v>6.2526187557072932</v>
          </cell>
          <cell r="I30">
            <v>27.85985190768216</v>
          </cell>
          <cell r="J30">
            <v>39.080711399358535</v>
          </cell>
          <cell r="K30">
            <v>19.155623106073996</v>
          </cell>
          <cell r="L30">
            <v>31.930568723611518</v>
          </cell>
          <cell r="M30">
            <v>1.5151466511148879</v>
          </cell>
          <cell r="N30">
            <v>4.6952051055620485</v>
          </cell>
          <cell r="O30">
            <v>47.498722839896054</v>
          </cell>
          <cell r="P30">
            <v>47.827430573676075</v>
          </cell>
          <cell r="Q30">
            <v>22.30159957283173</v>
          </cell>
          <cell r="R30">
            <v>13.089559789718978</v>
          </cell>
          <cell r="S30">
            <v>98.312967081050772</v>
          </cell>
          <cell r="T30">
            <v>48.530922261275684</v>
          </cell>
          <cell r="U30">
            <v>23.795180722891573</v>
          </cell>
          <cell r="V30">
            <v>77.102021434826256</v>
          </cell>
          <cell r="W30">
            <v>36.790873338757905</v>
          </cell>
          <cell r="X30">
            <v>71.884057971014443</v>
          </cell>
          <cell r="Y30">
            <v>64.79162884294692</v>
          </cell>
          <cell r="Z30">
            <v>0.99659910940466545</v>
          </cell>
          <cell r="AA30">
            <v>4.7033123257614857</v>
          </cell>
          <cell r="AB30">
            <v>8.9231681876493543</v>
          </cell>
          <cell r="AC30">
            <v>76.120523017433811</v>
          </cell>
          <cell r="AD30">
            <v>50</v>
          </cell>
          <cell r="AE30">
            <v>41.291637102356312</v>
          </cell>
          <cell r="AF30">
            <v>41.307053487689608</v>
          </cell>
          <cell r="AG30">
            <v>23.08376704895489</v>
          </cell>
          <cell r="AH30">
            <v>9.3754215862884784</v>
          </cell>
          <cell r="AI30">
            <v>52.631578947368418</v>
          </cell>
          <cell r="AJ30">
            <v>97.560975609756099</v>
          </cell>
          <cell r="AK30">
            <v>100</v>
          </cell>
          <cell r="AL30">
            <v>41.935483870967751</v>
          </cell>
          <cell r="AM30">
            <v>31.206589773102124</v>
          </cell>
          <cell r="AN30">
            <v>67.148014440433229</v>
          </cell>
          <cell r="AO30">
            <v>84.873395530006277</v>
          </cell>
          <cell r="AP30">
            <v>26.193474374390473</v>
          </cell>
          <cell r="AQ30">
            <v>50</v>
          </cell>
          <cell r="AR30">
            <v>49.739636378444274</v>
          </cell>
          <cell r="AS30">
            <v>41.404310521807538</v>
          </cell>
          <cell r="AT30">
            <v>100</v>
          </cell>
          <cell r="AU30">
            <v>20.174137525371549</v>
          </cell>
          <cell r="AV30">
            <v>44.581756309818346</v>
          </cell>
          <cell r="AW30">
            <v>46.264887028430238</v>
          </cell>
          <cell r="AX30">
            <v>71.008920003744606</v>
          </cell>
          <cell r="AY30">
            <v>9.559017534503111</v>
          </cell>
          <cell r="AZ30">
            <v>47.512066943837873</v>
          </cell>
          <cell r="BA30">
            <v>29.665319126266827</v>
          </cell>
          <cell r="BB30">
            <v>20.272569449643079</v>
          </cell>
          <cell r="BC30">
            <v>6.9482181305525543</v>
          </cell>
          <cell r="BD30">
            <v>0</v>
          </cell>
          <cell r="BE30">
            <v>54.909090909090907</v>
          </cell>
          <cell r="BF30">
            <v>39.998848338468157</v>
          </cell>
          <cell r="BG30">
            <v>58.057739637169703</v>
          </cell>
          <cell r="BH30">
            <v>18.196528783191699</v>
          </cell>
          <cell r="BI30">
            <v>24.480993875123318</v>
          </cell>
          <cell r="BJ30">
            <v>4.9405340130782207</v>
          </cell>
          <cell r="BK30">
            <v>16.843417083107692</v>
          </cell>
          <cell r="BL30">
            <v>83.713094412710205</v>
          </cell>
          <cell r="BM30">
            <v>48.665393728490763</v>
          </cell>
          <cell r="BN30">
            <v>0.68204127916631674</v>
          </cell>
          <cell r="BO30">
            <v>21.712342866570722</v>
          </cell>
          <cell r="BP30">
            <v>0.69048379566629026</v>
          </cell>
          <cell r="BQ30">
            <v>0.57345120218232803</v>
          </cell>
          <cell r="BR30">
            <v>8.9074795031716221</v>
          </cell>
          <cell r="BS30">
            <v>27.616407248939122</v>
          </cell>
          <cell r="BT30">
            <v>99.876003400228441</v>
          </cell>
          <cell r="BU30">
            <v>80.81605788466004</v>
          </cell>
          <cell r="BV30">
            <v>32.453642552123959</v>
          </cell>
          <cell r="BW30">
            <v>72.143078160777264</v>
          </cell>
          <cell r="BY30">
            <v>30.57297549599901</v>
          </cell>
          <cell r="BZ30">
            <v>21.239370261851874</v>
          </cell>
        </row>
        <row r="31">
          <cell r="D31">
            <v>77.22207031829619</v>
          </cell>
          <cell r="E31">
            <v>89.469326163216294</v>
          </cell>
          <cell r="F31">
            <v>49.185216309667211</v>
          </cell>
          <cell r="G31">
            <v>53.174644053591372</v>
          </cell>
          <cell r="H31">
            <v>2.9450368789215879</v>
          </cell>
          <cell r="I31">
            <v>24.897583342432906</v>
          </cell>
          <cell r="J31">
            <v>15.881703879537485</v>
          </cell>
          <cell r="K31">
            <v>15.779125421071297</v>
          </cell>
          <cell r="L31">
            <v>47.9367929617922</v>
          </cell>
          <cell r="M31">
            <v>0.40016116957162107</v>
          </cell>
          <cell r="N31">
            <v>6.1568710907528432</v>
          </cell>
          <cell r="O31">
            <v>12.051624396616067</v>
          </cell>
          <cell r="P31">
            <v>31.81379099300667</v>
          </cell>
          <cell r="Q31">
            <v>24.420914230794075</v>
          </cell>
          <cell r="R31">
            <v>22.106453588226309</v>
          </cell>
          <cell r="S31">
            <v>61.66570992800925</v>
          </cell>
          <cell r="T31">
            <v>57.639309095913504</v>
          </cell>
          <cell r="U31">
            <v>7.6807228915662735</v>
          </cell>
          <cell r="V31">
            <v>57.02816475651251</v>
          </cell>
          <cell r="W31">
            <v>37.782331444507086</v>
          </cell>
          <cell r="X31">
            <v>67.536231884058139</v>
          </cell>
          <cell r="Y31">
            <v>82.334420183880212</v>
          </cell>
          <cell r="Z31">
            <v>14.6362391966299</v>
          </cell>
          <cell r="AA31">
            <v>11.908448206022388</v>
          </cell>
          <cell r="AB31">
            <v>13.9095315847695</v>
          </cell>
          <cell r="AC31">
            <v>100</v>
          </cell>
          <cell r="AD31">
            <v>19.035415286086899</v>
          </cell>
          <cell r="AE31">
            <v>22.680073868113109</v>
          </cell>
          <cell r="AF31">
            <v>33.639046561130847</v>
          </cell>
          <cell r="AG31">
            <v>6.7038736675453539</v>
          </cell>
          <cell r="AH31">
            <v>4.911777196338317</v>
          </cell>
          <cell r="AI31">
            <v>42.105263157894747</v>
          </cell>
          <cell r="AJ31">
            <v>90.243902439024396</v>
          </cell>
          <cell r="AK31">
            <v>77.611354208995536</v>
          </cell>
          <cell r="AL31">
            <v>38.70967741935484</v>
          </cell>
          <cell r="AM31">
            <v>19.215808976704807</v>
          </cell>
          <cell r="AN31">
            <v>18.772563176895311</v>
          </cell>
          <cell r="AO31">
            <v>78.941468021299045</v>
          </cell>
          <cell r="AP31">
            <v>38.256665226942779</v>
          </cell>
          <cell r="AQ31">
            <v>48.808830452836851</v>
          </cell>
          <cell r="AR31">
            <v>48.136405370231948</v>
          </cell>
          <cell r="AS31">
            <v>34.406218834231701</v>
          </cell>
          <cell r="AT31">
            <v>26.816887765524346</v>
          </cell>
          <cell r="AU31">
            <v>15.334930567134283</v>
          </cell>
          <cell r="AV31">
            <v>43.283209230486356</v>
          </cell>
          <cell r="AW31">
            <v>31.872474476153933</v>
          </cell>
          <cell r="AX31">
            <v>87.829044739030053</v>
          </cell>
          <cell r="AY31">
            <v>1.883479338315539</v>
          </cell>
          <cell r="AZ31">
            <v>9.0301430617339307</v>
          </cell>
          <cell r="BA31">
            <v>40.656386155915861</v>
          </cell>
          <cell r="BB31">
            <v>0</v>
          </cell>
          <cell r="BC31">
            <v>20.815661961227814</v>
          </cell>
          <cell r="BD31">
            <v>50</v>
          </cell>
          <cell r="BE31">
            <v>9.8181818181818183</v>
          </cell>
          <cell r="BF31">
            <v>46.960044838910555</v>
          </cell>
          <cell r="BG31">
            <v>70.857776901239262</v>
          </cell>
          <cell r="BH31">
            <v>50</v>
          </cell>
          <cell r="BI31">
            <v>50</v>
          </cell>
          <cell r="BJ31">
            <v>5.2606948089293271</v>
          </cell>
          <cell r="BK31">
            <v>0</v>
          </cell>
          <cell r="BL31">
            <v>30.78388376156639</v>
          </cell>
          <cell r="BM31">
            <v>39.546568406014408</v>
          </cell>
          <cell r="BN31">
            <v>50</v>
          </cell>
          <cell r="BO31">
            <v>45.537972297493553</v>
          </cell>
          <cell r="BP31">
            <v>50</v>
          </cell>
          <cell r="BQ31">
            <v>10</v>
          </cell>
          <cell r="BR31">
            <v>13.591442214719896</v>
          </cell>
          <cell r="BS31">
            <v>0</v>
          </cell>
          <cell r="BT31">
            <v>37.681849026769399</v>
          </cell>
          <cell r="BU31">
            <v>90.821815551162956</v>
          </cell>
          <cell r="BV31">
            <v>32.981465173508248</v>
          </cell>
          <cell r="BW31">
            <v>12.192820137258822</v>
          </cell>
          <cell r="BY31">
            <v>17.924455955898903</v>
          </cell>
          <cell r="BZ31">
            <v>22.462117576045806</v>
          </cell>
        </row>
        <row r="32">
          <cell r="D32">
            <v>86.534774542971576</v>
          </cell>
          <cell r="E32">
            <v>91.197956971211298</v>
          </cell>
          <cell r="F32">
            <v>48.291866215343958</v>
          </cell>
          <cell r="G32">
            <v>58.407709411500797</v>
          </cell>
          <cell r="H32">
            <v>8.3138510992007024</v>
          </cell>
          <cell r="I32">
            <v>11.048522187595912</v>
          </cell>
          <cell r="J32">
            <v>8.9962442905682334</v>
          </cell>
          <cell r="K32">
            <v>14.245376985021267</v>
          </cell>
          <cell r="L32">
            <v>30.035376809155629</v>
          </cell>
          <cell r="M32">
            <v>1.7814547415534996</v>
          </cell>
          <cell r="N32">
            <v>5.0212821738378306</v>
          </cell>
          <cell r="O32">
            <v>21.27829274886577</v>
          </cell>
          <cell r="P32">
            <v>25.154838118795951</v>
          </cell>
          <cell r="Q32">
            <v>24.023362865680348</v>
          </cell>
          <cell r="R32">
            <v>29.421422290953846</v>
          </cell>
          <cell r="S32">
            <v>76.262515993167256</v>
          </cell>
          <cell r="T32">
            <v>36.323471908811491</v>
          </cell>
          <cell r="U32">
            <v>15.060240963855421</v>
          </cell>
          <cell r="V32">
            <v>64.896436435469866</v>
          </cell>
          <cell r="W32">
            <v>22.921366753424667</v>
          </cell>
          <cell r="X32">
            <v>47.82608695652165</v>
          </cell>
          <cell r="Y32">
            <v>87.397145342244016</v>
          </cell>
          <cell r="Z32">
            <v>16.57603505942231</v>
          </cell>
          <cell r="AA32">
            <v>5.0344180436286576</v>
          </cell>
          <cell r="AB32">
            <v>4.6143566268538025</v>
          </cell>
          <cell r="AC32">
            <v>22.088195185924537</v>
          </cell>
          <cell r="AD32">
            <v>21.497252454255612</v>
          </cell>
          <cell r="AE32">
            <v>35.182349077834083</v>
          </cell>
          <cell r="AF32">
            <v>37.657059121472678</v>
          </cell>
          <cell r="AG32">
            <v>20.964272743303109</v>
          </cell>
          <cell r="AH32">
            <v>9.7929880306171455</v>
          </cell>
          <cell r="AI32">
            <v>63.15789473684211</v>
          </cell>
          <cell r="AJ32">
            <v>98.780487804878049</v>
          </cell>
          <cell r="AK32">
            <v>82.832719863475589</v>
          </cell>
          <cell r="AL32">
            <v>35.483870967741929</v>
          </cell>
          <cell r="AM32">
            <v>10.648591784606449</v>
          </cell>
          <cell r="AN32">
            <v>42.238267148014444</v>
          </cell>
          <cell r="AO32">
            <v>54.128148663396033</v>
          </cell>
          <cell r="AP32">
            <v>18.610665854028284</v>
          </cell>
          <cell r="AQ32">
            <v>27.950657500551529</v>
          </cell>
          <cell r="AR32">
            <v>43.188955783421889</v>
          </cell>
          <cell r="AS32">
            <v>62.942552667180571</v>
          </cell>
          <cell r="AT32">
            <v>63.820046683904053</v>
          </cell>
          <cell r="AU32">
            <v>17.469791072865004</v>
          </cell>
          <cell r="AV32">
            <v>24.308317888973079</v>
          </cell>
          <cell r="AW32">
            <v>42.883256438327805</v>
          </cell>
          <cell r="AX32">
            <v>83.042921653477549</v>
          </cell>
          <cell r="AY32">
            <v>8.4869565687231354</v>
          </cell>
          <cell r="AZ32">
            <v>43.228009959503623</v>
          </cell>
          <cell r="BA32">
            <v>32.790858121035562</v>
          </cell>
          <cell r="BB32">
            <v>18.417230264970751</v>
          </cell>
          <cell r="BC32">
            <v>11.828907560453883</v>
          </cell>
          <cell r="BD32">
            <v>13.362682290012348</v>
          </cell>
          <cell r="BE32">
            <v>61.090909090909093</v>
          </cell>
          <cell r="BF32">
            <v>19.641789210065195</v>
          </cell>
          <cell r="BG32">
            <v>14.564801599815821</v>
          </cell>
          <cell r="BH32">
            <v>5.8795818555505033</v>
          </cell>
          <cell r="BI32">
            <v>10.475938584508638</v>
          </cell>
          <cell r="BJ32">
            <v>3.8776968071446829</v>
          </cell>
          <cell r="BK32">
            <v>17.819736781177266</v>
          </cell>
          <cell r="BL32">
            <v>87.325135621055352</v>
          </cell>
          <cell r="BM32">
            <v>49.790607033840509</v>
          </cell>
          <cell r="BN32">
            <v>0.41998232764114118</v>
          </cell>
          <cell r="BO32">
            <v>21.892117636249413</v>
          </cell>
          <cell r="BP32">
            <v>0.42406823393476767</v>
          </cell>
          <cell r="BQ32">
            <v>0.40512258712365368</v>
          </cell>
          <cell r="BR32">
            <v>14.264115544950929</v>
          </cell>
          <cell r="BS32">
            <v>27.451024623954094</v>
          </cell>
          <cell r="BT32">
            <v>71.694530531632324</v>
          </cell>
          <cell r="BU32">
            <v>78.854074707609755</v>
          </cell>
          <cell r="BV32">
            <v>35.673537710308679</v>
          </cell>
          <cell r="BW32">
            <v>6.1193639615493058</v>
          </cell>
          <cell r="BY32">
            <v>14.507016670890632</v>
          </cell>
          <cell r="BZ32">
            <v>14.617870945531205</v>
          </cell>
        </row>
        <row r="33">
          <cell r="D33">
            <v>45.000824499209422</v>
          </cell>
          <cell r="E33">
            <v>83.334035095803415</v>
          </cell>
          <cell r="F33">
            <v>29.777195805212457</v>
          </cell>
          <cell r="G33">
            <v>67.731233311913215</v>
          </cell>
          <cell r="H33">
            <v>6.982643240196305</v>
          </cell>
          <cell r="I33">
            <v>22.786374576038202</v>
          </cell>
          <cell r="J33">
            <v>10.73642264047699</v>
          </cell>
          <cell r="K33">
            <v>15.430302307411312</v>
          </cell>
          <cell r="L33">
            <v>67.759158819847869</v>
          </cell>
          <cell r="M33">
            <v>1.2790523977916795</v>
          </cell>
          <cell r="N33">
            <v>2.6906682031448268</v>
          </cell>
          <cell r="O33">
            <v>43.222827280607476</v>
          </cell>
          <cell r="P33">
            <v>31.198168272512174</v>
          </cell>
          <cell r="Q33">
            <v>29.679076825118006</v>
          </cell>
          <cell r="R33">
            <v>18.041556047891682</v>
          </cell>
          <cell r="S33">
            <v>70.545243038082972</v>
          </cell>
          <cell r="T33">
            <v>57.459789373428549</v>
          </cell>
          <cell r="U33">
            <v>4.0662650602409682</v>
          </cell>
          <cell r="V33">
            <v>97.978785837928413</v>
          </cell>
          <cell r="W33">
            <v>33.126169235059102</v>
          </cell>
          <cell r="X33">
            <v>54.492753623188449</v>
          </cell>
          <cell r="Y33">
            <v>88.06628307860899</v>
          </cell>
          <cell r="Z33">
            <v>10.733356415905741</v>
          </cell>
          <cell r="AA33">
            <v>10.35711380599126</v>
          </cell>
          <cell r="AB33">
            <v>12.85379958626546</v>
          </cell>
          <cell r="AC33">
            <v>32.091128711124654</v>
          </cell>
          <cell r="AD33">
            <v>7.8566281482807172</v>
          </cell>
          <cell r="AE33">
            <v>34.572918383617534</v>
          </cell>
          <cell r="AF33">
            <v>39.440925661751628</v>
          </cell>
          <cell r="AG33">
            <v>24.588607436127312</v>
          </cell>
          <cell r="AH33">
            <v>9.3645624202486584</v>
          </cell>
          <cell r="AI33">
            <v>63.15789473684211</v>
          </cell>
          <cell r="AJ33">
            <v>92.682926829268297</v>
          </cell>
          <cell r="AK33">
            <v>85.020471258704887</v>
          </cell>
          <cell r="AL33">
            <v>62.903225806451616</v>
          </cell>
          <cell r="AM33">
            <v>14.758745172901955</v>
          </cell>
          <cell r="AN33">
            <v>66.787003610108314</v>
          </cell>
          <cell r="AO33">
            <v>73.627725725061993</v>
          </cell>
          <cell r="AP33">
            <v>32.747029189499955</v>
          </cell>
          <cell r="AQ33">
            <v>44.463123633396776</v>
          </cell>
          <cell r="AR33">
            <v>46.505825745584737</v>
          </cell>
          <cell r="AS33">
            <v>69.632331016350278</v>
          </cell>
          <cell r="AT33">
            <v>30.260674964734463</v>
          </cell>
          <cell r="AU33">
            <v>50</v>
          </cell>
          <cell r="AV33">
            <v>25.274548850295215</v>
          </cell>
          <cell r="AW33">
            <v>37.068612201864795</v>
          </cell>
          <cell r="AX33">
            <v>51.072725607941763</v>
          </cell>
          <cell r="AY33">
            <v>7.8989388634438518</v>
          </cell>
          <cell r="AZ33">
            <v>41.672777247038184</v>
          </cell>
          <cell r="BA33">
            <v>42.485843078972877</v>
          </cell>
          <cell r="BB33">
            <v>16.946088353179515</v>
          </cell>
          <cell r="BC33">
            <v>25.685432095186101</v>
          </cell>
          <cell r="BD33">
            <v>20.670253166736899</v>
          </cell>
          <cell r="BE33">
            <v>51.272727272727266</v>
          </cell>
          <cell r="BF33">
            <v>36.616384425999527</v>
          </cell>
          <cell r="BG33">
            <v>46.397672892893084</v>
          </cell>
          <cell r="BH33">
            <v>12.420094844095258</v>
          </cell>
          <cell r="BI33">
            <v>14.106481324874231</v>
          </cell>
          <cell r="BJ33">
            <v>3.8954997680761738</v>
          </cell>
          <cell r="BK33">
            <v>20.480526798023753</v>
          </cell>
          <cell r="BL33">
            <v>47.870150302315466</v>
          </cell>
          <cell r="BM33">
            <v>49.278307746197868</v>
          </cell>
          <cell r="BN33">
            <v>3.1525564390200822</v>
          </cell>
          <cell r="BO33">
            <v>3.6583237499700947</v>
          </cell>
          <cell r="BP33">
            <v>1.1948550965111315</v>
          </cell>
          <cell r="BQ33">
            <v>0.90075197295903386</v>
          </cell>
          <cell r="BR33">
            <v>4.6993292889539875</v>
          </cell>
          <cell r="BS33">
            <v>1.5212832996488985</v>
          </cell>
          <cell r="BT33">
            <v>43.537951617004204</v>
          </cell>
          <cell r="BU33">
            <v>98.5883460427236</v>
          </cell>
          <cell r="BV33">
            <v>12.537432906818561</v>
          </cell>
          <cell r="BW33">
            <v>20.297491621850288</v>
          </cell>
          <cell r="BY33">
            <v>13.311597860889982</v>
          </cell>
          <cell r="BZ33">
            <v>27.1214452607231</v>
          </cell>
        </row>
        <row r="34">
          <cell r="D34">
            <v>67.686982627920685</v>
          </cell>
          <cell r="E34">
            <v>95.097272495075018</v>
          </cell>
          <cell r="F34">
            <v>33.093459601862811</v>
          </cell>
          <cell r="G34">
            <v>55.231552506675349</v>
          </cell>
          <cell r="H34">
            <v>6.8103796706365829</v>
          </cell>
          <cell r="I34">
            <v>36.826893675273325</v>
          </cell>
          <cell r="J34">
            <v>31.961596924942892</v>
          </cell>
          <cell r="K34">
            <v>18.276970875328679</v>
          </cell>
          <cell r="L34">
            <v>51.424650036821404</v>
          </cell>
          <cell r="M34">
            <v>1.9085900149446344</v>
          </cell>
          <cell r="N34">
            <v>4.905352718924771</v>
          </cell>
          <cell r="O34">
            <v>44.867138876307486</v>
          </cell>
          <cell r="P34">
            <v>2.7091357338160327</v>
          </cell>
          <cell r="Q34">
            <v>31.587769676771181</v>
          </cell>
          <cell r="R34">
            <v>13.18331464810891</v>
          </cell>
          <cell r="S34">
            <v>64.178488704665654</v>
          </cell>
          <cell r="T34">
            <v>63.572722089576359</v>
          </cell>
          <cell r="U34">
            <v>27.861445783132528</v>
          </cell>
          <cell r="V34">
            <v>77.625670162858313</v>
          </cell>
          <cell r="W34">
            <v>40.954434526780126</v>
          </cell>
          <cell r="X34">
            <v>62.608695652174021</v>
          </cell>
          <cell r="Y34">
            <v>72.026136300540145</v>
          </cell>
          <cell r="Z34">
            <v>21.309414633790134</v>
          </cell>
          <cell r="AA34">
            <v>13.939289830627644</v>
          </cell>
          <cell r="AB34">
            <v>12.834960094980422</v>
          </cell>
          <cell r="AC34">
            <v>49.43239005789011</v>
          </cell>
          <cell r="AD34">
            <v>14.435625710422496</v>
          </cell>
          <cell r="AE34">
            <v>24.406239360258773</v>
          </cell>
          <cell r="AF34">
            <v>21.912352094737546</v>
          </cell>
          <cell r="AG34">
            <v>18.282218198651432</v>
          </cell>
          <cell r="AH34">
            <v>9.6613649566264854</v>
          </cell>
          <cell r="AI34">
            <v>42.105263157894747</v>
          </cell>
          <cell r="AJ34">
            <v>92.682926829268297</v>
          </cell>
          <cell r="AK34">
            <v>66.495771826550111</v>
          </cell>
          <cell r="AL34">
            <v>40.322580645161295</v>
          </cell>
          <cell r="AM34">
            <v>16.908528875029617</v>
          </cell>
          <cell r="AN34">
            <v>57.039711191335755</v>
          </cell>
          <cell r="AO34">
            <v>84.956164773160907</v>
          </cell>
          <cell r="AP34">
            <v>35.193782803811757</v>
          </cell>
          <cell r="AQ34">
            <v>45.377323624650018</v>
          </cell>
          <cell r="AR34">
            <v>48.898987643113109</v>
          </cell>
          <cell r="AS34">
            <v>59.298992660240721</v>
          </cell>
          <cell r="AT34">
            <v>22.09181328938536</v>
          </cell>
          <cell r="AU34">
            <v>13.917899187017763</v>
          </cell>
          <cell r="AV34">
            <v>46.779246712160891</v>
          </cell>
          <cell r="AW34">
            <v>39.923249453963976</v>
          </cell>
          <cell r="AX34">
            <v>100</v>
          </cell>
          <cell r="AY34">
            <v>6.8980180897475014</v>
          </cell>
          <cell r="AZ34">
            <v>34.682363729896863</v>
          </cell>
          <cell r="BA34">
            <v>39.099341447690975</v>
          </cell>
          <cell r="BB34">
            <v>14.312712251115936</v>
          </cell>
          <cell r="BC34">
            <v>26.225925923331122</v>
          </cell>
          <cell r="BD34">
            <v>26.138320293134893</v>
          </cell>
          <cell r="BE34">
            <v>69.454545454545453</v>
          </cell>
          <cell r="BF34">
            <v>40.074357456461271</v>
          </cell>
          <cell r="BG34">
            <v>63.541883738796066</v>
          </cell>
          <cell r="BH34">
            <v>15.691158917559219</v>
          </cell>
          <cell r="BI34">
            <v>22.733448199417751</v>
          </cell>
          <cell r="BJ34">
            <v>6.1251892559308496</v>
          </cell>
          <cell r="BK34">
            <v>8.8387794802889452</v>
          </cell>
          <cell r="BL34">
            <v>50.123103067133279</v>
          </cell>
          <cell r="BM34">
            <v>47.446422821249982</v>
          </cell>
          <cell r="BN34">
            <v>2.2964794596621312</v>
          </cell>
          <cell r="BO34">
            <v>9.1878297090320089</v>
          </cell>
          <cell r="BP34">
            <v>0.38884875931517354</v>
          </cell>
          <cell r="BQ34">
            <v>0.37970821325453463</v>
          </cell>
          <cell r="BR34">
            <v>9.4514730156153295</v>
          </cell>
          <cell r="BS34">
            <v>37.880485449227308</v>
          </cell>
          <cell r="BT34">
            <v>65.788128881862789</v>
          </cell>
          <cell r="BU34">
            <v>84.472760878351011</v>
          </cell>
          <cell r="BV34">
            <v>31.964916637364045</v>
          </cell>
          <cell r="BW34">
            <v>19.197246513838429</v>
          </cell>
          <cell r="BY34">
            <v>23.949598286840022</v>
          </cell>
          <cell r="BZ34">
            <v>27.122240573300783</v>
          </cell>
        </row>
        <row r="35">
          <cell r="D35">
            <v>93.039402151077283</v>
          </cell>
          <cell r="E35">
            <v>44.883408689075139</v>
          </cell>
          <cell r="F35">
            <v>42.96542354472399</v>
          </cell>
          <cell r="G35">
            <v>67.272975719415413</v>
          </cell>
          <cell r="H35">
            <v>2.4960160685829802</v>
          </cell>
          <cell r="I35">
            <v>17.066386029105278</v>
          </cell>
          <cell r="J35">
            <v>5.4917515961657584</v>
          </cell>
          <cell r="K35">
            <v>20.04481534051973</v>
          </cell>
          <cell r="L35">
            <v>28.568108650731588</v>
          </cell>
          <cell r="M35">
            <v>1.6846382550512407</v>
          </cell>
          <cell r="N35">
            <v>5.4162406118912898</v>
          </cell>
          <cell r="O35">
            <v>3.7028113616606371</v>
          </cell>
          <cell r="P35">
            <v>60.096965735593535</v>
          </cell>
          <cell r="Q35">
            <v>11.873003847028865</v>
          </cell>
          <cell r="R35">
            <v>35.646599741194692</v>
          </cell>
          <cell r="S35">
            <v>98.49186291794004</v>
          </cell>
          <cell r="T35">
            <v>42.616732601244713</v>
          </cell>
          <cell r="U35">
            <v>20.180722891566269</v>
          </cell>
          <cell r="V35">
            <v>56.616879475514267</v>
          </cell>
          <cell r="W35">
            <v>19.345819020508404</v>
          </cell>
          <cell r="X35">
            <v>53.043478260869691</v>
          </cell>
          <cell r="Y35">
            <v>35.371427606213672</v>
          </cell>
          <cell r="Z35">
            <v>11.619348960775124</v>
          </cell>
          <cell r="AA35">
            <v>20.16443961211904</v>
          </cell>
          <cell r="AB35">
            <v>11.626991210712333</v>
          </cell>
          <cell r="AC35">
            <v>29.663483678067738</v>
          </cell>
          <cell r="AD35">
            <v>6.0986472403139045</v>
          </cell>
          <cell r="AE35">
            <v>16.255536824477172</v>
          </cell>
          <cell r="AF35">
            <v>23.184883463964841</v>
          </cell>
          <cell r="AG35">
            <v>41.532770130520653</v>
          </cell>
          <cell r="AH35">
            <v>9.0403224641940358</v>
          </cell>
          <cell r="AI35">
            <v>63.15789473684211</v>
          </cell>
          <cell r="AJ35">
            <v>100</v>
          </cell>
          <cell r="AK35">
            <v>53.956606236960681</v>
          </cell>
          <cell r="AL35">
            <v>0</v>
          </cell>
          <cell r="AM35">
            <v>10.686643913368894</v>
          </cell>
          <cell r="AN35">
            <v>31.768953068592065</v>
          </cell>
          <cell r="AO35">
            <v>41.026130613046661</v>
          </cell>
          <cell r="AP35">
            <v>24.820017048557013</v>
          </cell>
          <cell r="AQ35">
            <v>36.879388509351088</v>
          </cell>
          <cell r="AR35">
            <v>44.51353294870286</v>
          </cell>
          <cell r="AS35">
            <v>18.804390334646897</v>
          </cell>
          <cell r="AT35">
            <v>51.710327511130728</v>
          </cell>
          <cell r="AU35">
            <v>10.022766424921819</v>
          </cell>
          <cell r="AV35">
            <v>24.956891544009462</v>
          </cell>
          <cell r="AW35">
            <v>15.678630389057128</v>
          </cell>
          <cell r="AX35">
            <v>45.288632706271322</v>
          </cell>
          <cell r="AY35">
            <v>9.1280556944660027</v>
          </cell>
          <cell r="AZ35">
            <v>46.167174469006689</v>
          </cell>
          <cell r="BA35">
            <v>32.951561167539403</v>
          </cell>
          <cell r="BB35">
            <v>11.340910819311222</v>
          </cell>
          <cell r="BC35">
            <v>23.841378064316352</v>
          </cell>
          <cell r="BD35">
            <v>11.572792454894852</v>
          </cell>
          <cell r="BE35">
            <v>15.272727272727273</v>
          </cell>
          <cell r="BF35">
            <v>30.373250877440803</v>
          </cell>
          <cell r="BG35">
            <v>6.6284356821058319</v>
          </cell>
          <cell r="BH35">
            <v>4.9505495376268316</v>
          </cell>
          <cell r="BI35">
            <v>10.965137916296488</v>
          </cell>
          <cell r="BJ35">
            <v>8.5946788432333214</v>
          </cell>
          <cell r="BK35">
            <v>3.4865805515289305</v>
          </cell>
          <cell r="BL35">
            <v>83.634975775388611</v>
          </cell>
          <cell r="BM35">
            <v>49.974315562942905</v>
          </cell>
          <cell r="BN35">
            <v>1.8493983155297604</v>
          </cell>
          <cell r="BO35">
            <v>3.0985605659086324</v>
          </cell>
          <cell r="BP35">
            <v>0.27616420571513034</v>
          </cell>
          <cell r="BQ35">
            <v>0.17164609444051701</v>
          </cell>
          <cell r="BR35">
            <v>1.2587733598690654</v>
          </cell>
          <cell r="BS35">
            <v>25.519065439199494</v>
          </cell>
          <cell r="BT35">
            <v>31.158496595703244</v>
          </cell>
          <cell r="BU35">
            <v>28.539413893657745</v>
          </cell>
          <cell r="BV35">
            <v>23.726873030081165</v>
          </cell>
          <cell r="BW35">
            <v>5.7688211665124802</v>
          </cell>
          <cell r="BY35">
            <v>14.594229398208054</v>
          </cell>
          <cell r="BZ35">
            <v>12.513748430365949</v>
          </cell>
        </row>
        <row r="36">
          <cell r="D36">
            <v>75.040899557030883</v>
          </cell>
          <cell r="E36">
            <v>28.275846052508065</v>
          </cell>
          <cell r="F36">
            <v>32.55353562652104</v>
          </cell>
          <cell r="G36">
            <v>82.98957534190518</v>
          </cell>
          <cell r="H36">
            <v>7.2889644360960295</v>
          </cell>
          <cell r="I36">
            <v>15.793123259714173</v>
          </cell>
          <cell r="J36">
            <v>4.2433742583561616</v>
          </cell>
          <cell r="K36">
            <v>50</v>
          </cell>
          <cell r="L36">
            <v>66.478103600211398</v>
          </cell>
          <cell r="M36">
            <v>0.88683882475160958</v>
          </cell>
          <cell r="N36">
            <v>4.8647620829232316</v>
          </cell>
          <cell r="O36">
            <v>34.749278175872639</v>
          </cell>
          <cell r="P36">
            <v>25.197236075281097</v>
          </cell>
          <cell r="Q36">
            <v>31.199634408469134</v>
          </cell>
          <cell r="R36">
            <v>8.2908412247913112</v>
          </cell>
          <cell r="S36">
            <v>78.832166114800785</v>
          </cell>
          <cell r="T36">
            <v>54.580265063557157</v>
          </cell>
          <cell r="U36">
            <v>11.746987951807224</v>
          </cell>
          <cell r="V36">
            <v>73.701224515273296</v>
          </cell>
          <cell r="W36">
            <v>37.183214434363002</v>
          </cell>
          <cell r="X36">
            <v>58.840579710144745</v>
          </cell>
          <cell r="Y36">
            <v>58.162538712945008</v>
          </cell>
          <cell r="Z36">
            <v>17.977386353921442</v>
          </cell>
          <cell r="AA36">
            <v>18.491582329020741</v>
          </cell>
          <cell r="AB36">
            <v>14.199141352656214</v>
          </cell>
          <cell r="AC36">
            <v>23.644418238315399</v>
          </cell>
          <cell r="AD36">
            <v>20.458612454352849</v>
          </cell>
          <cell r="AE36">
            <v>47.896088036608795</v>
          </cell>
          <cell r="AF36">
            <v>11.116349498058064</v>
          </cell>
          <cell r="AG36">
            <v>3.434333556231254</v>
          </cell>
          <cell r="AH36">
            <v>4.0128895072540613</v>
          </cell>
          <cell r="AI36">
            <v>42.105263157894747</v>
          </cell>
          <cell r="AJ36">
            <v>92.682926829268297</v>
          </cell>
          <cell r="AK36">
            <v>70.955661390655919</v>
          </cell>
          <cell r="AL36">
            <v>33.87096774193548</v>
          </cell>
          <cell r="AM36">
            <v>27.496406472404828</v>
          </cell>
          <cell r="AN36">
            <v>62.093862815884485</v>
          </cell>
          <cell r="AO36">
            <v>77.04303576876589</v>
          </cell>
          <cell r="AP36">
            <v>23.412867156005905</v>
          </cell>
          <cell r="AQ36">
            <v>35.483842115720492</v>
          </cell>
          <cell r="AR36">
            <v>46.538915560367272</v>
          </cell>
          <cell r="AS36">
            <v>52.180454670332963</v>
          </cell>
          <cell r="AT36">
            <v>1.0501859439706382</v>
          </cell>
          <cell r="AU36">
            <v>6.031967816699165</v>
          </cell>
          <cell r="AV36">
            <v>33.092358369816935</v>
          </cell>
          <cell r="AW36">
            <v>43.138675537799188</v>
          </cell>
          <cell r="AX36">
            <v>45.374669910496237</v>
          </cell>
          <cell r="AY36">
            <v>7.8363329932010046</v>
          </cell>
          <cell r="AZ36">
            <v>39.357895342933197</v>
          </cell>
          <cell r="BA36">
            <v>34.150045899445644</v>
          </cell>
          <cell r="BB36">
            <v>7.4978743463161193</v>
          </cell>
          <cell r="BC36">
            <v>32.792657608666836</v>
          </cell>
          <cell r="BD36">
            <v>23.827774914133457</v>
          </cell>
          <cell r="BE36">
            <v>62.545454545454547</v>
          </cell>
          <cell r="BF36">
            <v>35.481761717145766</v>
          </cell>
          <cell r="BG36">
            <v>67.618002134895093</v>
          </cell>
          <cell r="BH36">
            <v>8.864537936709862</v>
          </cell>
          <cell r="BI36">
            <v>26.985752402158063</v>
          </cell>
          <cell r="BJ36">
            <v>4.4794782268331197</v>
          </cell>
          <cell r="BK36">
            <v>23.476774357952134</v>
          </cell>
          <cell r="BL36">
            <v>70.726862229591475</v>
          </cell>
          <cell r="BM36">
            <v>49.355386853696302</v>
          </cell>
          <cell r="BN36">
            <v>1.5709521915451288</v>
          </cell>
          <cell r="BO36">
            <v>1.1189354658252502</v>
          </cell>
          <cell r="BP36">
            <v>0.22363256059526154</v>
          </cell>
          <cell r="BQ36">
            <v>0.43276870389358213</v>
          </cell>
          <cell r="BR36">
            <v>10.504331381261959</v>
          </cell>
          <cell r="BS36">
            <v>52.638493963847665</v>
          </cell>
          <cell r="BT36">
            <v>81.544058350210733</v>
          </cell>
          <cell r="BU36">
            <v>74.14864627318029</v>
          </cell>
          <cell r="BV36">
            <v>20.004745980244412</v>
          </cell>
          <cell r="BW36">
            <v>22.96724509974651</v>
          </cell>
          <cell r="BY36">
            <v>16.329505688124087</v>
          </cell>
          <cell r="BZ36">
            <v>21.277450806924271</v>
          </cell>
        </row>
        <row r="37">
          <cell r="D37">
            <v>93.611711636955633</v>
          </cell>
          <cell r="E37">
            <v>97.997570589707692</v>
          </cell>
          <cell r="F37">
            <v>38.91442057170449</v>
          </cell>
          <cell r="G37">
            <v>87.427638286057714</v>
          </cell>
          <cell r="H37">
            <v>8.6390692309534085</v>
          </cell>
          <cell r="I37">
            <v>36.211349027410179</v>
          </cell>
          <cell r="J37">
            <v>30.794609787564902</v>
          </cell>
          <cell r="K37">
            <v>0</v>
          </cell>
          <cell r="L37">
            <v>23.664330793724506</v>
          </cell>
          <cell r="M37">
            <v>1.470545796246268</v>
          </cell>
          <cell r="N37">
            <v>3.7288418057787518</v>
          </cell>
          <cell r="O37">
            <v>45.836222881560268</v>
          </cell>
          <cell r="P37">
            <v>17.469349467717823</v>
          </cell>
          <cell r="Q37">
            <v>36.525692681724642</v>
          </cell>
          <cell r="R37">
            <v>9.4807725655898185</v>
          </cell>
          <cell r="S37">
            <v>95.562173427360378</v>
          </cell>
          <cell r="T37">
            <v>45.367460575782516</v>
          </cell>
          <cell r="U37">
            <v>18.22289156626508</v>
          </cell>
          <cell r="V37">
            <v>60.490876441917017</v>
          </cell>
          <cell r="W37">
            <v>9.166566285775323</v>
          </cell>
          <cell r="X37">
            <v>60.289855072463915</v>
          </cell>
          <cell r="Y37">
            <v>52.513745176047479</v>
          </cell>
          <cell r="Z37">
            <v>3.3859943666607393</v>
          </cell>
          <cell r="AA37">
            <v>15.028470014583165</v>
          </cell>
          <cell r="AB37">
            <v>9.5803582197870369</v>
          </cell>
          <cell r="AC37">
            <v>39.507973080329108</v>
          </cell>
          <cell r="AD37">
            <v>22.550716036256496</v>
          </cell>
          <cell r="AE37">
            <v>18.365082128052002</v>
          </cell>
          <cell r="AF37">
            <v>32.758382020230577</v>
          </cell>
          <cell r="AG37">
            <v>30.593662561954027</v>
          </cell>
          <cell r="AH37">
            <v>8.9135933869907937</v>
          </cell>
          <cell r="AI37">
            <v>42.105263157894747</v>
          </cell>
          <cell r="AJ37">
            <v>69.512195121951208</v>
          </cell>
          <cell r="AK37">
            <v>70.521021521563981</v>
          </cell>
          <cell r="AL37">
            <v>45.161290322580648</v>
          </cell>
          <cell r="AM37">
            <v>0</v>
          </cell>
          <cell r="AN37">
            <v>64.981949458483768</v>
          </cell>
          <cell r="AO37">
            <v>18.845936812060302</v>
          </cell>
          <cell r="AP37">
            <v>9.4267335061614297</v>
          </cell>
          <cell r="AQ37">
            <v>16.920056009777856</v>
          </cell>
          <cell r="AR37">
            <v>42.855661380099228</v>
          </cell>
          <cell r="AS37">
            <v>34.80152879486392</v>
          </cell>
          <cell r="AT37">
            <v>43.119523476668029</v>
          </cell>
          <cell r="AU37">
            <v>10.616273410522737</v>
          </cell>
          <cell r="AV37">
            <v>7.5665039831746297</v>
          </cell>
          <cell r="AW37">
            <v>43.971919168704041</v>
          </cell>
          <cell r="AX37">
            <v>14.957406979942181</v>
          </cell>
          <cell r="AY37">
            <v>10</v>
          </cell>
          <cell r="AZ37">
            <v>50</v>
          </cell>
          <cell r="BA37">
            <v>0</v>
          </cell>
          <cell r="BB37">
            <v>50</v>
          </cell>
          <cell r="BC37">
            <v>23.925586794732141</v>
          </cell>
          <cell r="BD37">
            <v>24.527351900556003</v>
          </cell>
          <cell r="BE37">
            <v>13.454545454545455</v>
          </cell>
          <cell r="BF37">
            <v>21.579652492098475</v>
          </cell>
          <cell r="BG37">
            <v>17.776380388892186</v>
          </cell>
          <cell r="BH37">
            <v>1.2433328429709058</v>
          </cell>
          <cell r="BI37">
            <v>4.1354840602137388</v>
          </cell>
          <cell r="BJ37">
            <v>0</v>
          </cell>
          <cell r="BK37">
            <v>9.9383382637955453</v>
          </cell>
          <cell r="BL37">
            <v>83.0569746443159</v>
          </cell>
          <cell r="BM37">
            <v>47.576162292982005</v>
          </cell>
          <cell r="BN37">
            <v>0</v>
          </cell>
          <cell r="BO37">
            <v>0</v>
          </cell>
          <cell r="BP37">
            <v>0</v>
          </cell>
          <cell r="BQ37">
            <v>0.37005163953149006</v>
          </cell>
          <cell r="BR37">
            <v>6.2298559291470035</v>
          </cell>
          <cell r="BS37">
            <v>15.22627063474645</v>
          </cell>
          <cell r="BT37">
            <v>40.469463734958495</v>
          </cell>
          <cell r="BU37">
            <v>73.49096309989983</v>
          </cell>
          <cell r="BV37">
            <v>0</v>
          </cell>
          <cell r="BW37">
            <v>14.300506799969959</v>
          </cell>
          <cell r="BY37">
            <v>2.6367495094297619</v>
          </cell>
          <cell r="BZ37">
            <v>13.734226588010564</v>
          </cell>
        </row>
        <row r="38">
          <cell r="D38">
            <v>84.6596119252862</v>
          </cell>
          <cell r="E38">
            <v>83.027339157776112</v>
          </cell>
          <cell r="F38">
            <v>38.60947449449597</v>
          </cell>
          <cell r="G38">
            <v>70.077113480669084</v>
          </cell>
          <cell r="H38">
            <v>7.8366481654074009</v>
          </cell>
          <cell r="I38">
            <v>16.855521554279491</v>
          </cell>
          <cell r="J38">
            <v>11.259602682900315</v>
          </cell>
          <cell r="K38">
            <v>20.455672860373227</v>
          </cell>
          <cell r="L38">
            <v>26.535281733704362</v>
          </cell>
          <cell r="M38">
            <v>0.50372743651042595</v>
          </cell>
          <cell r="N38">
            <v>8.541738815009646</v>
          </cell>
          <cell r="O38">
            <v>5.0046748496162081</v>
          </cell>
          <cell r="P38">
            <v>47.296690527458871</v>
          </cell>
          <cell r="Q38">
            <v>18.266644769613315</v>
          </cell>
          <cell r="R38">
            <v>13.556747261087262</v>
          </cell>
          <cell r="S38">
            <v>86.934413884746988</v>
          </cell>
          <cell r="T38">
            <v>31.24471085266406</v>
          </cell>
          <cell r="U38">
            <v>14.006024096385538</v>
          </cell>
          <cell r="V38">
            <v>73.570044431063707</v>
          </cell>
          <cell r="W38">
            <v>13.12657996063875</v>
          </cell>
          <cell r="X38">
            <v>37.391304347825979</v>
          </cell>
          <cell r="Y38">
            <v>48.317370692713652</v>
          </cell>
          <cell r="Z38">
            <v>7.848975532435297</v>
          </cell>
          <cell r="AA38">
            <v>8.1171034591012567</v>
          </cell>
          <cell r="AB38">
            <v>5.8925076020141889</v>
          </cell>
          <cell r="AC38">
            <v>25.452842030658481</v>
          </cell>
          <cell r="AD38">
            <v>17.715360697172404</v>
          </cell>
          <cell r="AE38">
            <v>35.727538343603136</v>
          </cell>
          <cell r="AF38">
            <v>12.962883917512308</v>
          </cell>
          <cell r="AG38">
            <v>24.981609917034692</v>
          </cell>
          <cell r="AH38">
            <v>9.9848168976064162</v>
          </cell>
          <cell r="AI38">
            <v>42.105263157894747</v>
          </cell>
          <cell r="AJ38">
            <v>53.658536585365859</v>
          </cell>
          <cell r="AK38">
            <v>44.00684515058385</v>
          </cell>
          <cell r="AL38">
            <v>51.612903225806463</v>
          </cell>
          <cell r="AM38">
            <v>4.868347097771446</v>
          </cell>
          <cell r="AN38">
            <v>34.657039711191338</v>
          </cell>
          <cell r="AO38">
            <v>33.396051282240002</v>
          </cell>
          <cell r="AP38">
            <v>19.93146466505517</v>
          </cell>
          <cell r="AQ38">
            <v>26.769664879407756</v>
          </cell>
          <cell r="AR38">
            <v>40.064930977404245</v>
          </cell>
          <cell r="AS38">
            <v>53.202030464273662</v>
          </cell>
          <cell r="AT38">
            <v>45.454508470286164</v>
          </cell>
          <cell r="AU38">
            <v>12.333091577822762</v>
          </cell>
          <cell r="AV38">
            <v>16.001021940498006</v>
          </cell>
          <cell r="AW38">
            <v>38.783309753817008</v>
          </cell>
          <cell r="AX38">
            <v>59.75395832740098</v>
          </cell>
          <cell r="AY38">
            <v>4.3164836908679369</v>
          </cell>
          <cell r="AZ38">
            <v>29.162666713484843</v>
          </cell>
          <cell r="BA38">
            <v>44.260721239450397</v>
          </cell>
          <cell r="BB38">
            <v>9.8075630244706868</v>
          </cell>
          <cell r="BC38">
            <v>21.820784791743854</v>
          </cell>
          <cell r="BD38">
            <v>10.661887022310029</v>
          </cell>
          <cell r="BE38">
            <v>80.36363636363636</v>
          </cell>
          <cell r="BF38">
            <v>34.488410617493059</v>
          </cell>
          <cell r="BG38">
            <v>28.182553304845477</v>
          </cell>
          <cell r="BH38">
            <v>3.7333178126731883</v>
          </cell>
          <cell r="BI38">
            <v>8.600758246855122</v>
          </cell>
          <cell r="BJ38">
            <v>13.87234398420207</v>
          </cell>
          <cell r="BK38">
            <v>8.6424426157584051</v>
          </cell>
          <cell r="BL38">
            <v>88.593409347730784</v>
          </cell>
          <cell r="BM38">
            <v>49.988201230715951</v>
          </cell>
          <cell r="BN38">
            <v>0.69590621622144189</v>
          </cell>
          <cell r="BO38">
            <v>0.31364373943398149</v>
          </cell>
          <cell r="BP38">
            <v>0.45900790692749749</v>
          </cell>
          <cell r="BQ38">
            <v>0.45340125642492918</v>
          </cell>
          <cell r="BR38">
            <v>6.6170115251214732</v>
          </cell>
          <cell r="BS38">
            <v>10.291916424380313</v>
          </cell>
          <cell r="BT38">
            <v>19.972874815392171</v>
          </cell>
          <cell r="BU38">
            <v>77.331752017499625</v>
          </cell>
          <cell r="BV38">
            <v>15.053122133481937</v>
          </cell>
          <cell r="BW38">
            <v>4.9101609704217539</v>
          </cell>
          <cell r="BY38">
            <v>9.8069948214560192</v>
          </cell>
          <cell r="BZ38">
            <v>10.161985584067457</v>
          </cell>
        </row>
        <row r="39">
          <cell r="D39">
            <v>100</v>
          </cell>
          <cell r="E39">
            <v>99.394906871300464</v>
          </cell>
          <cell r="F39">
            <v>49.824340011737853</v>
          </cell>
          <cell r="G39">
            <v>96.220546681487249</v>
          </cell>
          <cell r="H39">
            <v>3.9297282911700706</v>
          </cell>
          <cell r="I39">
            <v>24.889730587648799</v>
          </cell>
          <cell r="J39">
            <v>48.13297745302993</v>
          </cell>
          <cell r="K39">
            <v>23.193898734412372</v>
          </cell>
          <cell r="L39">
            <v>0.2651739818459119</v>
          </cell>
          <cell r="M39">
            <v>0.13505257429866158</v>
          </cell>
          <cell r="N39">
            <v>3.82420223073406</v>
          </cell>
          <cell r="O39">
            <v>10.915113885600009</v>
          </cell>
          <cell r="P39">
            <v>48.261003479079839</v>
          </cell>
          <cell r="Q39">
            <v>34.319603005617353</v>
          </cell>
          <cell r="R39">
            <v>8.9070327204809026</v>
          </cell>
          <cell r="S39">
            <v>61.620279472054975</v>
          </cell>
          <cell r="T39">
            <v>37.784139439071858</v>
          </cell>
          <cell r="U39">
            <v>14.457831325301218</v>
          </cell>
          <cell r="V39">
            <v>67.296761106513117</v>
          </cell>
          <cell r="W39">
            <v>18.335950684565926</v>
          </cell>
          <cell r="X39">
            <v>40.289855072463915</v>
          </cell>
          <cell r="Y39">
            <v>65.461857901957146</v>
          </cell>
          <cell r="Z39">
            <v>15.98270649734898</v>
          </cell>
          <cell r="AA39">
            <v>11.698894426956739</v>
          </cell>
          <cell r="AB39">
            <v>13.073191080882504</v>
          </cell>
          <cell r="AC39">
            <v>47.892553215743462</v>
          </cell>
          <cell r="AD39">
            <v>38.0698914524366</v>
          </cell>
          <cell r="AE39">
            <v>20.998922768135799</v>
          </cell>
          <cell r="AF39">
            <v>39.726953990044869</v>
          </cell>
          <cell r="AG39">
            <v>50</v>
          </cell>
          <cell r="AH39">
            <v>8.4632711611139761</v>
          </cell>
          <cell r="AI39">
            <v>63.15789473684211</v>
          </cell>
          <cell r="AJ39">
            <v>97.560975609756099</v>
          </cell>
          <cell r="AK39">
            <v>96.397224964890043</v>
          </cell>
          <cell r="AL39">
            <v>37.096774193548391</v>
          </cell>
          <cell r="AM39">
            <v>11.453910172093076</v>
          </cell>
          <cell r="AN39">
            <v>77.978339350180519</v>
          </cell>
          <cell r="AO39">
            <v>39.205763231890607</v>
          </cell>
          <cell r="AP39">
            <v>19.141350081361807</v>
          </cell>
          <cell r="AQ39">
            <v>30.654854253291525</v>
          </cell>
          <cell r="AR39">
            <v>39.925232407328579</v>
          </cell>
          <cell r="AS39">
            <v>32.655532125961088</v>
          </cell>
          <cell r="AT39">
            <v>94.717955774060798</v>
          </cell>
          <cell r="AU39">
            <v>1.36248939175474</v>
          </cell>
          <cell r="AV39">
            <v>21.491627350512569</v>
          </cell>
          <cell r="AW39">
            <v>41.338631466657894</v>
          </cell>
          <cell r="AX39">
            <v>65.075139085250953</v>
          </cell>
          <cell r="AY39">
            <v>8.8294749594075714</v>
          </cell>
          <cell r="AZ39">
            <v>45.695439802906016</v>
          </cell>
          <cell r="BA39">
            <v>36.317824541862578</v>
          </cell>
          <cell r="BB39">
            <v>18.317151146368428</v>
          </cell>
          <cell r="BC39">
            <v>28.509992957010962</v>
          </cell>
          <cell r="BD39">
            <v>46.28995436534526</v>
          </cell>
          <cell r="BE39">
            <v>49.81818181818182</v>
          </cell>
          <cell r="BF39">
            <v>38.52453931888585</v>
          </cell>
          <cell r="BG39">
            <v>54.979389722281049</v>
          </cell>
          <cell r="BH39">
            <v>11.256604969145313</v>
          </cell>
          <cell r="BI39">
            <v>14.880020092373721</v>
          </cell>
          <cell r="BJ39">
            <v>6.4181732063862951</v>
          </cell>
          <cell r="BK39">
            <v>19.050748351773546</v>
          </cell>
          <cell r="BL39">
            <v>59.492411843062833</v>
          </cell>
          <cell r="BM39">
            <v>49.650708030583736</v>
          </cell>
          <cell r="BN39">
            <v>2.7397498141437238</v>
          </cell>
          <cell r="BO39">
            <v>20.708005514321201</v>
          </cell>
          <cell r="BP39">
            <v>0.52222530941618639</v>
          </cell>
          <cell r="BQ39">
            <v>0.7630620561945749</v>
          </cell>
          <cell r="BR39">
            <v>4.6578806596952038</v>
          </cell>
          <cell r="BS39">
            <v>5.9709531627453956</v>
          </cell>
          <cell r="BT39">
            <v>39.539779458815069</v>
          </cell>
          <cell r="BU39">
            <v>94.361260448921442</v>
          </cell>
          <cell r="BV39">
            <v>29.257223012829702</v>
          </cell>
          <cell r="BW39">
            <v>30.939088887047976</v>
          </cell>
          <cell r="BY39">
            <v>8.9922295220293513</v>
          </cell>
          <cell r="BZ39">
            <v>17.953327596499356</v>
          </cell>
        </row>
        <row r="40">
          <cell r="D40">
            <v>84.766324006255914</v>
          </cell>
          <cell r="E40">
            <v>84.798468861742577</v>
          </cell>
          <cell r="F40">
            <v>29.670725270817975</v>
          </cell>
          <cell r="G40">
            <v>54.188507334557237</v>
          </cell>
          <cell r="H40">
            <v>7.7379159964247215</v>
          </cell>
          <cell r="I40">
            <v>23.638529417272693</v>
          </cell>
          <cell r="J40">
            <v>5.1613764695510094</v>
          </cell>
          <cell r="K40">
            <v>7.4017984202366893</v>
          </cell>
          <cell r="L40">
            <v>41.146249375946731</v>
          </cell>
          <cell r="M40">
            <v>1.7863707054398583</v>
          </cell>
          <cell r="N40">
            <v>1.2954901779538341</v>
          </cell>
          <cell r="O40">
            <v>46.640576905156806</v>
          </cell>
          <cell r="P40">
            <v>0</v>
          </cell>
          <cell r="Q40">
            <v>12.361921770888724</v>
          </cell>
          <cell r="R40">
            <v>28.213110215680278</v>
          </cell>
          <cell r="S40">
            <v>77.915787677146469</v>
          </cell>
          <cell r="T40">
            <v>26.815589249787557</v>
          </cell>
          <cell r="U40">
            <v>21.686746987951814</v>
          </cell>
          <cell r="V40">
            <v>85.171531695350183</v>
          </cell>
          <cell r="W40">
            <v>14.119695052773128</v>
          </cell>
          <cell r="X40">
            <v>52.17391304347835</v>
          </cell>
          <cell r="Y40">
            <v>78.501133751613409</v>
          </cell>
          <cell r="Z40">
            <v>8.8782414279062891</v>
          </cell>
          <cell r="AA40">
            <v>16.913036420432029</v>
          </cell>
          <cell r="AB40">
            <v>7.4702989506003945</v>
          </cell>
          <cell r="AC40">
            <v>14.3502339883054</v>
          </cell>
          <cell r="AD40">
            <v>14.36123430503304</v>
          </cell>
          <cell r="AE40">
            <v>16.551094009365926</v>
          </cell>
          <cell r="AF40">
            <v>50</v>
          </cell>
          <cell r="AG40">
            <v>25.984983268667243</v>
          </cell>
          <cell r="AH40">
            <v>6.2988434880011388</v>
          </cell>
          <cell r="AI40">
            <v>84.210526315789465</v>
          </cell>
          <cell r="AJ40">
            <v>89.024390243902445</v>
          </cell>
          <cell r="AK40">
            <v>96.055529338754909</v>
          </cell>
          <cell r="AL40">
            <v>45.161290322580648</v>
          </cell>
          <cell r="AM40">
            <v>8.9234391383421574</v>
          </cell>
          <cell r="AN40">
            <v>40.794223826714813</v>
          </cell>
          <cell r="AO40">
            <v>34.893782625475779</v>
          </cell>
          <cell r="AP40">
            <v>16.190075473328129</v>
          </cell>
          <cell r="AQ40">
            <v>25.908292113768788</v>
          </cell>
          <cell r="AR40">
            <v>46.403196588694477</v>
          </cell>
          <cell r="AS40">
            <v>39.560671346422062</v>
          </cell>
          <cell r="AT40">
            <v>34.66958396295481</v>
          </cell>
          <cell r="AU40">
            <v>2.5926458686764295</v>
          </cell>
          <cell r="AV40">
            <v>10.03367411137547</v>
          </cell>
          <cell r="AW40">
            <v>27.471982501524479</v>
          </cell>
          <cell r="AX40">
            <v>27.049930343611724</v>
          </cell>
          <cell r="AY40">
            <v>5.7093889115535177</v>
          </cell>
          <cell r="AZ40">
            <v>36.491777584981151</v>
          </cell>
          <cell r="BA40">
            <v>28.011056523241031</v>
          </cell>
          <cell r="BB40">
            <v>10.631731940468866</v>
          </cell>
          <cell r="BC40">
            <v>7.7213332001453736</v>
          </cell>
          <cell r="BD40">
            <v>6.2826972945963071</v>
          </cell>
          <cell r="BE40">
            <v>14.909090909090908</v>
          </cell>
          <cell r="BF40">
            <v>28.31007969283576</v>
          </cell>
          <cell r="BG40">
            <v>31.518438982336587</v>
          </cell>
          <cell r="BH40">
            <v>2.5503798835513893</v>
          </cell>
          <cell r="BI40">
            <v>5.9466188180928468</v>
          </cell>
          <cell r="BJ40">
            <v>0.33917990556554645</v>
          </cell>
          <cell r="BK40">
            <v>36.072740714125665</v>
          </cell>
          <cell r="BL40">
            <v>90.477959691238112</v>
          </cell>
          <cell r="BM40">
            <v>49.342042937147603</v>
          </cell>
          <cell r="BN40">
            <v>0.71469403599521664</v>
          </cell>
          <cell r="BO40">
            <v>5.1889116506591164E-2</v>
          </cell>
          <cell r="BP40">
            <v>0.36848541869337792</v>
          </cell>
          <cell r="BQ40">
            <v>0.37738949127340826</v>
          </cell>
          <cell r="BR40">
            <v>50</v>
          </cell>
          <cell r="BS40">
            <v>25.724179778415774</v>
          </cell>
          <cell r="BT40">
            <v>26.819334877027405</v>
          </cell>
          <cell r="BU40">
            <v>78.364195557892103</v>
          </cell>
          <cell r="BV40">
            <v>8.5840854730260769</v>
          </cell>
          <cell r="BW40">
            <v>7.3039969399849207</v>
          </cell>
          <cell r="BY40">
            <v>6.222447362372499</v>
          </cell>
          <cell r="BZ40">
            <v>5.896098129404149</v>
          </cell>
        </row>
      </sheetData>
      <sheetData sheetId="32">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97.431332052623205</v>
          </cell>
          <cell r="E9">
            <v>100</v>
          </cell>
          <cell r="F9">
            <v>38.878425786940838</v>
          </cell>
          <cell r="G9">
            <v>76.430695483906334</v>
          </cell>
          <cell r="H9">
            <v>4.4573991276622129</v>
          </cell>
          <cell r="I9">
            <v>23.488655195494399</v>
          </cell>
          <cell r="J9">
            <v>29.420534218121873</v>
          </cell>
          <cell r="K9">
            <v>15.638811383404377</v>
          </cell>
          <cell r="L9">
            <v>100</v>
          </cell>
          <cell r="M9">
            <v>1.7851174711307336</v>
          </cell>
          <cell r="N9">
            <v>0</v>
          </cell>
          <cell r="O9">
            <v>49.099678907495395</v>
          </cell>
          <cell r="P9">
            <v>50.905681902159714</v>
          </cell>
          <cell r="Q9">
            <v>30.519459430006634</v>
          </cell>
          <cell r="R9">
            <v>35.709467283137229</v>
          </cell>
          <cell r="S9">
            <v>97.628058027723881</v>
          </cell>
          <cell r="T9">
            <v>55.555558068825484</v>
          </cell>
          <cell r="U9">
            <v>18.571428571428573</v>
          </cell>
          <cell r="V9">
            <v>88.015124604854961</v>
          </cell>
          <cell r="W9">
            <v>38.179825629830731</v>
          </cell>
          <cell r="X9">
            <v>80.691642651297173</v>
          </cell>
          <cell r="Y9">
            <v>86.178080927627022</v>
          </cell>
          <cell r="Z9">
            <v>12.623141911918854</v>
          </cell>
          <cell r="AA9">
            <v>19.009775044035528</v>
          </cell>
          <cell r="AB9">
            <v>21.15635338458662</v>
          </cell>
          <cell r="AC9">
            <v>49.991890303766993</v>
          </cell>
          <cell r="AD9">
            <v>15.416712291415132</v>
          </cell>
          <cell r="AE9">
            <v>6.8748852110468759</v>
          </cell>
          <cell r="AF9">
            <v>39.698791863996988</v>
          </cell>
          <cell r="AG9">
            <v>18.177581460900438</v>
          </cell>
          <cell r="AH9">
            <v>9.4254620703807674</v>
          </cell>
          <cell r="AI9">
            <v>0</v>
          </cell>
          <cell r="AJ9">
            <v>100</v>
          </cell>
          <cell r="AK9">
            <v>99.937954782551515</v>
          </cell>
          <cell r="AL9">
            <v>62.5</v>
          </cell>
          <cell r="AM9">
            <v>11.166263616893609</v>
          </cell>
          <cell r="AN9">
            <v>91.696750902527086</v>
          </cell>
          <cell r="AO9">
            <v>78.534730758277732</v>
          </cell>
          <cell r="AP9">
            <v>19.377054062647311</v>
          </cell>
          <cell r="AQ9">
            <v>38.963356134608318</v>
          </cell>
          <cell r="AR9">
            <v>48.466219660393897</v>
          </cell>
          <cell r="AS9">
            <v>3.0540990487120756</v>
          </cell>
          <cell r="AT9">
            <v>61.435026456908361</v>
          </cell>
          <cell r="AU9">
            <v>16.667438970823383</v>
          </cell>
          <cell r="AV9">
            <v>34.797259174061132</v>
          </cell>
          <cell r="AW9">
            <v>41.403897298019302</v>
          </cell>
          <cell r="AX9">
            <v>67.601382111415887</v>
          </cell>
          <cell r="AY9">
            <v>8.148213050747982</v>
          </cell>
          <cell r="AZ9">
            <v>41.751687321387472</v>
          </cell>
          <cell r="BA9">
            <v>39.848138288267251</v>
          </cell>
          <cell r="BB9">
            <v>13.562501671951377</v>
          </cell>
          <cell r="BC9">
            <v>18.770218163099287</v>
          </cell>
          <cell r="BD9">
            <v>10.223277913694719</v>
          </cell>
          <cell r="BE9">
            <v>38.851351351351347</v>
          </cell>
          <cell r="BF9">
            <v>36.627509437581509</v>
          </cell>
          <cell r="BG9">
            <v>55.928428021542331</v>
          </cell>
          <cell r="BH9">
            <v>13.335783924202586</v>
          </cell>
          <cell r="BI9">
            <v>21.302885853041616</v>
          </cell>
          <cell r="BJ9">
            <v>50</v>
          </cell>
          <cell r="BK9">
            <v>21.835972496274021</v>
          </cell>
          <cell r="BL9">
            <v>60.957010227323359</v>
          </cell>
          <cell r="BM9">
            <v>47.861680170031576</v>
          </cell>
          <cell r="BN9">
            <v>1.4272453218156633</v>
          </cell>
          <cell r="BO9">
            <v>0.74274390049100292</v>
          </cell>
          <cell r="BP9">
            <v>0.64530829275121548</v>
          </cell>
          <cell r="BQ9">
            <v>0.46555356526547842</v>
          </cell>
          <cell r="BR9">
            <v>14.106882092199244</v>
          </cell>
          <cell r="BS9">
            <v>41.005518284364634</v>
          </cell>
          <cell r="BT9">
            <v>75.082586330086087</v>
          </cell>
          <cell r="BU9">
            <v>81.392657380731535</v>
          </cell>
          <cell r="BV9">
            <v>44.247308057731857</v>
          </cell>
          <cell r="BW9">
            <v>17.976304292485608</v>
          </cell>
          <cell r="BY9">
            <v>20.778661721199015</v>
          </cell>
          <cell r="BZ9">
            <v>21.095761049225029</v>
          </cell>
        </row>
        <row r="10">
          <cell r="D10">
            <v>74.765746967456352</v>
          </cell>
          <cell r="E10">
            <v>81.481954095462939</v>
          </cell>
          <cell r="F10">
            <v>0</v>
          </cell>
          <cell r="G10">
            <v>65.988830381053788</v>
          </cell>
          <cell r="H10">
            <v>0</v>
          </cell>
          <cell r="I10">
            <v>49.018964100784586</v>
          </cell>
          <cell r="J10">
            <v>25.962778924117234</v>
          </cell>
          <cell r="K10">
            <v>2.2186466728834588</v>
          </cell>
          <cell r="L10">
            <v>59.054118653728395</v>
          </cell>
          <cell r="M10">
            <v>1.5124862597856619</v>
          </cell>
          <cell r="N10">
            <v>8.5675368130963019</v>
          </cell>
          <cell r="O10">
            <v>39.150136615988835</v>
          </cell>
          <cell r="P10">
            <v>21.710923888046441</v>
          </cell>
          <cell r="Q10">
            <v>33.767957435796262</v>
          </cell>
          <cell r="R10">
            <v>36.722830117481671</v>
          </cell>
          <cell r="S10">
            <v>71.806850207037513</v>
          </cell>
          <cell r="T10">
            <v>63.242522355913088</v>
          </cell>
          <cell r="U10">
            <v>18.253968253968257</v>
          </cell>
          <cell r="V10">
            <v>73.736097619973648</v>
          </cell>
          <cell r="W10">
            <v>39.047033430365111</v>
          </cell>
          <cell r="X10">
            <v>81.556195965417842</v>
          </cell>
          <cell r="Y10">
            <v>41.228813573692726</v>
          </cell>
          <cell r="Z10">
            <v>9.808991250462304</v>
          </cell>
          <cell r="AA10">
            <v>7.3918162398174241</v>
          </cell>
          <cell r="AB10">
            <v>13.294322424635684</v>
          </cell>
          <cell r="AC10">
            <v>66.835006499013332</v>
          </cell>
          <cell r="AD10">
            <v>12.971525318584465</v>
          </cell>
          <cell r="AE10">
            <v>25.792071297841378</v>
          </cell>
          <cell r="AF10">
            <v>28.703373367737473</v>
          </cell>
          <cell r="AG10">
            <v>0</v>
          </cell>
          <cell r="AH10">
            <v>9.1899870133242931</v>
          </cell>
          <cell r="AI10">
            <v>63.15789473684211</v>
          </cell>
          <cell r="AJ10">
            <v>39.285714285714285</v>
          </cell>
          <cell r="AK10">
            <v>87.036559844633615</v>
          </cell>
          <cell r="AL10">
            <v>47.499999999999993</v>
          </cell>
          <cell r="AM10">
            <v>15.868487844536761</v>
          </cell>
          <cell r="AN10">
            <v>11.191335740072205</v>
          </cell>
          <cell r="AO10">
            <v>86.722991803511391</v>
          </cell>
          <cell r="AP10">
            <v>32.262560558710227</v>
          </cell>
          <cell r="AQ10">
            <v>50</v>
          </cell>
          <cell r="AR10">
            <v>49.301578404543491</v>
          </cell>
          <cell r="AS10">
            <v>51.642221672278978</v>
          </cell>
          <cell r="AT10">
            <v>0</v>
          </cell>
          <cell r="AU10">
            <v>2.2623249284182334</v>
          </cell>
          <cell r="AV10">
            <v>37.780728230728698</v>
          </cell>
          <cell r="AW10">
            <v>43.15259831716152</v>
          </cell>
          <cell r="AX10">
            <v>54.622157319089347</v>
          </cell>
          <cell r="AY10">
            <v>7.7148842897907786</v>
          </cell>
          <cell r="AZ10">
            <v>39.721965163121425</v>
          </cell>
          <cell r="BA10">
            <v>28.405736002516583</v>
          </cell>
          <cell r="BB10">
            <v>5.2123983720484883</v>
          </cell>
          <cell r="BC10">
            <v>35.461630178089607</v>
          </cell>
          <cell r="BD10">
            <v>22.848053896706695</v>
          </cell>
          <cell r="BE10">
            <v>63.175675675675677</v>
          </cell>
          <cell r="BF10">
            <v>50</v>
          </cell>
          <cell r="BG10">
            <v>100</v>
          </cell>
          <cell r="BH10">
            <v>12.21977023943553</v>
          </cell>
          <cell r="BI10">
            <v>29.783164958897281</v>
          </cell>
          <cell r="BJ10">
            <v>5.2824555318608635</v>
          </cell>
          <cell r="BK10">
            <v>4.8035669235674341</v>
          </cell>
          <cell r="BL10">
            <v>71.884685745799757</v>
          </cell>
          <cell r="BM10">
            <v>18.571496385593299</v>
          </cell>
          <cell r="BN10">
            <v>6.0610408979350332</v>
          </cell>
          <cell r="BO10">
            <v>12.233429616531323</v>
          </cell>
          <cell r="BP10">
            <v>0.11061798542029598</v>
          </cell>
          <cell r="BQ10">
            <v>0.71603946347330938</v>
          </cell>
          <cell r="BR10">
            <v>20.429182339484328</v>
          </cell>
          <cell r="BS10">
            <v>76.95937147800656</v>
          </cell>
          <cell r="BT10">
            <v>94.677842861037192</v>
          </cell>
          <cell r="BU10">
            <v>67.113894904963757</v>
          </cell>
          <cell r="BV10">
            <v>24.046066775516216</v>
          </cell>
          <cell r="BW10">
            <v>15.068427402679232</v>
          </cell>
          <cell r="BY10">
            <v>18.604557378877722</v>
          </cell>
          <cell r="BZ10">
            <v>17.639414689902811</v>
          </cell>
        </row>
        <row r="11">
          <cell r="D11">
            <v>94.826210233536983</v>
          </cell>
          <cell r="E11">
            <v>100</v>
          </cell>
          <cell r="F11">
            <v>44.343314844880396</v>
          </cell>
          <cell r="G11">
            <v>50.103265914916996</v>
          </cell>
          <cell r="H11">
            <v>0.73679635723207382</v>
          </cell>
          <cell r="I11">
            <v>43.104334062850491</v>
          </cell>
          <cell r="J11">
            <v>46.430551183715188</v>
          </cell>
          <cell r="K11">
            <v>19.10201290557659</v>
          </cell>
          <cell r="L11">
            <v>64.313651008453277</v>
          </cell>
          <cell r="M11">
            <v>3.5346877512662105</v>
          </cell>
          <cell r="N11">
            <v>2.4088759286331669</v>
          </cell>
          <cell r="O11">
            <v>46.792477287933707</v>
          </cell>
          <cell r="P11">
            <v>36.54323255171262</v>
          </cell>
          <cell r="Q11">
            <v>38.894693964120108</v>
          </cell>
          <cell r="R11">
            <v>50</v>
          </cell>
          <cell r="S11">
            <v>69.643614888301371</v>
          </cell>
          <cell r="T11">
            <v>74.301387611519431</v>
          </cell>
          <cell r="U11">
            <v>10.634920634920645</v>
          </cell>
          <cell r="V11">
            <v>57.348231864600621</v>
          </cell>
          <cell r="W11">
            <v>45.289301508483099</v>
          </cell>
          <cell r="X11">
            <v>77.233429394812902</v>
          </cell>
          <cell r="Y11">
            <v>82.468789303372773</v>
          </cell>
          <cell r="Z11">
            <v>26.131984340548421</v>
          </cell>
          <cell r="AA11">
            <v>31.208478457844773</v>
          </cell>
          <cell r="AB11">
            <v>27.939849487510049</v>
          </cell>
          <cell r="AC11">
            <v>93.441832299227485</v>
          </cell>
          <cell r="AD11">
            <v>39.554774734635757</v>
          </cell>
          <cell r="AE11">
            <v>26.69910629809214</v>
          </cell>
          <cell r="AF11">
            <v>16.966011418369142</v>
          </cell>
          <cell r="AG11">
            <v>25.793965085841858</v>
          </cell>
          <cell r="AH11">
            <v>9.1469890474047819</v>
          </cell>
          <cell r="AI11">
            <v>21.052631578947373</v>
          </cell>
          <cell r="AJ11">
            <v>100</v>
          </cell>
          <cell r="AK11">
            <v>37.444803507317161</v>
          </cell>
          <cell r="AL11">
            <v>32.5</v>
          </cell>
          <cell r="AM11">
            <v>7.2624093968514574</v>
          </cell>
          <cell r="AN11">
            <v>62.815884476534301</v>
          </cell>
          <cell r="AO11">
            <v>100</v>
          </cell>
          <cell r="AP11">
            <v>50</v>
          </cell>
          <cell r="AQ11">
            <v>49.001889353951</v>
          </cell>
          <cell r="AR11">
            <v>48.750164428577918</v>
          </cell>
          <cell r="AS11">
            <v>60.021506895607637</v>
          </cell>
          <cell r="AT11">
            <v>49.647815467851856</v>
          </cell>
          <cell r="AU11">
            <v>12.626836506513717</v>
          </cell>
          <cell r="AV11">
            <v>49.152170824107237</v>
          </cell>
          <cell r="AW11">
            <v>27.412846914350521</v>
          </cell>
          <cell r="AX11">
            <v>45.620170503674615</v>
          </cell>
          <cell r="AY11">
            <v>8.2701743296270234</v>
          </cell>
          <cell r="AZ11">
            <v>41.512022506795844</v>
          </cell>
          <cell r="BA11">
            <v>27.932789929022672</v>
          </cell>
          <cell r="BB11">
            <v>12.764933937174373</v>
          </cell>
          <cell r="BC11">
            <v>39.476524483576917</v>
          </cell>
          <cell r="BD11">
            <v>38.653872166455152</v>
          </cell>
          <cell r="BE11">
            <v>0</v>
          </cell>
          <cell r="BF11">
            <v>47.896302619229928</v>
          </cell>
          <cell r="BG11">
            <v>71.391802395300132</v>
          </cell>
          <cell r="BH11">
            <v>39.805842531035147</v>
          </cell>
          <cell r="BI11">
            <v>34.992986129654504</v>
          </cell>
          <cell r="BJ11">
            <v>6.3992013112008737</v>
          </cell>
          <cell r="BK11">
            <v>3.0477792240438299</v>
          </cell>
          <cell r="BL11">
            <v>64.601689598077115</v>
          </cell>
          <cell r="BM11">
            <v>48.498432332149697</v>
          </cell>
          <cell r="BN11">
            <v>23.126241248552102</v>
          </cell>
          <cell r="BO11">
            <v>13.330718009237144</v>
          </cell>
          <cell r="BP11">
            <v>10.009774950966165</v>
          </cell>
          <cell r="BQ11">
            <v>5.5719475682309332</v>
          </cell>
          <cell r="BR11">
            <v>50</v>
          </cell>
          <cell r="BS11">
            <v>1.409347828703726</v>
          </cell>
          <cell r="BT11">
            <v>34.713328350063136</v>
          </cell>
          <cell r="BU11">
            <v>79.359577779309902</v>
          </cell>
          <cell r="BV11">
            <v>22.768366193532387</v>
          </cell>
          <cell r="BW11">
            <v>0</v>
          </cell>
          <cell r="BY11">
            <v>21.978712614864303</v>
          </cell>
          <cell r="BZ11">
            <v>32.655987960688023</v>
          </cell>
        </row>
        <row r="12">
          <cell r="D12">
            <v>90.507833193664396</v>
          </cell>
          <cell r="E12">
            <v>93.026471123430753</v>
          </cell>
          <cell r="F12">
            <v>50</v>
          </cell>
          <cell r="G12">
            <v>72.606245598047465</v>
          </cell>
          <cell r="H12">
            <v>10</v>
          </cell>
          <cell r="I12">
            <v>41.66318355981268</v>
          </cell>
          <cell r="J12">
            <v>30.126045765453487</v>
          </cell>
          <cell r="K12">
            <v>37.278163660061352</v>
          </cell>
          <cell r="L12">
            <v>4.60979921025561</v>
          </cell>
          <cell r="M12">
            <v>0</v>
          </cell>
          <cell r="N12">
            <v>0.91750049471718842</v>
          </cell>
          <cell r="O12">
            <v>2.5858098905252431</v>
          </cell>
          <cell r="P12">
            <v>77.111023786360448</v>
          </cell>
          <cell r="Q12">
            <v>27.947389636410929</v>
          </cell>
          <cell r="R12">
            <v>38.229503770680317</v>
          </cell>
          <cell r="S12">
            <v>86.686494657930282</v>
          </cell>
          <cell r="T12">
            <v>46.805163925267202</v>
          </cell>
          <cell r="U12">
            <v>11.746031746031758</v>
          </cell>
          <cell r="V12">
            <v>71.132988931572029</v>
          </cell>
          <cell r="W12">
            <v>19.217630022157309</v>
          </cell>
          <cell r="X12">
            <v>42.939481268011804</v>
          </cell>
          <cell r="Y12">
            <v>28.542965088582374</v>
          </cell>
          <cell r="Z12">
            <v>20.800862217396975</v>
          </cell>
          <cell r="AA12">
            <v>23.862420404974824</v>
          </cell>
          <cell r="AB12">
            <v>13.613128289340937</v>
          </cell>
          <cell r="AC12">
            <v>63.534573130169136</v>
          </cell>
          <cell r="AD12">
            <v>37.218569632551841</v>
          </cell>
          <cell r="AE12">
            <v>15.688856469079729</v>
          </cell>
          <cell r="AF12">
            <v>32.526730172064234</v>
          </cell>
          <cell r="AG12">
            <v>30.363882382929997</v>
          </cell>
          <cell r="AH12">
            <v>8.8845154921389788</v>
          </cell>
          <cell r="AI12">
            <v>63.15789473684211</v>
          </cell>
          <cell r="AJ12">
            <v>89.285714285714292</v>
          </cell>
          <cell r="AK12">
            <v>76.43050852006553</v>
          </cell>
          <cell r="AL12">
            <v>75</v>
          </cell>
          <cell r="AM12">
            <v>18.801928839923796</v>
          </cell>
          <cell r="AN12">
            <v>60.649819494584847</v>
          </cell>
          <cell r="AO12">
            <v>41.750163364061557</v>
          </cell>
          <cell r="AP12">
            <v>24.998596537782621</v>
          </cell>
          <cell r="AQ12">
            <v>31.75922435696738</v>
          </cell>
          <cell r="AR12">
            <v>35.337028368212437</v>
          </cell>
          <cell r="AS12">
            <v>40.944130872363232</v>
          </cell>
          <cell r="AT12">
            <v>21.100195088634596</v>
          </cell>
          <cell r="AU12">
            <v>38.607933824281666</v>
          </cell>
          <cell r="AV12">
            <v>44.396824725302579</v>
          </cell>
          <cell r="AW12">
            <v>0</v>
          </cell>
          <cell r="AX12">
            <v>0</v>
          </cell>
          <cell r="AY12">
            <v>9.8906725506138251</v>
          </cell>
          <cell r="AZ12">
            <v>48.177262774502395</v>
          </cell>
          <cell r="BA12">
            <v>17.763810223117822</v>
          </cell>
          <cell r="BB12">
            <v>13.908994834878216</v>
          </cell>
          <cell r="BC12">
            <v>39.712746490143076</v>
          </cell>
          <cell r="BD12">
            <v>36.848845078829136</v>
          </cell>
          <cell r="BE12">
            <v>3.7162162162162162</v>
          </cell>
          <cell r="BF12">
            <v>28.641813964497569</v>
          </cell>
          <cell r="BG12">
            <v>36.748245848021725</v>
          </cell>
          <cell r="BH12">
            <v>7.7955799331063211</v>
          </cell>
          <cell r="BI12">
            <v>15.793324683784013</v>
          </cell>
          <cell r="BJ12">
            <v>15.198910490598557</v>
          </cell>
          <cell r="BK12">
            <v>4.4624099952124974</v>
          </cell>
          <cell r="BL12">
            <v>68.105851652046951</v>
          </cell>
          <cell r="BM12">
            <v>41.708677678209774</v>
          </cell>
          <cell r="BN12">
            <v>3.9385294484059772</v>
          </cell>
          <cell r="BO12">
            <v>1.3178127453381527</v>
          </cell>
          <cell r="BP12">
            <v>0.18300254971054497</v>
          </cell>
          <cell r="BQ12">
            <v>0</v>
          </cell>
          <cell r="BR12">
            <v>0</v>
          </cell>
          <cell r="BS12">
            <v>41.78299377477083</v>
          </cell>
          <cell r="BT12">
            <v>28.707856766730345</v>
          </cell>
          <cell r="BU12">
            <v>0</v>
          </cell>
          <cell r="BV12">
            <v>42.47050302521496</v>
          </cell>
          <cell r="BW12">
            <v>7.7084543128272269</v>
          </cell>
          <cell r="BY12">
            <v>22.209550628008852</v>
          </cell>
          <cell r="BZ12">
            <v>18.154600957898364</v>
          </cell>
        </row>
        <row r="13">
          <cell r="D13">
            <v>61.122002676052347</v>
          </cell>
          <cell r="E13">
            <v>83.165130887469729</v>
          </cell>
          <cell r="F13">
            <v>32.059500908758032</v>
          </cell>
          <cell r="G13">
            <v>80.670921279980405</v>
          </cell>
          <cell r="H13">
            <v>5.1394248986148803</v>
          </cell>
          <cell r="I13">
            <v>25.85044557580769</v>
          </cell>
          <cell r="J13">
            <v>8.5628790014805976</v>
          </cell>
          <cell r="K13">
            <v>36.486469005486697</v>
          </cell>
          <cell r="L13">
            <v>49.283077689716279</v>
          </cell>
          <cell r="M13">
            <v>1.1099281572478188</v>
          </cell>
          <cell r="N13">
            <v>4.0809644906875047</v>
          </cell>
          <cell r="O13">
            <v>33.508548713013589</v>
          </cell>
          <cell r="P13">
            <v>30.165329069781464</v>
          </cell>
          <cell r="Q13">
            <v>25.460389948359037</v>
          </cell>
          <cell r="R13">
            <v>12.964508282082452</v>
          </cell>
          <cell r="S13">
            <v>34.412790997997192</v>
          </cell>
          <cell r="T13">
            <v>68.844178821971042</v>
          </cell>
          <cell r="U13">
            <v>15.396825396825415</v>
          </cell>
          <cell r="V13">
            <v>77.861201938220191</v>
          </cell>
          <cell r="W13">
            <v>45.948359092257377</v>
          </cell>
          <cell r="X13">
            <v>72.33429394812697</v>
          </cell>
          <cell r="Y13">
            <v>54.1928860376347</v>
          </cell>
          <cell r="Z13">
            <v>19.54920574697935</v>
          </cell>
          <cell r="AA13">
            <v>12.021503032070941</v>
          </cell>
          <cell r="AB13">
            <v>16.358784304294925</v>
          </cell>
          <cell r="AC13">
            <v>38.919537017620421</v>
          </cell>
          <cell r="AD13">
            <v>22.321004382878957</v>
          </cell>
          <cell r="AE13">
            <v>35.905637246441827</v>
          </cell>
          <cell r="AF13">
            <v>4.5467625150871802</v>
          </cell>
          <cell r="AG13">
            <v>27.928245973886412</v>
          </cell>
          <cell r="AH13">
            <v>5.2526236119496899</v>
          </cell>
          <cell r="AI13">
            <v>73.684210526315795</v>
          </cell>
          <cell r="AJ13">
            <v>67.857142857142861</v>
          </cell>
          <cell r="AK13">
            <v>35.627614417221423</v>
          </cell>
          <cell r="AL13">
            <v>25.000000000000007</v>
          </cell>
          <cell r="AM13">
            <v>25.273345041084937</v>
          </cell>
          <cell r="AN13">
            <v>33.935018050541522</v>
          </cell>
          <cell r="AO13">
            <v>92.817279685816217</v>
          </cell>
          <cell r="AP13">
            <v>25.84598437982374</v>
          </cell>
          <cell r="AQ13">
            <v>42.963502796049944</v>
          </cell>
          <cell r="AR13">
            <v>46.111594332799974</v>
          </cell>
          <cell r="AS13">
            <v>47.303270251721116</v>
          </cell>
          <cell r="AT13">
            <v>52.433797710065221</v>
          </cell>
          <cell r="AU13">
            <v>9.6019544333605946</v>
          </cell>
          <cell r="AV13">
            <v>56.444572589740986</v>
          </cell>
          <cell r="AW13">
            <v>50</v>
          </cell>
          <cell r="AX13">
            <v>100</v>
          </cell>
          <cell r="AY13">
            <v>2.5513647600495921</v>
          </cell>
          <cell r="AZ13">
            <v>0</v>
          </cell>
          <cell r="BA13">
            <v>42.427274862243451</v>
          </cell>
          <cell r="BB13">
            <v>2.1432956831897245</v>
          </cell>
          <cell r="BC13">
            <v>27.955492360913155</v>
          </cell>
          <cell r="BD13">
            <v>25.864574591601112</v>
          </cell>
          <cell r="BE13">
            <v>67.905405405405403</v>
          </cell>
          <cell r="BF13">
            <v>38.842672137960434</v>
          </cell>
          <cell r="BG13">
            <v>33.895637347712977</v>
          </cell>
          <cell r="BH13">
            <v>11.204539189647731</v>
          </cell>
          <cell r="BI13">
            <v>27.498091878386298</v>
          </cell>
          <cell r="BJ13">
            <v>1.6718368937994812</v>
          </cell>
          <cell r="BK13">
            <v>14.73012367378354</v>
          </cell>
          <cell r="BL13">
            <v>65.673211881554167</v>
          </cell>
          <cell r="BM13">
            <v>48.238059672636552</v>
          </cell>
          <cell r="BN13">
            <v>0.67073828546953318</v>
          </cell>
          <cell r="BO13">
            <v>0.52234478598128853</v>
          </cell>
          <cell r="BP13">
            <v>0.30075228453379554</v>
          </cell>
          <cell r="BQ13">
            <v>0.2046523570168545</v>
          </cell>
          <cell r="BR13">
            <v>10.209197233592818</v>
          </cell>
          <cell r="BS13">
            <v>64.56095204089371</v>
          </cell>
          <cell r="BT13">
            <v>89.187296754228825</v>
          </cell>
          <cell r="BU13">
            <v>70.833778273615096</v>
          </cell>
          <cell r="BV13">
            <v>16.441425184741529</v>
          </cell>
          <cell r="BW13">
            <v>41.504919334235971</v>
          </cell>
          <cell r="BY13">
            <v>30.318192397869176</v>
          </cell>
          <cell r="BZ13">
            <v>29.354261511490847</v>
          </cell>
        </row>
        <row r="14">
          <cell r="D14">
            <v>37.618897982672387</v>
          </cell>
          <cell r="E14">
            <v>82.332583994065814</v>
          </cell>
          <cell r="F14">
            <v>30.685581301114407</v>
          </cell>
          <cell r="G14">
            <v>71.656958232196345</v>
          </cell>
          <cell r="H14">
            <v>4.7122476342290387</v>
          </cell>
          <cell r="I14">
            <v>50</v>
          </cell>
          <cell r="J14">
            <v>11.454373294629065</v>
          </cell>
          <cell r="K14">
            <v>16.049932112863676</v>
          </cell>
          <cell r="L14">
            <v>73.591794364708349</v>
          </cell>
          <cell r="M14">
            <v>0.43269308107885479</v>
          </cell>
          <cell r="N14">
            <v>1.2914098861025831</v>
          </cell>
          <cell r="O14">
            <v>46.715077360858636</v>
          </cell>
          <cell r="P14">
            <v>29.92642543788444</v>
          </cell>
          <cell r="Q14">
            <v>44.948119585054243</v>
          </cell>
          <cell r="R14">
            <v>0</v>
          </cell>
          <cell r="S14">
            <v>51.286066915433139</v>
          </cell>
          <cell r="T14">
            <v>57.594292484604068</v>
          </cell>
          <cell r="U14">
            <v>4.6031746031746081</v>
          </cell>
          <cell r="V14">
            <v>94.210634877692854</v>
          </cell>
          <cell r="W14">
            <v>25.491220470640268</v>
          </cell>
          <cell r="X14">
            <v>65.129682997118323</v>
          </cell>
          <cell r="Y14">
            <v>96.771532189657734</v>
          </cell>
          <cell r="Z14">
            <v>16.616997653825731</v>
          </cell>
          <cell r="AA14">
            <v>22.80700829861858</v>
          </cell>
          <cell r="AB14">
            <v>23.373353980415278</v>
          </cell>
          <cell r="AC14">
            <v>67.215082741398902</v>
          </cell>
          <cell r="AD14">
            <v>36.796486086939197</v>
          </cell>
          <cell r="AE14">
            <v>23.15399556307608</v>
          </cell>
          <cell r="AF14">
            <v>49.476368711434468</v>
          </cell>
          <cell r="AG14">
            <v>25.922236229987561</v>
          </cell>
          <cell r="AH14">
            <v>9.3046667559771432</v>
          </cell>
          <cell r="AI14">
            <v>42.105263157894747</v>
          </cell>
          <cell r="AJ14">
            <v>89.285714285714292</v>
          </cell>
          <cell r="AK14">
            <v>86.161060640495464</v>
          </cell>
          <cell r="AL14">
            <v>100</v>
          </cell>
          <cell r="AM14">
            <v>8.050305124952045</v>
          </cell>
          <cell r="AN14">
            <v>81.227436823104711</v>
          </cell>
          <cell r="AO14">
            <v>62.84522454879</v>
          </cell>
          <cell r="AP14">
            <v>32.866723988409568</v>
          </cell>
          <cell r="AQ14">
            <v>44.512156906492869</v>
          </cell>
          <cell r="AR14">
            <v>46.426716555260974</v>
          </cell>
          <cell r="AS14">
            <v>39.833006185112019</v>
          </cell>
          <cell r="AT14">
            <v>19.47072304049971</v>
          </cell>
          <cell r="AU14">
            <v>4.8271955881261848</v>
          </cell>
          <cell r="AV14">
            <v>31.475653738176934</v>
          </cell>
          <cell r="AW14">
            <v>35.329096014808172</v>
          </cell>
          <cell r="AX14">
            <v>71.07011694674911</v>
          </cell>
          <cell r="AY14">
            <v>6.9531700470119961</v>
          </cell>
          <cell r="AZ14">
            <v>38.280099987695699</v>
          </cell>
          <cell r="BA14">
            <v>49.757401644896355</v>
          </cell>
          <cell r="BB14">
            <v>10.670836807707099</v>
          </cell>
          <cell r="BC14">
            <v>42.74331176521958</v>
          </cell>
          <cell r="BD14">
            <v>50</v>
          </cell>
          <cell r="BE14">
            <v>10.810810810810811</v>
          </cell>
          <cell r="BF14">
            <v>33.584421877956373</v>
          </cell>
          <cell r="BG14">
            <v>65.067647602033432</v>
          </cell>
          <cell r="BH14">
            <v>12.818539600371398</v>
          </cell>
          <cell r="BI14">
            <v>22.918192315027255</v>
          </cell>
          <cell r="BJ14">
            <v>6.2094259620539782</v>
          </cell>
          <cell r="BK14">
            <v>12.89332199541554</v>
          </cell>
          <cell r="BL14">
            <v>0</v>
          </cell>
          <cell r="BM14">
            <v>30.136780720877731</v>
          </cell>
          <cell r="BN14">
            <v>1.6041181560540487</v>
          </cell>
          <cell r="BO14">
            <v>0.54819409999088242</v>
          </cell>
          <cell r="BP14">
            <v>0.26166227030456046</v>
          </cell>
          <cell r="BQ14">
            <v>1.2825521225459888</v>
          </cell>
          <cell r="BR14">
            <v>16.378329532287374</v>
          </cell>
          <cell r="BS14">
            <v>2.5827009152604319</v>
          </cell>
          <cell r="BT14">
            <v>35.752477468069287</v>
          </cell>
          <cell r="BU14">
            <v>52.504607581764716</v>
          </cell>
          <cell r="BV14">
            <v>21.78413588237667</v>
          </cell>
          <cell r="BW14">
            <v>20.704876669239884</v>
          </cell>
          <cell r="BY14">
            <v>12.142052322620573</v>
          </cell>
          <cell r="BZ14">
            <v>22.88701512057499</v>
          </cell>
        </row>
        <row r="15">
          <cell r="D15">
            <v>85.20327608518609</v>
          </cell>
          <cell r="E15">
            <v>94.803086230269713</v>
          </cell>
          <cell r="F15">
            <v>43.547865072059047</v>
          </cell>
          <cell r="G15">
            <v>100</v>
          </cell>
          <cell r="H15">
            <v>9.0194289433364769</v>
          </cell>
          <cell r="I15">
            <v>28.067578627240668</v>
          </cell>
          <cell r="J15">
            <v>33.374129787778045</v>
          </cell>
          <cell r="K15">
            <v>6.137576128312686</v>
          </cell>
          <cell r="L15">
            <v>4.9514549536931147</v>
          </cell>
          <cell r="M15">
            <v>0.63077398524161776</v>
          </cell>
          <cell r="N15">
            <v>10</v>
          </cell>
          <cell r="O15">
            <v>11.412423397859477</v>
          </cell>
          <cell r="P15">
            <v>70.317751967769524</v>
          </cell>
          <cell r="Q15">
            <v>0</v>
          </cell>
          <cell r="R15">
            <v>42.143969133405179</v>
          </cell>
          <cell r="S15">
            <v>67.092303953352115</v>
          </cell>
          <cell r="T15">
            <v>0</v>
          </cell>
          <cell r="U15">
            <v>0</v>
          </cell>
          <cell r="V15">
            <v>33.985130281507125</v>
          </cell>
          <cell r="W15">
            <v>0.59960187772354612</v>
          </cell>
          <cell r="X15">
            <v>32.564841498559367</v>
          </cell>
          <cell r="Y15">
            <v>71.387726185398208</v>
          </cell>
          <cell r="Z15">
            <v>0.57391322142118717</v>
          </cell>
          <cell r="AA15">
            <v>5.833842240054028</v>
          </cell>
          <cell r="AB15">
            <v>0</v>
          </cell>
          <cell r="AC15">
            <v>25.525928695911208</v>
          </cell>
          <cell r="AD15">
            <v>24.80212773286517</v>
          </cell>
          <cell r="AE15">
            <v>7.9090751031577673</v>
          </cell>
          <cell r="AF15">
            <v>29.640582207282108</v>
          </cell>
          <cell r="AG15">
            <v>34.217365885079928</v>
          </cell>
          <cell r="AH15">
            <v>0</v>
          </cell>
          <cell r="AI15">
            <v>100</v>
          </cell>
          <cell r="AJ15">
            <v>89.285714285714292</v>
          </cell>
          <cell r="AK15">
            <v>74.205805751752834</v>
          </cell>
          <cell r="AL15">
            <v>22.499999999999996</v>
          </cell>
          <cell r="AM15">
            <v>4.9367082036808192</v>
          </cell>
          <cell r="AN15">
            <v>50.541516245487372</v>
          </cell>
          <cell r="AO15">
            <v>11.190124078555419</v>
          </cell>
          <cell r="AP15">
            <v>0</v>
          </cell>
          <cell r="AQ15">
            <v>0</v>
          </cell>
          <cell r="AR15">
            <v>0</v>
          </cell>
          <cell r="AS15">
            <v>47.654109092786371</v>
          </cell>
          <cell r="AT15">
            <v>58.422614268576432</v>
          </cell>
          <cell r="AU15">
            <v>13.328274058655953</v>
          </cell>
          <cell r="AV15">
            <v>0</v>
          </cell>
          <cell r="AW15">
            <v>34.200543047637147</v>
          </cell>
          <cell r="AX15">
            <v>52.359425050476482</v>
          </cell>
          <cell r="AY15">
            <v>2.5315041663953783</v>
          </cell>
          <cell r="AZ15">
            <v>35.141329328750878</v>
          </cell>
          <cell r="BA15">
            <v>49.151496179966095</v>
          </cell>
          <cell r="BB15">
            <v>8.5868996352782592</v>
          </cell>
          <cell r="BC15">
            <v>38.008312325221816</v>
          </cell>
          <cell r="BD15">
            <v>0</v>
          </cell>
          <cell r="BE15">
            <v>31.756756756756754</v>
          </cell>
          <cell r="BF15">
            <v>17.408191487367716</v>
          </cell>
          <cell r="BG15">
            <v>0</v>
          </cell>
          <cell r="BH15">
            <v>0</v>
          </cell>
          <cell r="BI15">
            <v>0</v>
          </cell>
          <cell r="BJ15">
            <v>6.6356377355951333</v>
          </cell>
          <cell r="BK15">
            <v>19.54752101328484</v>
          </cell>
          <cell r="BL15">
            <v>98.588307413505433</v>
          </cell>
          <cell r="BM15">
            <v>49.706261100792744</v>
          </cell>
          <cell r="BN15">
            <v>0.87665188475613454</v>
          </cell>
          <cell r="BO15">
            <v>0.92932269824769154</v>
          </cell>
          <cell r="BP15">
            <v>0.1226494473506065</v>
          </cell>
          <cell r="BQ15">
            <v>0.63519549244467077</v>
          </cell>
          <cell r="BR15">
            <v>2.8830762469389812</v>
          </cell>
          <cell r="BS15">
            <v>6.1674723072800033</v>
          </cell>
          <cell r="BT15">
            <v>4.413948113548849</v>
          </cell>
          <cell r="BU15">
            <v>79.121875988024485</v>
          </cell>
          <cell r="BV15">
            <v>14.283158648473821</v>
          </cell>
          <cell r="BW15">
            <v>5.4173779559981474</v>
          </cell>
          <cell r="BY15">
            <v>0</v>
          </cell>
          <cell r="BZ15">
            <v>0</v>
          </cell>
        </row>
        <row r="16">
          <cell r="D16">
            <v>14.607729829952753</v>
          </cell>
          <cell r="E16">
            <v>69.665156298105742</v>
          </cell>
          <cell r="F16">
            <v>21.25127494362825</v>
          </cell>
          <cell r="G16">
            <v>40.123491122746366</v>
          </cell>
          <cell r="H16">
            <v>5.0122188918217052</v>
          </cell>
          <cell r="I16">
            <v>35.529874053461882</v>
          </cell>
          <cell r="J16">
            <v>2.362315933917126</v>
          </cell>
          <cell r="K16">
            <v>6.172945031491146</v>
          </cell>
          <cell r="L16">
            <v>68.972765576213732</v>
          </cell>
          <cell r="M16">
            <v>1.5055041363438431</v>
          </cell>
          <cell r="N16">
            <v>4.7424455284411202</v>
          </cell>
          <cell r="O16">
            <v>31.712909514064584</v>
          </cell>
          <cell r="P16">
            <v>8.5054419971882886</v>
          </cell>
          <cell r="Q16">
            <v>27.2330427697704</v>
          </cell>
          <cell r="R16">
            <v>35.670066919899682</v>
          </cell>
          <cell r="S16">
            <v>62.740045979586142</v>
          </cell>
          <cell r="T16">
            <v>53.088683092293131</v>
          </cell>
          <cell r="U16">
            <v>12.85714285714287</v>
          </cell>
          <cell r="V16">
            <v>75.665298039888427</v>
          </cell>
          <cell r="W16">
            <v>49.648599088209238</v>
          </cell>
          <cell r="X16">
            <v>65.417867435158811</v>
          </cell>
          <cell r="Y16">
            <v>33.607827845698296</v>
          </cell>
          <cell r="Z16">
            <v>15.610608446031863</v>
          </cell>
          <cell r="AA16">
            <v>14.596774251504172</v>
          </cell>
          <cell r="AB16">
            <v>9.8422383398039202</v>
          </cell>
          <cell r="AC16">
            <v>34.206995561328398</v>
          </cell>
          <cell r="AD16">
            <v>0</v>
          </cell>
          <cell r="AE16">
            <v>5.2926846382978576</v>
          </cell>
          <cell r="AF16">
            <v>25.748491117227797</v>
          </cell>
          <cell r="AG16">
            <v>1.0965568128901761</v>
          </cell>
          <cell r="AH16">
            <v>7.0653950743840461</v>
          </cell>
          <cell r="AI16">
            <v>42.105263157894747</v>
          </cell>
          <cell r="AJ16">
            <v>71.428571428571431</v>
          </cell>
          <cell r="AK16">
            <v>64.391680486423724</v>
          </cell>
          <cell r="AL16">
            <v>59.999999999999986</v>
          </cell>
          <cell r="AM16">
            <v>22.752444291262016</v>
          </cell>
          <cell r="AN16">
            <v>44.76534296028882</v>
          </cell>
          <cell r="AO16">
            <v>96.738951839141976</v>
          </cell>
          <cell r="AP16">
            <v>29.033890394645194</v>
          </cell>
          <cell r="AQ16">
            <v>45.61816316014896</v>
          </cell>
          <cell r="AR16">
            <v>49.806565494804381</v>
          </cell>
          <cell r="AS16">
            <v>100</v>
          </cell>
          <cell r="AT16">
            <v>19.671500634701204</v>
          </cell>
          <cell r="AU16">
            <v>10.822493981286845</v>
          </cell>
          <cell r="AV16">
            <v>32.105045010158392</v>
          </cell>
          <cell r="AW16">
            <v>44.225399774558817</v>
          </cell>
          <cell r="AX16">
            <v>61.378367320956492</v>
          </cell>
          <cell r="AY16">
            <v>0</v>
          </cell>
          <cell r="AZ16">
            <v>2.3692529105384512</v>
          </cell>
          <cell r="BA16">
            <v>26.124690757278714</v>
          </cell>
          <cell r="BB16">
            <v>14.947298118451716</v>
          </cell>
          <cell r="BC16">
            <v>24.887596674719688</v>
          </cell>
          <cell r="BD16">
            <v>10.129268931644216</v>
          </cell>
          <cell r="BE16">
            <v>61.824324324324323</v>
          </cell>
          <cell r="BF16">
            <v>33.926193676258535</v>
          </cell>
          <cell r="BG16">
            <v>50.513741201405502</v>
          </cell>
          <cell r="BH16">
            <v>10.189413390449733</v>
          </cell>
          <cell r="BI16">
            <v>19.756384302707115</v>
          </cell>
          <cell r="BJ16">
            <v>4.749792976763052</v>
          </cell>
          <cell r="BK16">
            <v>15.012187564692736</v>
          </cell>
          <cell r="BL16">
            <v>48.163318496871788</v>
          </cell>
          <cell r="BM16">
            <v>45.789437840878847</v>
          </cell>
          <cell r="BN16">
            <v>2.0488693801842062</v>
          </cell>
          <cell r="BO16">
            <v>5.1077270646650179</v>
          </cell>
          <cell r="BP16">
            <v>0.36891262114061979</v>
          </cell>
          <cell r="BQ16">
            <v>0.43248309492839554</v>
          </cell>
          <cell r="BR16">
            <v>28.133958400111901</v>
          </cell>
          <cell r="BS16">
            <v>100</v>
          </cell>
          <cell r="BT16">
            <v>83.655110889490388</v>
          </cell>
          <cell r="BU16">
            <v>94.681402405870088</v>
          </cell>
          <cell r="BV16">
            <v>34.963786090697283</v>
          </cell>
          <cell r="BW16">
            <v>14.415315215326736</v>
          </cell>
          <cell r="BY16">
            <v>17.883927103056763</v>
          </cell>
          <cell r="BZ16">
            <v>20.317548141792209</v>
          </cell>
        </row>
        <row r="17">
          <cell r="D17">
            <v>89.448172163569154</v>
          </cell>
          <cell r="E17">
            <v>85.472246554194882</v>
          </cell>
          <cell r="F17">
            <v>39.801669779846009</v>
          </cell>
          <cell r="G17">
            <v>7.9133604519431202</v>
          </cell>
          <cell r="H17">
            <v>4.21652635641302</v>
          </cell>
          <cell r="I17">
            <v>8.7516773352649473</v>
          </cell>
          <cell r="J17">
            <v>11.564007540319515</v>
          </cell>
          <cell r="K17">
            <v>8.0931166816605362</v>
          </cell>
          <cell r="L17">
            <v>11.088117888074295</v>
          </cell>
          <cell r="M17">
            <v>100</v>
          </cell>
          <cell r="N17">
            <v>5.3494329911429679</v>
          </cell>
          <cell r="O17">
            <v>50</v>
          </cell>
          <cell r="P17">
            <v>100</v>
          </cell>
          <cell r="Q17">
            <v>50</v>
          </cell>
          <cell r="R17">
            <v>36.85011600022731</v>
          </cell>
          <cell r="S17">
            <v>77.411610654671932</v>
          </cell>
          <cell r="T17">
            <v>100</v>
          </cell>
          <cell r="U17">
            <v>50</v>
          </cell>
          <cell r="V17">
            <v>88.966749302352454</v>
          </cell>
          <cell r="W17">
            <v>38.126432173505087</v>
          </cell>
          <cell r="X17">
            <v>100</v>
          </cell>
          <cell r="Y17">
            <v>0</v>
          </cell>
          <cell r="Z17">
            <v>50</v>
          </cell>
          <cell r="AA17">
            <v>50</v>
          </cell>
          <cell r="AB17">
            <v>50</v>
          </cell>
          <cell r="AC17">
            <v>10.402013723823043</v>
          </cell>
          <cell r="AD17">
            <v>4.2410279727521694</v>
          </cell>
          <cell r="AE17">
            <v>0</v>
          </cell>
          <cell r="AF17">
            <v>38.2029694305864</v>
          </cell>
          <cell r="AG17">
            <v>33.853564622853966</v>
          </cell>
          <cell r="AH17">
            <v>1.2457659429780159</v>
          </cell>
          <cell r="AI17">
            <v>63.15789473684211</v>
          </cell>
          <cell r="AJ17">
            <v>0</v>
          </cell>
          <cell r="AK17">
            <v>95.829708701688403</v>
          </cell>
          <cell r="AL17">
            <v>53.499999999999993</v>
          </cell>
          <cell r="AM17">
            <v>100</v>
          </cell>
          <cell r="AN17">
            <v>54.873646209386294</v>
          </cell>
          <cell r="AO17">
            <v>80.883386390567452</v>
          </cell>
          <cell r="AP17">
            <v>41.760146702505011</v>
          </cell>
          <cell r="AQ17">
            <v>42.91906923170783</v>
          </cell>
          <cell r="AR17">
            <v>48.928316297105859</v>
          </cell>
          <cell r="AS17">
            <v>9.4426562400140757</v>
          </cell>
          <cell r="AT17">
            <v>38.835806695922969</v>
          </cell>
          <cell r="AU17">
            <v>13.983238646180796</v>
          </cell>
          <cell r="AV17">
            <v>100</v>
          </cell>
          <cell r="AW17">
            <v>45.376174166813485</v>
          </cell>
          <cell r="AX17">
            <v>53.704867406719792</v>
          </cell>
          <cell r="AY17">
            <v>7.2939238264925734</v>
          </cell>
          <cell r="AZ17">
            <v>32.708130817324324</v>
          </cell>
          <cell r="BA17">
            <v>50</v>
          </cell>
          <cell r="BB17">
            <v>8.9662433807853379</v>
          </cell>
          <cell r="BC17">
            <v>0</v>
          </cell>
          <cell r="BD17">
            <v>43.538021872773122</v>
          </cell>
          <cell r="BE17">
            <v>100</v>
          </cell>
          <cell r="BF17">
            <v>45.232918346475302</v>
          </cell>
          <cell r="BG17">
            <v>97.41464730468013</v>
          </cell>
          <cell r="BH17">
            <v>24.797446551619061</v>
          </cell>
          <cell r="BI17">
            <v>34.538037649881311</v>
          </cell>
          <cell r="BJ17">
            <v>15.912706572012732</v>
          </cell>
          <cell r="BK17">
            <v>100</v>
          </cell>
          <cell r="BL17">
            <v>90.946286660376515</v>
          </cell>
          <cell r="BM17">
            <v>44.251635606558018</v>
          </cell>
          <cell r="BN17">
            <v>15.173424067896882</v>
          </cell>
          <cell r="BO17">
            <v>100</v>
          </cell>
          <cell r="BP17">
            <v>47.985371347792949</v>
          </cell>
          <cell r="BQ17">
            <v>0.68362921479672922</v>
          </cell>
          <cell r="BR17">
            <v>14.10330600540104</v>
          </cell>
          <cell r="BS17">
            <v>1.0453912001791001</v>
          </cell>
          <cell r="BT17">
            <v>82.898448383696817</v>
          </cell>
          <cell r="BU17">
            <v>92.58804888047824</v>
          </cell>
          <cell r="BV17">
            <v>50</v>
          </cell>
          <cell r="BW17">
            <v>100</v>
          </cell>
          <cell r="BY17">
            <v>50</v>
          </cell>
          <cell r="BZ17">
            <v>50</v>
          </cell>
        </row>
        <row r="18">
          <cell r="D18">
            <v>46.52152172173362</v>
          </cell>
          <cell r="E18">
            <v>40.95161661532471</v>
          </cell>
          <cell r="F18">
            <v>32.454259601938382</v>
          </cell>
          <cell r="G18">
            <v>77.382028116624113</v>
          </cell>
          <cell r="H18">
            <v>5.4298878979710707</v>
          </cell>
          <cell r="I18">
            <v>27.109945414350339</v>
          </cell>
          <cell r="J18">
            <v>2.4975649449470509</v>
          </cell>
          <cell r="K18">
            <v>8.8239316851627478</v>
          </cell>
          <cell r="L18">
            <v>73.926776219542404</v>
          </cell>
          <cell r="M18">
            <v>1.2970325490269639</v>
          </cell>
          <cell r="N18">
            <v>1.7692585253924542</v>
          </cell>
          <cell r="O18">
            <v>45.996729138415347</v>
          </cell>
          <cell r="P18">
            <v>40.548323540993394</v>
          </cell>
          <cell r="Q18">
            <v>20.179880921633934</v>
          </cell>
          <cell r="R18">
            <v>26.982002910877384</v>
          </cell>
          <cell r="S18">
            <v>95.733757739865553</v>
          </cell>
          <cell r="T18">
            <v>41.291406562077441</v>
          </cell>
          <cell r="U18">
            <v>13.333333333333346</v>
          </cell>
          <cell r="V18">
            <v>91.398096791872391</v>
          </cell>
          <cell r="W18">
            <v>27.761458475735388</v>
          </cell>
          <cell r="X18">
            <v>54.755043227665887</v>
          </cell>
          <cell r="Y18">
            <v>58.388840636483017</v>
          </cell>
          <cell r="Z18">
            <v>39.713997976385521</v>
          </cell>
          <cell r="AA18">
            <v>25.657318129357588</v>
          </cell>
          <cell r="AB18">
            <v>21.245340916250651</v>
          </cell>
          <cell r="AC18">
            <v>23.575593103631892</v>
          </cell>
          <cell r="AD18">
            <v>18.060169245449998</v>
          </cell>
          <cell r="AE18">
            <v>26.836056102380994</v>
          </cell>
          <cell r="AF18">
            <v>17.249970485298697</v>
          </cell>
          <cell r="AG18">
            <v>19.150918544562295</v>
          </cell>
          <cell r="AH18">
            <v>10</v>
          </cell>
          <cell r="AI18">
            <v>42.105263157894747</v>
          </cell>
          <cell r="AJ18">
            <v>85.714285714285708</v>
          </cell>
          <cell r="AK18">
            <v>43.607485563846474</v>
          </cell>
          <cell r="AL18">
            <v>59.999999999999986</v>
          </cell>
          <cell r="AM18">
            <v>9.6642084655496259</v>
          </cell>
          <cell r="AN18">
            <v>49.819494584837557</v>
          </cell>
          <cell r="AO18">
            <v>54.223411760634399</v>
          </cell>
          <cell r="AP18">
            <v>10.561416059213034</v>
          </cell>
          <cell r="AQ18">
            <v>25.585217666199355</v>
          </cell>
          <cell r="AR18">
            <v>37.107060927698384</v>
          </cell>
          <cell r="AS18">
            <v>64.128917830662829</v>
          </cell>
          <cell r="AT18">
            <v>36.016576414763904</v>
          </cell>
          <cell r="AU18">
            <v>7.3193610179664779</v>
          </cell>
          <cell r="AV18">
            <v>20.587703287767969</v>
          </cell>
          <cell r="AW18">
            <v>38.204668254344547</v>
          </cell>
          <cell r="AX18">
            <v>55.442553857809727</v>
          </cell>
          <cell r="AY18">
            <v>7.5419949020625481</v>
          </cell>
          <cell r="AZ18">
            <v>39.766074178030955</v>
          </cell>
          <cell r="BA18">
            <v>32.073227654683187</v>
          </cell>
          <cell r="BB18">
            <v>13.124339641265021</v>
          </cell>
          <cell r="BC18">
            <v>43.186958593833296</v>
          </cell>
          <cell r="BD18">
            <v>5.9736392779371039</v>
          </cell>
          <cell r="BE18">
            <v>27.702702702702702</v>
          </cell>
          <cell r="BF18">
            <v>28.389435612822538</v>
          </cell>
          <cell r="BG18">
            <v>16.203896016383172</v>
          </cell>
          <cell r="BH18">
            <v>3.9892411418125682</v>
          </cell>
          <cell r="BI18">
            <v>7.5474441300371122</v>
          </cell>
          <cell r="BJ18">
            <v>0.46705236344674328</v>
          </cell>
          <cell r="BK18">
            <v>33.448000455935883</v>
          </cell>
          <cell r="BL18">
            <v>54.612276522918513</v>
          </cell>
          <cell r="BM18">
            <v>49.568797417091247</v>
          </cell>
          <cell r="BN18">
            <v>0.65797240851564609</v>
          </cell>
          <cell r="BO18">
            <v>0.27945693555662088</v>
          </cell>
          <cell r="BP18">
            <v>0.11695677435428788</v>
          </cell>
          <cell r="BQ18">
            <v>0.30218941303024627</v>
          </cell>
          <cell r="BR18">
            <v>14.89063436510947</v>
          </cell>
          <cell r="BS18">
            <v>9.7151658920373425</v>
          </cell>
          <cell r="BT18">
            <v>51.107247108524724</v>
          </cell>
          <cell r="BU18">
            <v>95.860715845457563</v>
          </cell>
          <cell r="BV18">
            <v>22.007674458989118</v>
          </cell>
          <cell r="BW18">
            <v>8.9442269810496686</v>
          </cell>
          <cell r="BY18">
            <v>12.210470148439155</v>
          </cell>
          <cell r="BZ18">
            <v>10.513130587797759</v>
          </cell>
        </row>
        <row r="19">
          <cell r="D19">
            <v>81.887010001558707</v>
          </cell>
          <cell r="E19">
            <v>95.766593709380643</v>
          </cell>
          <cell r="F19">
            <v>41.485234662523155</v>
          </cell>
          <cell r="G19">
            <v>77.650829798062375</v>
          </cell>
          <cell r="H19">
            <v>6.1100913716948275</v>
          </cell>
          <cell r="I19">
            <v>6.9002386355176606</v>
          </cell>
          <cell r="J19">
            <v>22.174651140573264</v>
          </cell>
          <cell r="K19">
            <v>28.435528684147176</v>
          </cell>
          <cell r="L19">
            <v>29.040692761143887</v>
          </cell>
          <cell r="M19">
            <v>1.774607262563769</v>
          </cell>
          <cell r="N19">
            <v>4.9670594122143354</v>
          </cell>
          <cell r="O19">
            <v>45.274089063581599</v>
          </cell>
          <cell r="P19">
            <v>32.553358711758392</v>
          </cell>
          <cell r="Q19">
            <v>38.962144482008412</v>
          </cell>
          <cell r="R19">
            <v>26.640197356733914</v>
          </cell>
          <cell r="S19">
            <v>72.015320674512324</v>
          </cell>
          <cell r="T19">
            <v>27.955873112238955</v>
          </cell>
          <cell r="U19">
            <v>12.698412698412694</v>
          </cell>
          <cell r="V19">
            <v>73.461592318013345</v>
          </cell>
          <cell r="W19">
            <v>19.730397296125172</v>
          </cell>
          <cell r="X19">
            <v>59.654178674351819</v>
          </cell>
          <cell r="Y19">
            <v>62.877127178146338</v>
          </cell>
          <cell r="Z19">
            <v>5.0383510789146841</v>
          </cell>
          <cell r="AA19">
            <v>6.1006090859076654</v>
          </cell>
          <cell r="AB19">
            <v>5.6923054734637972</v>
          </cell>
          <cell r="AC19">
            <v>24.008334056644809</v>
          </cell>
          <cell r="AD19">
            <v>9.5276645744465966</v>
          </cell>
          <cell r="AE19">
            <v>5.8893829135143951</v>
          </cell>
          <cell r="AF19">
            <v>21.098253791577225</v>
          </cell>
          <cell r="AG19">
            <v>25.71303026479309</v>
          </cell>
          <cell r="AH19">
            <v>9.0339631278719175</v>
          </cell>
          <cell r="AI19">
            <v>42.105263157894747</v>
          </cell>
          <cell r="AJ19">
            <v>89.285714285714292</v>
          </cell>
          <cell r="AK19">
            <v>49.836372684455057</v>
          </cell>
          <cell r="AL19">
            <v>29.999999999999993</v>
          </cell>
          <cell r="AM19">
            <v>8.8598074361780021</v>
          </cell>
          <cell r="AN19">
            <v>65.703971119133584</v>
          </cell>
          <cell r="AO19">
            <v>42.733108437532373</v>
          </cell>
          <cell r="AP19">
            <v>17.180950475492054</v>
          </cell>
          <cell r="AQ19">
            <v>34.876299777750056</v>
          </cell>
          <cell r="AR19">
            <v>46.806082143143399</v>
          </cell>
          <cell r="AS19">
            <v>8.1429702644630595</v>
          </cell>
          <cell r="AT19">
            <v>60.108662331834815</v>
          </cell>
          <cell r="AU19">
            <v>21.677256690469758</v>
          </cell>
          <cell r="AV19">
            <v>20.048364928628317</v>
          </cell>
          <cell r="AW19">
            <v>46.201295762169543</v>
          </cell>
          <cell r="AX19">
            <v>71.202561881242744</v>
          </cell>
          <cell r="AY19">
            <v>8.6846202937055388</v>
          </cell>
          <cell r="AZ19">
            <v>44.404972217026277</v>
          </cell>
          <cell r="BA19">
            <v>21.588068150821456</v>
          </cell>
          <cell r="BB19">
            <v>12.63057332176894</v>
          </cell>
          <cell r="BC19">
            <v>22.888704866221698</v>
          </cell>
          <cell r="BD19">
            <v>22.720158670886871</v>
          </cell>
          <cell r="BE19">
            <v>69.594594594594597</v>
          </cell>
          <cell r="BF19">
            <v>34.991534066721023</v>
          </cell>
          <cell r="BG19">
            <v>27.050499480173666</v>
          </cell>
          <cell r="BH19">
            <v>6.5574146503978357</v>
          </cell>
          <cell r="BI19">
            <v>8.9874618075969561</v>
          </cell>
          <cell r="BJ19">
            <v>14.923785367248874</v>
          </cell>
          <cell r="BK19">
            <v>29.74097846754562</v>
          </cell>
          <cell r="BL19">
            <v>77.93513642188266</v>
          </cell>
          <cell r="BM19">
            <v>49.780388738019852</v>
          </cell>
          <cell r="BN19">
            <v>0.7518995379142912</v>
          </cell>
          <cell r="BO19">
            <v>0.32182435896047551</v>
          </cell>
          <cell r="BP19">
            <v>1.9363752014829341</v>
          </cell>
          <cell r="BQ19">
            <v>0.53695903337869411</v>
          </cell>
          <cell r="BR19">
            <v>15.670352673261135</v>
          </cell>
          <cell r="BS19">
            <v>19.74209326392775</v>
          </cell>
          <cell r="BT19">
            <v>80.89906532071096</v>
          </cell>
          <cell r="BU19">
            <v>66.720520441239728</v>
          </cell>
          <cell r="BV19">
            <v>7.8761052291314613</v>
          </cell>
          <cell r="BW19">
            <v>17.490101737680241</v>
          </cell>
          <cell r="BY19">
            <v>9.4953582870115643</v>
          </cell>
          <cell r="BZ19">
            <v>2.346013984882048</v>
          </cell>
        </row>
        <row r="20">
          <cell r="D20">
            <v>0</v>
          </cell>
          <cell r="E20">
            <v>4.8495922274909589</v>
          </cell>
          <cell r="F20">
            <v>32.998381965209489</v>
          </cell>
          <cell r="G20">
            <v>88.553304929111079</v>
          </cell>
          <cell r="H20">
            <v>6.8646283787744551</v>
          </cell>
          <cell r="I20">
            <v>0</v>
          </cell>
          <cell r="J20">
            <v>6.563403284233166</v>
          </cell>
          <cell r="K20">
            <v>1.5537981309316808</v>
          </cell>
          <cell r="L20">
            <v>32.386585549321687</v>
          </cell>
          <cell r="M20">
            <v>1.0180192858487436</v>
          </cell>
          <cell r="N20">
            <v>4.5478770996247446</v>
          </cell>
          <cell r="O20">
            <v>31.441157815434046</v>
          </cell>
          <cell r="P20">
            <v>56.921784557160684</v>
          </cell>
          <cell r="Q20">
            <v>34.565154139306273</v>
          </cell>
          <cell r="R20">
            <v>11.679947772391301</v>
          </cell>
          <cell r="S20">
            <v>94.871389444197803</v>
          </cell>
          <cell r="T20">
            <v>12.911057236656672</v>
          </cell>
          <cell r="U20">
            <v>5.5555555555555616</v>
          </cell>
          <cell r="V20">
            <v>64.737520846044632</v>
          </cell>
          <cell r="W20">
            <v>0</v>
          </cell>
          <cell r="X20">
            <v>0</v>
          </cell>
          <cell r="Y20">
            <v>86.10523590656895</v>
          </cell>
          <cell r="Z20">
            <v>6.1941964479939182</v>
          </cell>
          <cell r="AA20">
            <v>8.7909554328773964</v>
          </cell>
          <cell r="AB20">
            <v>5.6274761942083273</v>
          </cell>
          <cell r="AC20">
            <v>0</v>
          </cell>
          <cell r="AD20">
            <v>34.126444912322775</v>
          </cell>
          <cell r="AE20">
            <v>29.341636884543288</v>
          </cell>
          <cell r="AF20">
            <v>0</v>
          </cell>
          <cell r="AG20">
            <v>18.261224973259743</v>
          </cell>
          <cell r="AH20">
            <v>7.7809414284422891</v>
          </cell>
          <cell r="AI20">
            <v>42.105263157894747</v>
          </cell>
          <cell r="AJ20">
            <v>85.714285714285708</v>
          </cell>
          <cell r="AK20">
            <v>0</v>
          </cell>
          <cell r="AL20">
            <v>64.999999999999986</v>
          </cell>
          <cell r="AM20">
            <v>1.3009987736436057</v>
          </cell>
          <cell r="AN20">
            <v>56.67870036101084</v>
          </cell>
          <cell r="AO20">
            <v>0</v>
          </cell>
          <cell r="AP20">
            <v>9.8981662992084356</v>
          </cell>
          <cell r="AQ20">
            <v>21.056684929437878</v>
          </cell>
          <cell r="AR20">
            <v>39.961272917819421</v>
          </cell>
          <cell r="AS20">
            <v>41.286882705067143</v>
          </cell>
          <cell r="AT20">
            <v>29.451257482325833</v>
          </cell>
          <cell r="AU20">
            <v>0.99280377678519183</v>
          </cell>
          <cell r="AV20">
            <v>3.0991400764483865</v>
          </cell>
          <cell r="AW20">
            <v>35.775292719776644</v>
          </cell>
          <cell r="AX20">
            <v>45.922043321254044</v>
          </cell>
          <cell r="AY20">
            <v>8.4668948764455507</v>
          </cell>
          <cell r="AZ20">
            <v>45.718370009722193</v>
          </cell>
          <cell r="BA20">
            <v>21.146471756220834</v>
          </cell>
          <cell r="BB20">
            <v>13.912356899078308</v>
          </cell>
          <cell r="BC20">
            <v>17.267217458439223</v>
          </cell>
          <cell r="BD20">
            <v>15.328137226186916</v>
          </cell>
          <cell r="BE20">
            <v>36.486486486486484</v>
          </cell>
          <cell r="BF20">
            <v>12.34772499465751</v>
          </cell>
          <cell r="BG20">
            <v>9.48075321842623</v>
          </cell>
          <cell r="BH20">
            <v>2.1018780455731805</v>
          </cell>
          <cell r="BI20">
            <v>4.8518559859438186</v>
          </cell>
          <cell r="BJ20">
            <v>1.8152069983055099</v>
          </cell>
          <cell r="BK20">
            <v>19.901284787137115</v>
          </cell>
          <cell r="BL20">
            <v>94.179652719284107</v>
          </cell>
          <cell r="BM20">
            <v>49.077190028265093</v>
          </cell>
          <cell r="BN20">
            <v>1.3343882215321559</v>
          </cell>
          <cell r="BO20">
            <v>0.34973707086218331</v>
          </cell>
          <cell r="BP20">
            <v>1.1369144146018286</v>
          </cell>
          <cell r="BQ20">
            <v>2.0141061934984221</v>
          </cell>
          <cell r="BR20">
            <v>6.5624482698077511</v>
          </cell>
          <cell r="BS20">
            <v>3.5868847615667834</v>
          </cell>
          <cell r="BT20">
            <v>0.78682020645416439</v>
          </cell>
          <cell r="BU20">
            <v>55.874158909049513</v>
          </cell>
          <cell r="BV20">
            <v>7.304376229900547</v>
          </cell>
          <cell r="BW20">
            <v>0</v>
          </cell>
          <cell r="BY20">
            <v>0.658607067654149</v>
          </cell>
          <cell r="BZ20">
            <v>3.324014948970059</v>
          </cell>
        </row>
        <row r="21">
          <cell r="D21">
            <v>98.251828933254544</v>
          </cell>
          <cell r="E21">
            <v>83.335423802578788</v>
          </cell>
          <cell r="F21">
            <v>43.150121476339912</v>
          </cell>
          <cell r="G21">
            <v>73.417793930616398</v>
          </cell>
          <cell r="H21">
            <v>7.141558059933776</v>
          </cell>
          <cell r="I21">
            <v>14.365547544841817</v>
          </cell>
          <cell r="J21">
            <v>25.842002070449766</v>
          </cell>
          <cell r="K21">
            <v>16.242643485473209</v>
          </cell>
          <cell r="L21">
            <v>0.93278450018335368</v>
          </cell>
          <cell r="M21">
            <v>0.55700527189505422</v>
          </cell>
          <cell r="N21">
            <v>1.2067468287393728</v>
          </cell>
          <cell r="O21">
            <v>0</v>
          </cell>
          <cell r="P21">
            <v>45.371155938084868</v>
          </cell>
          <cell r="Q21">
            <v>26.12773183568844</v>
          </cell>
          <cell r="R21">
            <v>15.133452200726882</v>
          </cell>
          <cell r="S21">
            <v>100</v>
          </cell>
          <cell r="T21">
            <v>30.658623499144305</v>
          </cell>
          <cell r="U21">
            <v>24.126984126984137</v>
          </cell>
          <cell r="V21">
            <v>81.623439735620309</v>
          </cell>
          <cell r="W21">
            <v>7.5715515852182849</v>
          </cell>
          <cell r="X21">
            <v>54.178674351585308</v>
          </cell>
          <cell r="Y21">
            <v>63.924014096796498</v>
          </cell>
          <cell r="Z21">
            <v>3.5334659651050737</v>
          </cell>
          <cell r="AA21">
            <v>14.171286221097072</v>
          </cell>
          <cell r="AB21">
            <v>6.5515661688112248</v>
          </cell>
          <cell r="AC21">
            <v>46.569475294043642</v>
          </cell>
          <cell r="AD21">
            <v>21.786994119314759</v>
          </cell>
          <cell r="AE21">
            <v>5.105763596573917</v>
          </cell>
          <cell r="AF21">
            <v>37.660984170789007</v>
          </cell>
          <cell r="AG21">
            <v>9.0226825949005942</v>
          </cell>
          <cell r="AH21">
            <v>9.4546317254084311</v>
          </cell>
          <cell r="AI21">
            <v>42.105263157894747</v>
          </cell>
          <cell r="AJ21">
            <v>92.857142857142861</v>
          </cell>
          <cell r="AK21">
            <v>79.518424745861566</v>
          </cell>
          <cell r="AL21">
            <v>35</v>
          </cell>
          <cell r="AM21">
            <v>2.8280634191325285</v>
          </cell>
          <cell r="AN21">
            <v>76.173285198555988</v>
          </cell>
          <cell r="AO21">
            <v>18.559979207351869</v>
          </cell>
          <cell r="AP21">
            <v>17.333007596032459</v>
          </cell>
          <cell r="AQ21">
            <v>24.477703202150948</v>
          </cell>
          <cell r="AR21">
            <v>40.106401313935358</v>
          </cell>
          <cell r="AS21">
            <v>29.809595017061142</v>
          </cell>
          <cell r="AT21">
            <v>33.307423177840242</v>
          </cell>
          <cell r="AU21">
            <v>26.293639975426913</v>
          </cell>
          <cell r="AV21">
            <v>13.150766289505583</v>
          </cell>
          <cell r="AW21">
            <v>43.821724298572903</v>
          </cell>
          <cell r="AX21">
            <v>59.814903325280454</v>
          </cell>
          <cell r="AY21">
            <v>8.0529094869370823</v>
          </cell>
          <cell r="AZ21">
            <v>43.592701233092242</v>
          </cell>
          <cell r="BA21">
            <v>22.795343316488335</v>
          </cell>
          <cell r="BB21">
            <v>16.895876166716882</v>
          </cell>
          <cell r="BC21">
            <v>30.555647394640133</v>
          </cell>
          <cell r="BD21">
            <v>12.905165141574379</v>
          </cell>
          <cell r="BE21">
            <v>45.270270270270267</v>
          </cell>
          <cell r="BF21">
            <v>30.168296218306974</v>
          </cell>
          <cell r="BG21">
            <v>14.535205375927196</v>
          </cell>
          <cell r="BH21">
            <v>1.6443747944823746</v>
          </cell>
          <cell r="BI21">
            <v>5.3332858916078933</v>
          </cell>
          <cell r="BJ21">
            <v>6.388579519254141</v>
          </cell>
          <cell r="BK21">
            <v>11.809683525490023</v>
          </cell>
          <cell r="BL21">
            <v>93.571991474338475</v>
          </cell>
          <cell r="BM21">
            <v>50</v>
          </cell>
          <cell r="BN21">
            <v>0</v>
          </cell>
          <cell r="BO21">
            <v>0</v>
          </cell>
          <cell r="BP21">
            <v>0</v>
          </cell>
          <cell r="BQ21">
            <v>0.37913182141177332</v>
          </cell>
          <cell r="BR21">
            <v>10.501469701179337</v>
          </cell>
          <cell r="BS21">
            <v>7.0288016260658708</v>
          </cell>
          <cell r="BT21">
            <v>43.281287419859893</v>
          </cell>
          <cell r="BU21">
            <v>55.6349750567095</v>
          </cell>
          <cell r="BV21">
            <v>21.843807185690807</v>
          </cell>
          <cell r="BW21">
            <v>8.0031541035847447</v>
          </cell>
          <cell r="BY21">
            <v>6.7823473707042403</v>
          </cell>
          <cell r="BZ21">
            <v>5.6459922295527241</v>
          </cell>
        </row>
        <row r="22">
          <cell r="D22">
            <v>78.82633240741626</v>
          </cell>
          <cell r="E22">
            <v>81.050141769017316</v>
          </cell>
          <cell r="F22">
            <v>42.395990864382888</v>
          </cell>
          <cell r="G22">
            <v>43.589396487973787</v>
          </cell>
          <cell r="H22">
            <v>6.7718954476610183</v>
          </cell>
          <cell r="I22">
            <v>15.810060247868677</v>
          </cell>
          <cell r="J22">
            <v>18.806451768956681</v>
          </cell>
          <cell r="K22">
            <v>14.798151387822323</v>
          </cell>
          <cell r="L22">
            <v>29.366768124444548</v>
          </cell>
          <cell r="M22">
            <v>0.97351371552653942</v>
          </cell>
          <cell r="N22">
            <v>6.4599452723898239</v>
          </cell>
          <cell r="O22">
            <v>46.058563050142936</v>
          </cell>
          <cell r="P22">
            <v>60.67575313392738</v>
          </cell>
          <cell r="Q22">
            <v>35.317118138510004</v>
          </cell>
          <cell r="R22">
            <v>11.542143472224581</v>
          </cell>
          <cell r="S22">
            <v>89.326942707912039</v>
          </cell>
          <cell r="T22">
            <v>47.241945108073359</v>
          </cell>
          <cell r="U22">
            <v>13.968253968253967</v>
          </cell>
          <cell r="V22">
            <v>73.963545924131992</v>
          </cell>
          <cell r="W22">
            <v>27.524475682660949</v>
          </cell>
          <cell r="X22">
            <v>67.146974063400549</v>
          </cell>
          <cell r="Y22">
            <v>60.149764916464108</v>
          </cell>
          <cell r="Z22">
            <v>16.93097040965079</v>
          </cell>
          <cell r="AA22">
            <v>10.075493723881763</v>
          </cell>
          <cell r="AB22">
            <v>12.228237303798901</v>
          </cell>
          <cell r="AC22">
            <v>35.761231950141529</v>
          </cell>
          <cell r="AD22">
            <v>8.9459058278536752</v>
          </cell>
          <cell r="AE22">
            <v>12.070570887050163</v>
          </cell>
          <cell r="AF22">
            <v>35.900193145303184</v>
          </cell>
          <cell r="AG22">
            <v>28.130601538664529</v>
          </cell>
          <cell r="AH22">
            <v>9.6013467580464109</v>
          </cell>
          <cell r="AI22">
            <v>84.210526315789465</v>
          </cell>
          <cell r="AJ22">
            <v>96.428571428571431</v>
          </cell>
          <cell r="AK22">
            <v>94.922793985686994</v>
          </cell>
          <cell r="AL22">
            <v>70</v>
          </cell>
          <cell r="AM22">
            <v>11.733384637184441</v>
          </cell>
          <cell r="AN22">
            <v>82.310469314079455</v>
          </cell>
          <cell r="AO22">
            <v>62.94756422632711</v>
          </cell>
          <cell r="AP22">
            <v>25.381607380731825</v>
          </cell>
          <cell r="AQ22">
            <v>44.685386876179045</v>
          </cell>
          <cell r="AR22">
            <v>48.548754267453837</v>
          </cell>
          <cell r="AS22">
            <v>75.042776594344161</v>
          </cell>
          <cell r="AT22">
            <v>49.467154196489957</v>
          </cell>
          <cell r="AU22">
            <v>7.8965606674285729</v>
          </cell>
          <cell r="AV22">
            <v>32.002100601393899</v>
          </cell>
          <cell r="AW22">
            <v>44.725203886296029</v>
          </cell>
          <cell r="AX22">
            <v>60.969003863089988</v>
          </cell>
          <cell r="AY22">
            <v>8.0929177404180486</v>
          </cell>
          <cell r="AZ22">
            <v>41.039648788681653</v>
          </cell>
          <cell r="BA22">
            <v>29.799248512972326</v>
          </cell>
          <cell r="BB22">
            <v>5.7215825199176198</v>
          </cell>
          <cell r="BC22">
            <v>28.070090091089366</v>
          </cell>
          <cell r="BD22">
            <v>27.727448375133225</v>
          </cell>
          <cell r="BE22">
            <v>93.243243243243242</v>
          </cell>
          <cell r="BF22">
            <v>39.543113550046129</v>
          </cell>
          <cell r="BG22">
            <v>49.643174309584033</v>
          </cell>
          <cell r="BH22">
            <v>13.778104349298204</v>
          </cell>
          <cell r="BI22">
            <v>18.782434051946993</v>
          </cell>
          <cell r="BJ22">
            <v>29.933328706948291</v>
          </cell>
          <cell r="BK22">
            <v>33.097008002429639</v>
          </cell>
          <cell r="BL22">
            <v>79.912652135861094</v>
          </cell>
          <cell r="BM22">
            <v>49.281116732339257</v>
          </cell>
          <cell r="BN22">
            <v>5.9818717458262078</v>
          </cell>
          <cell r="BO22">
            <v>38.450275125263467</v>
          </cell>
          <cell r="BP22">
            <v>20.338540277252267</v>
          </cell>
          <cell r="BQ22">
            <v>0.83762522379223514</v>
          </cell>
          <cell r="BR22">
            <v>13.839123358601707</v>
          </cell>
          <cell r="BS22">
            <v>22.007941817745508</v>
          </cell>
          <cell r="BT22">
            <v>85.71198373505014</v>
          </cell>
          <cell r="BU22">
            <v>93.507721179392533</v>
          </cell>
          <cell r="BV22">
            <v>17.240161723130164</v>
          </cell>
          <cell r="BW22">
            <v>27.96009461941355</v>
          </cell>
          <cell r="BY22">
            <v>15.900347473984802</v>
          </cell>
          <cell r="BZ22">
            <v>16.196181574777963</v>
          </cell>
        </row>
        <row r="23">
          <cell r="D23">
            <v>81.934826418689354</v>
          </cell>
          <cell r="E23">
            <v>83.437064807818643</v>
          </cell>
          <cell r="F23">
            <v>16.435615586049128</v>
          </cell>
          <cell r="G23">
            <v>55.936256976087307</v>
          </cell>
          <cell r="H23">
            <v>5.1133514230188766</v>
          </cell>
          <cell r="I23">
            <v>12.346959969292216</v>
          </cell>
          <cell r="J23">
            <v>1.3851868928594993</v>
          </cell>
          <cell r="K23">
            <v>1.0782565316279991</v>
          </cell>
          <cell r="L23">
            <v>14.495998870323493</v>
          </cell>
          <cell r="M23">
            <v>2.2150211739744416</v>
          </cell>
          <cell r="N23">
            <v>6.7219148091834349</v>
          </cell>
          <cell r="O23">
            <v>47.453783175250315</v>
          </cell>
          <cell r="P23">
            <v>56.975489846489047</v>
          </cell>
          <cell r="Q23">
            <v>28.766178602739007</v>
          </cell>
          <cell r="R23">
            <v>19.028195627741702</v>
          </cell>
          <cell r="S23">
            <v>77.050495605314225</v>
          </cell>
          <cell r="T23">
            <v>60.1177160347778</v>
          </cell>
          <cell r="U23">
            <v>16.031746031746049</v>
          </cell>
          <cell r="V23">
            <v>72.162926755194604</v>
          </cell>
          <cell r="W23">
            <v>27.462644868202187</v>
          </cell>
          <cell r="X23">
            <v>68.587896253602608</v>
          </cell>
          <cell r="Y23">
            <v>43.919875785166262</v>
          </cell>
          <cell r="Z23">
            <v>2.8458146963833428</v>
          </cell>
          <cell r="AA23">
            <v>0</v>
          </cell>
          <cell r="AB23">
            <v>5.4676974803878222</v>
          </cell>
          <cell r="AC23">
            <v>43.453555366572779</v>
          </cell>
          <cell r="AD23">
            <v>6.2510690246855685</v>
          </cell>
          <cell r="AE23">
            <v>3.853252945960671</v>
          </cell>
          <cell r="AF23">
            <v>13.242991477948001</v>
          </cell>
          <cell r="AG23">
            <v>4.5825609209105149</v>
          </cell>
          <cell r="AH23">
            <v>1.4298301487193212</v>
          </cell>
          <cell r="AI23">
            <v>42.105263157894747</v>
          </cell>
          <cell r="AJ23">
            <v>85.714285714285708</v>
          </cell>
          <cell r="AK23">
            <v>70.820295429882407</v>
          </cell>
          <cell r="AL23">
            <v>57.499999999999993</v>
          </cell>
          <cell r="AM23">
            <v>21.242045963969559</v>
          </cell>
          <cell r="AN23">
            <v>62.4548736462094</v>
          </cell>
          <cell r="AO23">
            <v>56.299266389396486</v>
          </cell>
          <cell r="AP23">
            <v>20.337587159193184</v>
          </cell>
          <cell r="AQ23">
            <v>40.468868583035835</v>
          </cell>
          <cell r="AR23">
            <v>48.90092488650545</v>
          </cell>
          <cell r="AS23">
            <v>0</v>
          </cell>
          <cell r="AT23">
            <v>47.854494084201953</v>
          </cell>
          <cell r="AU23">
            <v>0.61601658213020893</v>
          </cell>
          <cell r="AV23">
            <v>12.892072370335015</v>
          </cell>
          <cell r="AW23">
            <v>49.556121435988089</v>
          </cell>
          <cell r="AX23">
            <v>69.147763062893702</v>
          </cell>
          <cell r="AY23">
            <v>7.1460376321781416</v>
          </cell>
          <cell r="AZ23">
            <v>41.170316663584885</v>
          </cell>
          <cell r="BA23">
            <v>43.453207469341947</v>
          </cell>
          <cell r="BB23">
            <v>12.103482627337254</v>
          </cell>
          <cell r="BC23">
            <v>26.762762318375049</v>
          </cell>
          <cell r="BD23">
            <v>21.194987320082877</v>
          </cell>
          <cell r="BE23">
            <v>91.891891891891902</v>
          </cell>
          <cell r="BF23">
            <v>30.846089389513338</v>
          </cell>
          <cell r="BG23">
            <v>44.41316319818187</v>
          </cell>
          <cell r="BH23">
            <v>4.1465317772194119</v>
          </cell>
          <cell r="BI23">
            <v>8.6686454435941354</v>
          </cell>
          <cell r="BJ23">
            <v>18.801062020834717</v>
          </cell>
          <cell r="BK23">
            <v>22.09304166856321</v>
          </cell>
          <cell r="BL23">
            <v>100</v>
          </cell>
          <cell r="BM23">
            <v>49.845828877909533</v>
          </cell>
          <cell r="BN23">
            <v>0.28959080696063738</v>
          </cell>
          <cell r="BO23">
            <v>3.8418948134277207</v>
          </cell>
          <cell r="BP23">
            <v>0.63900866235890075</v>
          </cell>
          <cell r="BQ23">
            <v>0.42211164720668093</v>
          </cell>
          <cell r="BR23">
            <v>17.298652524601909</v>
          </cell>
          <cell r="BS23">
            <v>14.39257847567853</v>
          </cell>
          <cell r="BT23">
            <v>89.037820090954369</v>
          </cell>
          <cell r="BU23">
            <v>46.506451152830842</v>
          </cell>
          <cell r="BV23">
            <v>1.5244389003769225</v>
          </cell>
          <cell r="BW23">
            <v>13.775504710257927</v>
          </cell>
          <cell r="BY23">
            <v>5.0146878910519961</v>
          </cell>
          <cell r="BZ23">
            <v>20.939563422582154</v>
          </cell>
        </row>
        <row r="24">
          <cell r="D24">
            <v>76.821577103317324</v>
          </cell>
          <cell r="E24">
            <v>39.639183347855628</v>
          </cell>
          <cell r="F24">
            <v>40.739611961790487</v>
          </cell>
          <cell r="G24">
            <v>82.427984359033914</v>
          </cell>
          <cell r="H24">
            <v>8.1454520270298119</v>
          </cell>
          <cell r="I24">
            <v>13.292221988349157</v>
          </cell>
          <cell r="J24">
            <v>7.2104339235861694</v>
          </cell>
          <cell r="K24">
            <v>13.971659950549784</v>
          </cell>
          <cell r="L24">
            <v>22.280027568154026</v>
          </cell>
          <cell r="M24">
            <v>1.8521419840333893</v>
          </cell>
          <cell r="N24">
            <v>7.1916908687567771</v>
          </cell>
          <cell r="O24">
            <v>40.196975836817082</v>
          </cell>
          <cell r="P24">
            <v>21.661400011124584</v>
          </cell>
          <cell r="Q24">
            <v>28.788040694847304</v>
          </cell>
          <cell r="R24">
            <v>15.627366003768737</v>
          </cell>
          <cell r="S24">
            <v>98.953356133500179</v>
          </cell>
          <cell r="T24">
            <v>25.417045730605299</v>
          </cell>
          <cell r="U24">
            <v>6.1904761904761969</v>
          </cell>
          <cell r="V24">
            <v>12.592482772835995</v>
          </cell>
          <cell r="W24">
            <v>8.2619045736795904</v>
          </cell>
          <cell r="X24">
            <v>46.685878962536172</v>
          </cell>
          <cell r="Y24">
            <v>71.008276272412246</v>
          </cell>
          <cell r="Z24">
            <v>7.5978971921753029</v>
          </cell>
          <cell r="AA24">
            <v>7.8984280075174063</v>
          </cell>
          <cell r="AB24">
            <v>6.8408960359944526</v>
          </cell>
          <cell r="AC24">
            <v>15.31082194244614</v>
          </cell>
          <cell r="AD24">
            <v>5.5669047445945701</v>
          </cell>
          <cell r="AE24">
            <v>9.1684879020407131</v>
          </cell>
          <cell r="AF24">
            <v>19.26985704891452</v>
          </cell>
          <cell r="AG24">
            <v>18.327716904057795</v>
          </cell>
          <cell r="AH24">
            <v>9.9310821301565593</v>
          </cell>
          <cell r="AI24">
            <v>63.15789473684211</v>
          </cell>
          <cell r="AJ24">
            <v>82.142857142857139</v>
          </cell>
          <cell r="AK24">
            <v>50.293099503291394</v>
          </cell>
          <cell r="AL24">
            <v>27.499999999999993</v>
          </cell>
          <cell r="AM24">
            <v>5.7970167074666268</v>
          </cell>
          <cell r="AN24">
            <v>18.050541516245492</v>
          </cell>
          <cell r="AO24">
            <v>25.31576884030499</v>
          </cell>
          <cell r="AP24">
            <v>18.927489870707952</v>
          </cell>
          <cell r="AQ24">
            <v>33.728229404556046</v>
          </cell>
          <cell r="AR24">
            <v>44.505439658208985</v>
          </cell>
          <cell r="AS24">
            <v>69.376334365254536</v>
          </cell>
          <cell r="AT24">
            <v>40.695434940675526</v>
          </cell>
          <cell r="AU24">
            <v>16.675090492446639</v>
          </cell>
          <cell r="AV24">
            <v>10.672404050205438</v>
          </cell>
          <cell r="AW24">
            <v>39.28612447444096</v>
          </cell>
          <cell r="AX24">
            <v>52.612570457957162</v>
          </cell>
          <cell r="AY24">
            <v>5.2047816140517398</v>
          </cell>
          <cell r="AZ24">
            <v>34.742158483362481</v>
          </cell>
          <cell r="BA24">
            <v>36.189767420531652</v>
          </cell>
          <cell r="BB24">
            <v>13.446443732274767</v>
          </cell>
          <cell r="BC24">
            <v>43.493289400571342</v>
          </cell>
          <cell r="BD24">
            <v>16.898269554917828</v>
          </cell>
          <cell r="BE24">
            <v>64.527027027027032</v>
          </cell>
          <cell r="BF24">
            <v>36.375759963949619</v>
          </cell>
          <cell r="BG24">
            <v>13.329038340725797</v>
          </cell>
          <cell r="BH24">
            <v>4.5569679226837652</v>
          </cell>
          <cell r="BI24">
            <v>3.9278440330511235</v>
          </cell>
          <cell r="BJ24">
            <v>3.0380557597269688</v>
          </cell>
          <cell r="BK24">
            <v>33.122446204704737</v>
          </cell>
          <cell r="BL24">
            <v>85.81230731460461</v>
          </cell>
          <cell r="BM24">
            <v>49.07499493563521</v>
          </cell>
          <cell r="BN24">
            <v>0.51846813091861677</v>
          </cell>
          <cell r="BO24">
            <v>8.5489165700941977E-2</v>
          </cell>
          <cell r="BP24">
            <v>0.94189998223181171</v>
          </cell>
          <cell r="BQ24">
            <v>0.58254541030774931</v>
          </cell>
          <cell r="BR24">
            <v>4.3769383289556076</v>
          </cell>
          <cell r="BS24">
            <v>3.7723140848164722</v>
          </cell>
          <cell r="BT24">
            <v>22.104422700191208</v>
          </cell>
          <cell r="BU24">
            <v>92.67272030974047</v>
          </cell>
          <cell r="BV24">
            <v>17.563786459046231</v>
          </cell>
          <cell r="BW24">
            <v>6.4616249585077208</v>
          </cell>
          <cell r="BY24">
            <v>4.8411579877367972</v>
          </cell>
          <cell r="BZ24">
            <v>9.2389457023756751</v>
          </cell>
        </row>
        <row r="25">
          <cell r="D25">
            <v>30.522875109522722</v>
          </cell>
          <cell r="E25">
            <v>0</v>
          </cell>
          <cell r="F25">
            <v>23.658656872422199</v>
          </cell>
          <cell r="G25">
            <v>43.390829673937233</v>
          </cell>
          <cell r="H25">
            <v>2.5512018790021549</v>
          </cell>
          <cell r="I25">
            <v>12.703537162735746</v>
          </cell>
          <cell r="J25">
            <v>3.8416211023856701</v>
          </cell>
          <cell r="K25">
            <v>2.5090656629629469</v>
          </cell>
          <cell r="L25">
            <v>35.653015738856617</v>
          </cell>
          <cell r="M25">
            <v>1.1127292346077635</v>
          </cell>
          <cell r="N25">
            <v>5.04244719937779</v>
          </cell>
          <cell r="O25">
            <v>47.47206048000151</v>
          </cell>
          <cell r="P25">
            <v>50.057307860678421</v>
          </cell>
          <cell r="Q25">
            <v>35.441167170106105</v>
          </cell>
          <cell r="R25">
            <v>28.501681452713473</v>
          </cell>
          <cell r="S25">
            <v>97.397268673382939</v>
          </cell>
          <cell r="T25">
            <v>56.102631589661833</v>
          </cell>
          <cell r="U25">
            <v>18.412698412698433</v>
          </cell>
          <cell r="V25">
            <v>57.493032599476912</v>
          </cell>
          <cell r="W25">
            <v>16.425426308618917</v>
          </cell>
          <cell r="X25">
            <v>57.925072046109669</v>
          </cell>
          <cell r="Y25">
            <v>68.723872911547375</v>
          </cell>
          <cell r="Z25">
            <v>8.7868617121999719</v>
          </cell>
          <cell r="AA25">
            <v>11.503839632926956</v>
          </cell>
          <cell r="AB25">
            <v>14.543535995864328</v>
          </cell>
          <cell r="AC25">
            <v>46.448568844744045</v>
          </cell>
          <cell r="AD25">
            <v>12.661383393593823</v>
          </cell>
          <cell r="AE25">
            <v>8.8047876698734342</v>
          </cell>
          <cell r="AF25">
            <v>22.187335211487397</v>
          </cell>
          <cell r="AG25">
            <v>31.456196030922207</v>
          </cell>
          <cell r="AH25">
            <v>8.6947922118610297</v>
          </cell>
          <cell r="AI25">
            <v>63.15789473684211</v>
          </cell>
          <cell r="AJ25">
            <v>67.857142857142861</v>
          </cell>
          <cell r="AK25">
            <v>57.319884104105547</v>
          </cell>
          <cell r="AL25">
            <v>44.999999999999993</v>
          </cell>
          <cell r="AM25">
            <v>2.9354880717514487</v>
          </cell>
          <cell r="AN25">
            <v>100</v>
          </cell>
          <cell r="AO25">
            <v>38.641711702237465</v>
          </cell>
          <cell r="AP25">
            <v>14.997506692123231</v>
          </cell>
          <cell r="AQ25">
            <v>30.378153609355323</v>
          </cell>
          <cell r="AR25">
            <v>46.327595229302091</v>
          </cell>
          <cell r="AS25">
            <v>36.537231045069021</v>
          </cell>
          <cell r="AT25">
            <v>31.993674596106381</v>
          </cell>
          <cell r="AU25">
            <v>16.755834311308746</v>
          </cell>
          <cell r="AV25">
            <v>17.233705683449578</v>
          </cell>
          <cell r="AW25">
            <v>41.324519698368611</v>
          </cell>
          <cell r="AX25">
            <v>35.461203865886851</v>
          </cell>
          <cell r="AY25">
            <v>7.8788402028164413</v>
          </cell>
          <cell r="AZ25">
            <v>41.863079266867572</v>
          </cell>
          <cell r="BA25">
            <v>31.155904202233724</v>
          </cell>
          <cell r="BB25">
            <v>13.957441113179888</v>
          </cell>
          <cell r="BC25">
            <v>16.493510748824093</v>
          </cell>
          <cell r="BD25">
            <v>21.382835706060281</v>
          </cell>
          <cell r="BE25">
            <v>37.5</v>
          </cell>
          <cell r="BF25">
            <v>28.019055520921484</v>
          </cell>
          <cell r="BG25">
            <v>47.296085081127629</v>
          </cell>
          <cell r="BH25">
            <v>9.157603406675765</v>
          </cell>
          <cell r="BI25">
            <v>13.040744279293706</v>
          </cell>
          <cell r="BJ25">
            <v>5.7883942620316748</v>
          </cell>
          <cell r="BK25">
            <v>23.243916925256205</v>
          </cell>
          <cell r="BL25">
            <v>80.443310166954362</v>
          </cell>
          <cell r="BM25">
            <v>42.999800996036569</v>
          </cell>
          <cell r="BN25">
            <v>0.12733836998919584</v>
          </cell>
          <cell r="BO25">
            <v>6.4705380201335483E-2</v>
          </cell>
          <cell r="BP25">
            <v>1.1404925263475802E-3</v>
          </cell>
          <cell r="BQ25">
            <v>0.90502208040382737</v>
          </cell>
          <cell r="BR25">
            <v>8.6975158718248746</v>
          </cell>
          <cell r="BS25">
            <v>26.468450323337656</v>
          </cell>
          <cell r="BT25">
            <v>34.335409898835884</v>
          </cell>
          <cell r="BU25">
            <v>51.508825408813017</v>
          </cell>
          <cell r="BV25">
            <v>34.531532366674824</v>
          </cell>
          <cell r="BW25">
            <v>46.460520341689893</v>
          </cell>
          <cell r="BY25">
            <v>8.5329325433441578</v>
          </cell>
          <cell r="BZ25">
            <v>19.790816080058949</v>
          </cell>
        </row>
        <row r="26">
          <cell r="D26">
            <v>69.525692131773482</v>
          </cell>
          <cell r="E26">
            <v>61.046836614974296</v>
          </cell>
          <cell r="F26">
            <v>44.76149001270641</v>
          </cell>
          <cell r="G26">
            <v>88.902310073589476</v>
          </cell>
          <cell r="H26">
            <v>8.4953276622679272</v>
          </cell>
          <cell r="I26">
            <v>26.957733017512879</v>
          </cell>
          <cell r="J26">
            <v>10.105194315937698</v>
          </cell>
          <cell r="K26">
            <v>20.074190530212014</v>
          </cell>
          <cell r="L26">
            <v>58.669410502513571</v>
          </cell>
          <cell r="M26">
            <v>0.96725843257384581</v>
          </cell>
          <cell r="N26">
            <v>3.121331218615905</v>
          </cell>
          <cell r="O26">
            <v>43.241540353248865</v>
          </cell>
          <cell r="P26">
            <v>55.430153988062138</v>
          </cell>
          <cell r="Q26">
            <v>37.11314461999514</v>
          </cell>
          <cell r="R26">
            <v>10.121876947895437</v>
          </cell>
          <cell r="S26">
            <v>98.08392429678085</v>
          </cell>
          <cell r="T26">
            <v>47.673750016399076</v>
          </cell>
          <cell r="U26">
            <v>13.968253968253967</v>
          </cell>
          <cell r="V26">
            <v>69.181336163440832</v>
          </cell>
          <cell r="W26">
            <v>15.562307413283252</v>
          </cell>
          <cell r="X26">
            <v>59.942363112391902</v>
          </cell>
          <cell r="Y26">
            <v>77.166276037073672</v>
          </cell>
          <cell r="Z26">
            <v>14.312027535305297</v>
          </cell>
          <cell r="AA26">
            <v>23.262091785546861</v>
          </cell>
          <cell r="AB26">
            <v>18.442899408222868</v>
          </cell>
          <cell r="AC26">
            <v>55.684520111045074</v>
          </cell>
          <cell r="AD26">
            <v>6.8704174047151474</v>
          </cell>
          <cell r="AE26">
            <v>16.935720254011073</v>
          </cell>
          <cell r="AF26">
            <v>40.962055495887242</v>
          </cell>
          <cell r="AG26">
            <v>28.031676599405593</v>
          </cell>
          <cell r="AH26">
            <v>8.9755256081813872</v>
          </cell>
          <cell r="AI26">
            <v>63.15789473684211</v>
          </cell>
          <cell r="AJ26">
            <v>89.285714285714292</v>
          </cell>
          <cell r="AK26">
            <v>91.544092321953187</v>
          </cell>
          <cell r="AL26">
            <v>54.999999999999993</v>
          </cell>
          <cell r="AM26">
            <v>2.9101182566790107</v>
          </cell>
          <cell r="AN26">
            <v>0</v>
          </cell>
          <cell r="AO26">
            <v>38.114858200899263</v>
          </cell>
          <cell r="AP26">
            <v>21.818655035249616</v>
          </cell>
          <cell r="AQ26">
            <v>37.551394863840706</v>
          </cell>
          <cell r="AR26">
            <v>42.44866018595669</v>
          </cell>
          <cell r="AS26">
            <v>56.742959755745581</v>
          </cell>
          <cell r="AT26">
            <v>7.6328119635316289</v>
          </cell>
          <cell r="AU26">
            <v>0</v>
          </cell>
          <cell r="AV26">
            <v>14.636267959048846</v>
          </cell>
          <cell r="AW26">
            <v>30.626551022872693</v>
          </cell>
          <cell r="AX26">
            <v>45.843333189107767</v>
          </cell>
          <cell r="AY26">
            <v>3.5884252001219545</v>
          </cell>
          <cell r="AZ26">
            <v>32.341150596781091</v>
          </cell>
          <cell r="BA26">
            <v>40.814185174341276</v>
          </cell>
          <cell r="BB26">
            <v>5.1376599970167387</v>
          </cell>
          <cell r="BC26">
            <v>50</v>
          </cell>
          <cell r="BD26">
            <v>24.869349148854155</v>
          </cell>
          <cell r="BE26">
            <v>8.1081081081081088</v>
          </cell>
          <cell r="BF26">
            <v>31.857372719770126</v>
          </cell>
          <cell r="BG26">
            <v>48.009195052796166</v>
          </cell>
          <cell r="BH26">
            <v>7.3054291880120346</v>
          </cell>
          <cell r="BI26">
            <v>12.460223458129914</v>
          </cell>
          <cell r="BJ26">
            <v>14.316176354892162</v>
          </cell>
          <cell r="BK26">
            <v>9.0116592417512251</v>
          </cell>
          <cell r="BL26">
            <v>78.59459586338032</v>
          </cell>
          <cell r="BM26">
            <v>48.002520190162471</v>
          </cell>
          <cell r="BN26">
            <v>0.20688969561322604</v>
          </cell>
          <cell r="BO26">
            <v>0.28695932086674808</v>
          </cell>
          <cell r="BP26">
            <v>0</v>
          </cell>
          <cell r="BQ26">
            <v>2.9520667381269621</v>
          </cell>
          <cell r="BR26">
            <v>13.381272268376149</v>
          </cell>
          <cell r="BS26">
            <v>0.86014976390957443</v>
          </cell>
          <cell r="BT26">
            <v>21.862641719560084</v>
          </cell>
          <cell r="BU26">
            <v>93.229679956101791</v>
          </cell>
          <cell r="BV26">
            <v>6.1140427094877126</v>
          </cell>
          <cell r="BW26">
            <v>1.9584234071093596</v>
          </cell>
          <cell r="BY26">
            <v>5.4229756875093456</v>
          </cell>
          <cell r="BZ26">
            <v>16.209900573821219</v>
          </cell>
        </row>
        <row r="27">
          <cell r="D27">
            <v>56.458641450890944</v>
          </cell>
          <cell r="E27">
            <v>74.864485844982326</v>
          </cell>
          <cell r="F27">
            <v>36.879441843683416</v>
          </cell>
          <cell r="G27">
            <v>8.1586759426237982</v>
          </cell>
          <cell r="H27">
            <v>6.6068754536722736</v>
          </cell>
          <cell r="I27">
            <v>6.5646354255484152</v>
          </cell>
          <cell r="J27">
            <v>0</v>
          </cell>
          <cell r="K27">
            <v>16.314984843669482</v>
          </cell>
          <cell r="L27">
            <v>80.855365092454804</v>
          </cell>
          <cell r="M27">
            <v>0.48381473032180766</v>
          </cell>
          <cell r="N27">
            <v>4.0839046615247048</v>
          </cell>
          <cell r="O27">
            <v>36.465204046145331</v>
          </cell>
          <cell r="P27">
            <v>43.84198359189115</v>
          </cell>
          <cell r="Q27">
            <v>27.780767454378282</v>
          </cell>
          <cell r="R27">
            <v>18.852078490636618</v>
          </cell>
          <cell r="S27">
            <v>0</v>
          </cell>
          <cell r="T27">
            <v>73.704687062455392</v>
          </cell>
          <cell r="U27">
            <v>23.015873015873023</v>
          </cell>
          <cell r="V27">
            <v>85.336400468320306</v>
          </cell>
          <cell r="W27">
            <v>50</v>
          </cell>
          <cell r="X27">
            <v>79.250720461095128</v>
          </cell>
          <cell r="Y27">
            <v>70.890351215429874</v>
          </cell>
          <cell r="Z27">
            <v>12.697078827443754</v>
          </cell>
          <cell r="AA27">
            <v>5.0663989419524702</v>
          </cell>
          <cell r="AB27">
            <v>11.077793824820009</v>
          </cell>
          <cell r="AC27">
            <v>58.342297749428418</v>
          </cell>
          <cell r="AD27">
            <v>22.03905434757753</v>
          </cell>
          <cell r="AE27">
            <v>27.713138275547738</v>
          </cell>
          <cell r="AF27">
            <v>16.063057870760549</v>
          </cell>
          <cell r="AG27">
            <v>18.62303435132106</v>
          </cell>
          <cell r="AH27">
            <v>9.3335718872392128</v>
          </cell>
          <cell r="AI27">
            <v>42.105263157894747</v>
          </cell>
          <cell r="AJ27">
            <v>78.571428571428569</v>
          </cell>
          <cell r="AK27">
            <v>80.877526845483558</v>
          </cell>
          <cell r="AL27">
            <v>57.499999999999993</v>
          </cell>
          <cell r="AM27">
            <v>22.081720028003712</v>
          </cell>
          <cell r="AN27">
            <v>99.277978339350199</v>
          </cell>
          <cell r="AO27">
            <v>97.185542575809009</v>
          </cell>
          <cell r="AP27">
            <v>40.529332422939731</v>
          </cell>
          <cell r="AQ27">
            <v>48.422582283320473</v>
          </cell>
          <cell r="AR27">
            <v>49.560346635239043</v>
          </cell>
          <cell r="AS27">
            <v>57.195653719469632</v>
          </cell>
          <cell r="AT27">
            <v>38.009008727213235</v>
          </cell>
          <cell r="AU27">
            <v>24.152605488352187</v>
          </cell>
          <cell r="AV27">
            <v>74.185706188356505</v>
          </cell>
          <cell r="AW27">
            <v>49.861321330936825</v>
          </cell>
          <cell r="AX27">
            <v>67.284231663877932</v>
          </cell>
          <cell r="AY27">
            <v>5.2484436636168166</v>
          </cell>
          <cell r="AZ27">
            <v>17.166647963034045</v>
          </cell>
          <cell r="BA27">
            <v>29.52528299920813</v>
          </cell>
          <cell r="BB27">
            <v>12.58255908731336</v>
          </cell>
          <cell r="BC27">
            <v>5.5173868232799483</v>
          </cell>
          <cell r="BD27">
            <v>29.747328228291249</v>
          </cell>
          <cell r="BE27">
            <v>87.162162162162161</v>
          </cell>
          <cell r="BF27">
            <v>40.357770730467188</v>
          </cell>
          <cell r="BG27">
            <v>78.744185785585287</v>
          </cell>
          <cell r="BH27">
            <v>17.99955040136059</v>
          </cell>
          <cell r="BI27">
            <v>41.359392006486587</v>
          </cell>
          <cell r="BJ27">
            <v>6.346433626301712</v>
          </cell>
          <cell r="BK27">
            <v>49.306352792774753</v>
          </cell>
          <cell r="BL27">
            <v>47.848644264680011</v>
          </cell>
          <cell r="BM27">
            <v>0</v>
          </cell>
          <cell r="BN27">
            <v>5.7937475105973748</v>
          </cell>
          <cell r="BO27">
            <v>21.662198910169657</v>
          </cell>
          <cell r="BP27">
            <v>4.6146236594929855</v>
          </cell>
          <cell r="BQ27">
            <v>0.30159119810807022</v>
          </cell>
          <cell r="BR27">
            <v>21.227758875437953</v>
          </cell>
          <cell r="BS27">
            <v>25.690096991843671</v>
          </cell>
          <cell r="BT27">
            <v>100</v>
          </cell>
          <cell r="BU27">
            <v>54.463726023177195</v>
          </cell>
          <cell r="BV27">
            <v>19.700878255234748</v>
          </cell>
          <cell r="BW27">
            <v>66.629166435418455</v>
          </cell>
          <cell r="BY27">
            <v>39.130567017244573</v>
          </cell>
          <cell r="BZ27">
            <v>39.901136988514828</v>
          </cell>
        </row>
        <row r="28">
          <cell r="D28">
            <v>84.165500319972537</v>
          </cell>
          <cell r="E28">
            <v>71.228930413865754</v>
          </cell>
          <cell r="F28">
            <v>40.224442439184301</v>
          </cell>
          <cell r="G28">
            <v>99.199566335892925</v>
          </cell>
          <cell r="H28">
            <v>6.4321390195477806</v>
          </cell>
          <cell r="I28">
            <v>12.9308358954524</v>
          </cell>
          <cell r="J28">
            <v>15.575554128521302</v>
          </cell>
          <cell r="K28">
            <v>5.8679382651310137</v>
          </cell>
          <cell r="L28">
            <v>7.8121652458170709</v>
          </cell>
          <cell r="M28">
            <v>1.0336537532993126</v>
          </cell>
          <cell r="N28">
            <v>5.4329861926624794</v>
          </cell>
          <cell r="O28">
            <v>31.015316494830302</v>
          </cell>
          <cell r="P28">
            <v>71.470822783791547</v>
          </cell>
          <cell r="Q28">
            <v>40.945979168985801</v>
          </cell>
          <cell r="R28">
            <v>9.1436402214798491</v>
          </cell>
          <cell r="S28">
            <v>83.794303971560197</v>
          </cell>
          <cell r="T28">
            <v>15.380804880730004</v>
          </cell>
          <cell r="U28">
            <v>11.587301587301582</v>
          </cell>
          <cell r="V28">
            <v>0</v>
          </cell>
          <cell r="W28">
            <v>6.5224412777829116E-2</v>
          </cell>
          <cell r="X28">
            <v>25.360230547550721</v>
          </cell>
          <cell r="Y28">
            <v>70.077590748695798</v>
          </cell>
          <cell r="Z28">
            <v>5.0860529496114086</v>
          </cell>
          <cell r="AA28">
            <v>12.652706780715524</v>
          </cell>
          <cell r="AB28">
            <v>2.3518733110705727</v>
          </cell>
          <cell r="AC28">
            <v>14.655790686383327</v>
          </cell>
          <cell r="AD28">
            <v>12.44664412178979</v>
          </cell>
          <cell r="AE28">
            <v>4.9693419230530793</v>
          </cell>
          <cell r="AF28">
            <v>39.54466505224817</v>
          </cell>
          <cell r="AG28">
            <v>21.760911756776448</v>
          </cell>
          <cell r="AH28">
            <v>8.7883087511263476</v>
          </cell>
          <cell r="AI28">
            <v>63.15789473684211</v>
          </cell>
          <cell r="AJ28">
            <v>17.857142857142858</v>
          </cell>
          <cell r="AK28">
            <v>75.036168494815627</v>
          </cell>
          <cell r="AL28">
            <v>50</v>
          </cell>
          <cell r="AM28">
            <v>3.3059455258285144</v>
          </cell>
          <cell r="AN28">
            <v>27.075812274368232</v>
          </cell>
          <cell r="AO28">
            <v>0.41375265452941823</v>
          </cell>
          <cell r="AP28">
            <v>11.740122068486414</v>
          </cell>
          <cell r="AQ28">
            <v>17.961764856043736</v>
          </cell>
          <cell r="AR28">
            <v>33.87007698223799</v>
          </cell>
          <cell r="AS28">
            <v>33.740259967234095</v>
          </cell>
          <cell r="AT28">
            <v>46.338979878657163</v>
          </cell>
          <cell r="AU28">
            <v>12.485779826827995</v>
          </cell>
          <cell r="AV28">
            <v>4.6624417715586146</v>
          </cell>
          <cell r="AW28">
            <v>36.471077000603749</v>
          </cell>
          <cell r="AX28">
            <v>41.584273255019028</v>
          </cell>
          <cell r="AY28">
            <v>5.2587465729309599</v>
          </cell>
          <cell r="AZ28">
            <v>37.51056614694992</v>
          </cell>
          <cell r="BA28">
            <v>47.267185586089575</v>
          </cell>
          <cell r="BB28">
            <v>15.271728925734196</v>
          </cell>
          <cell r="BC28">
            <v>24.997487831031805</v>
          </cell>
          <cell r="BD28">
            <v>24.169842601990467</v>
          </cell>
          <cell r="BE28">
            <v>38.513513513513516</v>
          </cell>
          <cell r="BF28">
            <v>0</v>
          </cell>
          <cell r="BG28">
            <v>3.7500514299730607</v>
          </cell>
          <cell r="BH28">
            <v>0.14644700437847499</v>
          </cell>
          <cell r="BI28">
            <v>0.15374131603361194</v>
          </cell>
          <cell r="BJ28">
            <v>1.3200699750813762</v>
          </cell>
          <cell r="BK28">
            <v>15.622483319280517</v>
          </cell>
          <cell r="BL28">
            <v>93.365301665751758</v>
          </cell>
          <cell r="BM28">
            <v>48.797437132634656</v>
          </cell>
          <cell r="BN28">
            <v>1.247861173131134</v>
          </cell>
          <cell r="BO28">
            <v>0.61531182547188989</v>
          </cell>
          <cell r="BP28">
            <v>0.59957601088999046</v>
          </cell>
          <cell r="BQ28">
            <v>0.89064126952887068</v>
          </cell>
          <cell r="BR28">
            <v>6.6419635452010493</v>
          </cell>
          <cell r="BS28">
            <v>3.2442991294960275</v>
          </cell>
          <cell r="BT28">
            <v>0</v>
          </cell>
          <cell r="BU28">
            <v>63.759101316707678</v>
          </cell>
          <cell r="BV28">
            <v>1.3416543859940031</v>
          </cell>
          <cell r="BW28">
            <v>1.2036364967261948</v>
          </cell>
          <cell r="BY28">
            <v>0.69045326115636374</v>
          </cell>
          <cell r="BZ28">
            <v>1.2988614375056187</v>
          </cell>
        </row>
        <row r="29">
          <cell r="D29">
            <v>87.967738572246418</v>
          </cell>
          <cell r="E29">
            <v>90.302799730861565</v>
          </cell>
          <cell r="F29">
            <v>43.429865832836406</v>
          </cell>
          <cell r="G29">
            <v>67.756413659965489</v>
          </cell>
          <cell r="H29">
            <v>5.6809077973343456</v>
          </cell>
          <cell r="I29">
            <v>16.451902651205287</v>
          </cell>
          <cell r="J29">
            <v>18.845475923079363</v>
          </cell>
          <cell r="K29">
            <v>11.199112460367694</v>
          </cell>
          <cell r="L29">
            <v>15.571696352510697</v>
          </cell>
          <cell r="M29">
            <v>1.4244846256156452</v>
          </cell>
          <cell r="N29">
            <v>7.5507833843932177</v>
          </cell>
          <cell r="O29">
            <v>31.737268458652405</v>
          </cell>
          <cell r="P29">
            <v>50.551218419123764</v>
          </cell>
          <cell r="Q29">
            <v>34.936102074856294</v>
          </cell>
          <cell r="R29">
            <v>9.1609966376571101</v>
          </cell>
          <cell r="S29">
            <v>89.017440943819253</v>
          </cell>
          <cell r="T29">
            <v>29.605349766499621</v>
          </cell>
          <cell r="U29">
            <v>10.952380952380963</v>
          </cell>
          <cell r="V29">
            <v>100</v>
          </cell>
          <cell r="W29">
            <v>6.9682807091899308</v>
          </cell>
          <cell r="X29">
            <v>47.838616714697736</v>
          </cell>
          <cell r="Y29">
            <v>17.294582540541029</v>
          </cell>
          <cell r="Z29">
            <v>6.3608709494836058</v>
          </cell>
          <cell r="AA29">
            <v>1.7998750253218985</v>
          </cell>
          <cell r="AB29">
            <v>4.380825054316472</v>
          </cell>
          <cell r="AC29">
            <v>27.054689220541896</v>
          </cell>
          <cell r="AD29">
            <v>12.483855464421913</v>
          </cell>
          <cell r="AE29">
            <v>6.5964060238996964</v>
          </cell>
          <cell r="AF29">
            <v>33.518409239675883</v>
          </cell>
          <cell r="AG29">
            <v>22.108730361125723</v>
          </cell>
          <cell r="AH29">
            <v>8.3348852317203832</v>
          </cell>
          <cell r="AI29">
            <v>42.105263157894747</v>
          </cell>
          <cell r="AJ29">
            <v>67.857142857142861</v>
          </cell>
          <cell r="AK29">
            <v>75.292695764144483</v>
          </cell>
          <cell r="AL29">
            <v>87.499999999999986</v>
          </cell>
          <cell r="AM29">
            <v>10.642408258650486</v>
          </cell>
          <cell r="AN29">
            <v>69.31407942238269</v>
          </cell>
          <cell r="AO29">
            <v>19.847305916430649</v>
          </cell>
          <cell r="AP29">
            <v>14.085385855749436</v>
          </cell>
          <cell r="AQ29">
            <v>16.933444276916198</v>
          </cell>
          <cell r="AR29">
            <v>42.450477829021537</v>
          </cell>
          <cell r="AS29">
            <v>30.769467849050201</v>
          </cell>
          <cell r="AT29">
            <v>91.600108773100558</v>
          </cell>
          <cell r="AU29">
            <v>4.2420124453513672</v>
          </cell>
          <cell r="AV29">
            <v>13.547011120205537</v>
          </cell>
          <cell r="AW29">
            <v>46.309749864564573</v>
          </cell>
          <cell r="AX29">
            <v>77.625009251268608</v>
          </cell>
          <cell r="AY29">
            <v>8.6530683040966245</v>
          </cell>
          <cell r="AZ29">
            <v>45.336526919551851</v>
          </cell>
          <cell r="BA29">
            <v>41.679841246311639</v>
          </cell>
          <cell r="BB29">
            <v>15.221757741070052</v>
          </cell>
          <cell r="BC29">
            <v>17.836022744727693</v>
          </cell>
          <cell r="BD29">
            <v>18.761626164133144</v>
          </cell>
          <cell r="BE29">
            <v>77.36486486486487</v>
          </cell>
          <cell r="BF29">
            <v>16.879959549191124</v>
          </cell>
          <cell r="BG29">
            <v>16.584658336220258</v>
          </cell>
          <cell r="BH29">
            <v>4.2931840931087519</v>
          </cell>
          <cell r="BI29">
            <v>5.1212449852022788</v>
          </cell>
          <cell r="BJ29">
            <v>3.1765705014687442</v>
          </cell>
          <cell r="BK29">
            <v>17.275847584439109</v>
          </cell>
          <cell r="BL29">
            <v>89.396361237342461</v>
          </cell>
          <cell r="BM29">
            <v>49.60662582433698</v>
          </cell>
          <cell r="BN29">
            <v>0.20583829389621383</v>
          </cell>
          <cell r="BO29">
            <v>0.30085873846709055</v>
          </cell>
          <cell r="BP29">
            <v>0.1802418725223045</v>
          </cell>
          <cell r="BQ29">
            <v>0.35523894360348796</v>
          </cell>
          <cell r="BR29">
            <v>11.84970157278241</v>
          </cell>
          <cell r="BS29">
            <v>26.311083540483033</v>
          </cell>
          <cell r="BT29">
            <v>40.602802816549236</v>
          </cell>
          <cell r="BU29">
            <v>67.789081466682759</v>
          </cell>
          <cell r="BV29">
            <v>6.4804845331334997</v>
          </cell>
          <cell r="BW29">
            <v>39.521023870486289</v>
          </cell>
          <cell r="BY29">
            <v>6.6403506266219301</v>
          </cell>
          <cell r="BZ29">
            <v>12.232058283115672</v>
          </cell>
        </row>
        <row r="30">
          <cell r="D30">
            <v>94.062917694753409</v>
          </cell>
          <cell r="E30">
            <v>92.722097781448781</v>
          </cell>
          <cell r="F30">
            <v>34.311616545162344</v>
          </cell>
          <cell r="G30">
            <v>71.809200593871267</v>
          </cell>
          <cell r="H30">
            <v>6.2392455957291109</v>
          </cell>
          <cell r="I30">
            <v>25.316419955081777</v>
          </cell>
          <cell r="J30">
            <v>40.966856556791299</v>
          </cell>
          <cell r="K30">
            <v>19.403533300867107</v>
          </cell>
          <cell r="L30">
            <v>27.736832862370818</v>
          </cell>
          <cell r="M30">
            <v>1.3440827124290433</v>
          </cell>
          <cell r="N30">
            <v>2.9347274392465086</v>
          </cell>
          <cell r="O30">
            <v>39.782776937579875</v>
          </cell>
          <cell r="P30">
            <v>51.485997082366197</v>
          </cell>
          <cell r="Q30">
            <v>30.429521974099043</v>
          </cell>
          <cell r="R30">
            <v>10.249598822632173</v>
          </cell>
          <cell r="S30">
            <v>99.358297698833326</v>
          </cell>
          <cell r="T30">
            <v>43.794088095439513</v>
          </cell>
          <cell r="U30">
            <v>17.460317460317462</v>
          </cell>
          <cell r="V30">
            <v>77.102021434826256</v>
          </cell>
          <cell r="W30">
            <v>34.40254582898207</v>
          </cell>
          <cell r="X30">
            <v>72.33429394812697</v>
          </cell>
          <cell r="Y30">
            <v>55.164672517262815</v>
          </cell>
          <cell r="Z30">
            <v>5.2306789470449999</v>
          </cell>
          <cell r="AA30">
            <v>7.107588835141768</v>
          </cell>
          <cell r="AB30">
            <v>12.019489991105106</v>
          </cell>
          <cell r="AC30">
            <v>76.088042682310686</v>
          </cell>
          <cell r="AD30">
            <v>50</v>
          </cell>
          <cell r="AE30">
            <v>15.381637964640827</v>
          </cell>
          <cell r="AF30">
            <v>41.307053487689608</v>
          </cell>
          <cell r="AG30">
            <v>22.021865147529432</v>
          </cell>
          <cell r="AH30">
            <v>9.3754215862884784</v>
          </cell>
          <cell r="AI30">
            <v>52.631578947368418</v>
          </cell>
          <cell r="AJ30">
            <v>100</v>
          </cell>
          <cell r="AK30">
            <v>100</v>
          </cell>
          <cell r="AL30">
            <v>25.000000000000007</v>
          </cell>
          <cell r="AM30">
            <v>24.017140422075347</v>
          </cell>
          <cell r="AN30">
            <v>67.148014440433229</v>
          </cell>
          <cell r="AO30">
            <v>75.917798986779289</v>
          </cell>
          <cell r="AP30">
            <v>22.509493605180172</v>
          </cell>
          <cell r="AQ30">
            <v>47.226767064057945</v>
          </cell>
          <cell r="AR30">
            <v>50</v>
          </cell>
          <cell r="AS30">
            <v>44.273776672328538</v>
          </cell>
          <cell r="AT30">
            <v>100</v>
          </cell>
          <cell r="AU30">
            <v>9.8182507224286564</v>
          </cell>
          <cell r="AV30">
            <v>46.393029091210764</v>
          </cell>
          <cell r="AW30">
            <v>47.170299669504899</v>
          </cell>
          <cell r="AX30">
            <v>69.380779476883419</v>
          </cell>
          <cell r="AY30">
            <v>9.559017534503111</v>
          </cell>
          <cell r="AZ30">
            <v>47.512066943837873</v>
          </cell>
          <cell r="BA30">
            <v>32.61174445552286</v>
          </cell>
          <cell r="BB30">
            <v>17.000518430578353</v>
          </cell>
          <cell r="BC30">
            <v>11.055626380376431</v>
          </cell>
          <cell r="BD30">
            <v>10.046680677317417</v>
          </cell>
          <cell r="BE30">
            <v>55.067567567567565</v>
          </cell>
          <cell r="BF30">
            <v>39.998848338468157</v>
          </cell>
          <cell r="BG30">
            <v>58.057739637169703</v>
          </cell>
          <cell r="BH30">
            <v>15.987493680138767</v>
          </cell>
          <cell r="BI30">
            <v>24.288233468133722</v>
          </cell>
          <cell r="BJ30">
            <v>4.9405340130782207</v>
          </cell>
          <cell r="BK30">
            <v>16.843417083107692</v>
          </cell>
          <cell r="BL30">
            <v>82.479597901046674</v>
          </cell>
          <cell r="BM30">
            <v>46.79513704285948</v>
          </cell>
          <cell r="BN30">
            <v>0.54326185506256641</v>
          </cell>
          <cell r="BO30">
            <v>19.365038816641292</v>
          </cell>
          <cell r="BP30">
            <v>0.62474026873528199</v>
          </cell>
          <cell r="BQ30">
            <v>0.52780553618774995</v>
          </cell>
          <cell r="BR30">
            <v>19.359586499527236</v>
          </cell>
          <cell r="BS30">
            <v>26.155388477635285</v>
          </cell>
          <cell r="BT30">
            <v>99.876003400228441</v>
          </cell>
          <cell r="BU30">
            <v>78.397972317449714</v>
          </cell>
          <cell r="BV30">
            <v>26.915952847022783</v>
          </cell>
          <cell r="BW30">
            <v>40.675040899365186</v>
          </cell>
          <cell r="BY30">
            <v>28.835144049471374</v>
          </cell>
          <cell r="BZ30">
            <v>15.476833076742972</v>
          </cell>
        </row>
        <row r="31">
          <cell r="D31">
            <v>75.093541502216624</v>
          </cell>
          <cell r="E31">
            <v>76.963545114717803</v>
          </cell>
          <cell r="F31">
            <v>48.870963414639732</v>
          </cell>
          <cell r="G31">
            <v>51.908755416124151</v>
          </cell>
          <cell r="H31">
            <v>2.5388228406854858</v>
          </cell>
          <cell r="I31">
            <v>25.992639280212536</v>
          </cell>
          <cell r="J31">
            <v>18.782551763985957</v>
          </cell>
          <cell r="K31">
            <v>15.946295400877311</v>
          </cell>
          <cell r="L31">
            <v>45.322483908846912</v>
          </cell>
          <cell r="M31">
            <v>0.61372855204491183</v>
          </cell>
          <cell r="N31">
            <v>5.6313744401685621</v>
          </cell>
          <cell r="O31">
            <v>21.711264325718616</v>
          </cell>
          <cell r="P31">
            <v>35.289231677980922</v>
          </cell>
          <cell r="Q31">
            <v>31.090465150403706</v>
          </cell>
          <cell r="R31">
            <v>33.264319968601377</v>
          </cell>
          <cell r="S31">
            <v>85.376984228435106</v>
          </cell>
          <cell r="T31">
            <v>61.950862456225728</v>
          </cell>
          <cell r="U31">
            <v>5.7142857142857375</v>
          </cell>
          <cell r="V31">
            <v>57.02816475651251</v>
          </cell>
          <cell r="W31">
            <v>36.5362680396888</v>
          </cell>
          <cell r="X31">
            <v>68.876080691642699</v>
          </cell>
          <cell r="Y31">
            <v>72.972590031457031</v>
          </cell>
          <cell r="Z31">
            <v>14.066306205711463</v>
          </cell>
          <cell r="AA31">
            <v>13.585629075898451</v>
          </cell>
          <cell r="AB31">
            <v>13.702556223746909</v>
          </cell>
          <cell r="AC31">
            <v>100</v>
          </cell>
          <cell r="AD31">
            <v>7.8816570405154689</v>
          </cell>
          <cell r="AE31">
            <v>18.223704993578558</v>
          </cell>
          <cell r="AF31">
            <v>33.639046561130847</v>
          </cell>
          <cell r="AG31">
            <v>4.9957505821042583</v>
          </cell>
          <cell r="AH31">
            <v>4.911777196338317</v>
          </cell>
          <cell r="AI31">
            <v>42.105263157894747</v>
          </cell>
          <cell r="AJ31">
            <v>82.142857142857139</v>
          </cell>
          <cell r="AK31">
            <v>77.611354208995536</v>
          </cell>
          <cell r="AL31">
            <v>42.500000000000007</v>
          </cell>
          <cell r="AM31">
            <v>14.521595162527362</v>
          </cell>
          <cell r="AN31">
            <v>18.772563176895311</v>
          </cell>
          <cell r="AO31">
            <v>75.883373315874493</v>
          </cell>
          <cell r="AP31">
            <v>32.706002800933099</v>
          </cell>
          <cell r="AQ31">
            <v>47.096153987116992</v>
          </cell>
          <cell r="AR31">
            <v>47.29378457884868</v>
          </cell>
          <cell r="AS31">
            <v>37.075338545305975</v>
          </cell>
          <cell r="AT31">
            <v>23.154397721150289</v>
          </cell>
          <cell r="AU31">
            <v>20.283687921765782</v>
          </cell>
          <cell r="AV31">
            <v>43.031737929766855</v>
          </cell>
          <cell r="AW31">
            <v>32.345426762163342</v>
          </cell>
          <cell r="AX31">
            <v>65.399535563061107</v>
          </cell>
          <cell r="AY31">
            <v>1.883479338315539</v>
          </cell>
          <cell r="AZ31">
            <v>9.0301430617339307</v>
          </cell>
          <cell r="BA31">
            <v>39.664972892602094</v>
          </cell>
          <cell r="BB31">
            <v>0</v>
          </cell>
          <cell r="BC31">
            <v>42.400121869693628</v>
          </cell>
          <cell r="BD31">
            <v>42.077035993552556</v>
          </cell>
          <cell r="BE31">
            <v>14.864864864864865</v>
          </cell>
          <cell r="BF31">
            <v>46.960044838910555</v>
          </cell>
          <cell r="BG31">
            <v>70.857776901239262</v>
          </cell>
          <cell r="BH31">
            <v>50</v>
          </cell>
          <cell r="BI31">
            <v>50</v>
          </cell>
          <cell r="BJ31">
            <v>5.2606948089293271</v>
          </cell>
          <cell r="BK31">
            <v>0</v>
          </cell>
          <cell r="BL31">
            <v>35.651139034461934</v>
          </cell>
          <cell r="BM31">
            <v>40.862503698979467</v>
          </cell>
          <cell r="BN31">
            <v>50</v>
          </cell>
          <cell r="BO31">
            <v>44.628424419730507</v>
          </cell>
          <cell r="BP31">
            <v>50</v>
          </cell>
          <cell r="BQ31">
            <v>10</v>
          </cell>
          <cell r="BR31">
            <v>20.555880471895136</v>
          </cell>
          <cell r="BS31">
            <v>0</v>
          </cell>
          <cell r="BT31">
            <v>37.681849026769399</v>
          </cell>
          <cell r="BU31">
            <v>79.724147475610508</v>
          </cell>
          <cell r="BV31">
            <v>39.332728249612977</v>
          </cell>
          <cell r="BW31">
            <v>5.76975446141721</v>
          </cell>
          <cell r="BY31">
            <v>17.981252315040759</v>
          </cell>
          <cell r="BZ31">
            <v>19.882370913265106</v>
          </cell>
        </row>
        <row r="32">
          <cell r="D32">
            <v>79.876077299413438</v>
          </cell>
          <cell r="E32">
            <v>81.184981568256163</v>
          </cell>
          <cell r="F32">
            <v>46.394724170256254</v>
          </cell>
          <cell r="G32">
            <v>80.396947543494704</v>
          </cell>
          <cell r="H32">
            <v>6.7603850689572855</v>
          </cell>
          <cell r="I32">
            <v>6.1282295974054941</v>
          </cell>
          <cell r="J32">
            <v>16.644169533828563</v>
          </cell>
          <cell r="K32">
            <v>14.218397485080461</v>
          </cell>
          <cell r="L32">
            <v>28.227338787377406</v>
          </cell>
          <cell r="M32">
            <v>1.5446699089470053</v>
          </cell>
          <cell r="N32">
            <v>5.0434188908283053</v>
          </cell>
          <cell r="O32">
            <v>26.274378575538432</v>
          </cell>
          <cell r="P32">
            <v>26.580402837530158</v>
          </cell>
          <cell r="Q32">
            <v>25.405861727963803</v>
          </cell>
          <cell r="R32">
            <v>47.914857215481106</v>
          </cell>
          <cell r="S32">
            <v>72.699698208197205</v>
          </cell>
          <cell r="T32">
            <v>36.888127468627985</v>
          </cell>
          <cell r="U32">
            <v>16.825396825396844</v>
          </cell>
          <cell r="V32">
            <v>64.896436435469866</v>
          </cell>
          <cell r="W32">
            <v>23.440767067697095</v>
          </cell>
          <cell r="X32">
            <v>47.838616714697736</v>
          </cell>
          <cell r="Y32">
            <v>81.560469586524036</v>
          </cell>
          <cell r="Z32">
            <v>11.440217703228155</v>
          </cell>
          <cell r="AA32">
            <v>6.7605979606951099</v>
          </cell>
          <cell r="AB32">
            <v>5.6547217614408494</v>
          </cell>
          <cell r="AC32">
            <v>21.890135010896209</v>
          </cell>
          <cell r="AD32">
            <v>30.361509074055469</v>
          </cell>
          <cell r="AE32">
            <v>29.058702575382306</v>
          </cell>
          <cell r="AF32">
            <v>37.657059121472678</v>
          </cell>
          <cell r="AG32">
            <v>19.818752341572441</v>
          </cell>
          <cell r="AH32">
            <v>9.7929880306171455</v>
          </cell>
          <cell r="AI32">
            <v>63.15789473684211</v>
          </cell>
          <cell r="AJ32">
            <v>92.857142857142861</v>
          </cell>
          <cell r="AK32">
            <v>82.832719863475589</v>
          </cell>
          <cell r="AL32">
            <v>32.5</v>
          </cell>
          <cell r="AM32">
            <v>5.2387773168236951</v>
          </cell>
          <cell r="AN32">
            <v>42.238267148014444</v>
          </cell>
          <cell r="AO32">
            <v>53.949710664000165</v>
          </cell>
          <cell r="AP32">
            <v>14.788112346877952</v>
          </cell>
          <cell r="AQ32">
            <v>25.904023951301912</v>
          </cell>
          <cell r="AR32">
            <v>39.055263554815994</v>
          </cell>
          <cell r="AS32">
            <v>57.605920776394491</v>
          </cell>
          <cell r="AT32">
            <v>63.586494023613213</v>
          </cell>
          <cell r="AU32">
            <v>11.139833750014732</v>
          </cell>
          <cell r="AV32">
            <v>23.814962318013571</v>
          </cell>
          <cell r="AW32">
            <v>44.395599785449008</v>
          </cell>
          <cell r="AX32">
            <v>65.452359652716368</v>
          </cell>
          <cell r="AY32">
            <v>8.4869565687231354</v>
          </cell>
          <cell r="AZ32">
            <v>43.228009959503623</v>
          </cell>
          <cell r="BA32">
            <v>35.398522254154848</v>
          </cell>
          <cell r="BB32">
            <v>15.529443645678651</v>
          </cell>
          <cell r="BC32">
            <v>14.32296834254192</v>
          </cell>
          <cell r="BD32">
            <v>13.759556419311124</v>
          </cell>
          <cell r="BE32">
            <v>60.472972972972968</v>
          </cell>
          <cell r="BF32">
            <v>19.641789210065195</v>
          </cell>
          <cell r="BG32">
            <v>14.564801599815821</v>
          </cell>
          <cell r="BH32">
            <v>5.2891279007700858</v>
          </cell>
          <cell r="BI32">
            <v>9.9218737068286291</v>
          </cell>
          <cell r="BJ32">
            <v>3.8776968071446829</v>
          </cell>
          <cell r="BK32">
            <v>17.819736781177266</v>
          </cell>
          <cell r="BL32">
            <v>87.522440923895005</v>
          </cell>
          <cell r="BM32">
            <v>49.608241924045544</v>
          </cell>
          <cell r="BN32">
            <v>0.47353685599832113</v>
          </cell>
          <cell r="BO32">
            <v>23.842562879765456</v>
          </cell>
          <cell r="BP32">
            <v>0.5000545772174626</v>
          </cell>
          <cell r="BQ32">
            <v>0.44004005717472983</v>
          </cell>
          <cell r="BR32">
            <v>15.440523727429929</v>
          </cell>
          <cell r="BS32">
            <v>26.84034273364599</v>
          </cell>
          <cell r="BT32">
            <v>71.694530531632324</v>
          </cell>
          <cell r="BU32">
            <v>65.844157057694531</v>
          </cell>
          <cell r="BV32">
            <v>20.18768521912984</v>
          </cell>
          <cell r="BW32">
            <v>8.3685386832129396</v>
          </cell>
          <cell r="BY32">
            <v>13.65941867017596</v>
          </cell>
          <cell r="BZ32">
            <v>15.788039110251246</v>
          </cell>
        </row>
        <row r="33">
          <cell r="D33">
            <v>38.759312056224537</v>
          </cell>
          <cell r="E33">
            <v>75.599105052588328</v>
          </cell>
          <cell r="F33">
            <v>26.786175458735428</v>
          </cell>
          <cell r="G33">
            <v>64.069715805123423</v>
          </cell>
          <cell r="H33">
            <v>6.6786782634725519</v>
          </cell>
          <cell r="I33">
            <v>17.598499697345403</v>
          </cell>
          <cell r="J33">
            <v>6.1288946974631422</v>
          </cell>
          <cell r="K33">
            <v>15.484870408270773</v>
          </cell>
          <cell r="L33">
            <v>65.093090269759529</v>
          </cell>
          <cell r="M33">
            <v>1.2541670620524481</v>
          </cell>
          <cell r="N33">
            <v>0.6961763182685331</v>
          </cell>
          <cell r="O33">
            <v>44.103994336116791</v>
          </cell>
          <cell r="P33">
            <v>35.067817887861835</v>
          </cell>
          <cell r="Q33">
            <v>33.844706267281147</v>
          </cell>
          <cell r="R33">
            <v>12.611011256673018</v>
          </cell>
          <cell r="S33">
            <v>95.592356707010197</v>
          </cell>
          <cell r="T33">
            <v>54.167765593947749</v>
          </cell>
          <cell r="U33">
            <v>14.285714285714283</v>
          </cell>
          <cell r="V33">
            <v>97.978785837928413</v>
          </cell>
          <cell r="W33">
            <v>29.052030122929846</v>
          </cell>
          <cell r="X33">
            <v>54.178674351585308</v>
          </cell>
          <cell r="Y33">
            <v>100</v>
          </cell>
          <cell r="Z33">
            <v>11.658614103868125</v>
          </cell>
          <cell r="AA33">
            <v>11.290452459984991</v>
          </cell>
          <cell r="AB33">
            <v>14.037245337693555</v>
          </cell>
          <cell r="AC33">
            <v>31.814285492814275</v>
          </cell>
          <cell r="AD33">
            <v>6.7518953766587249</v>
          </cell>
          <cell r="AE33">
            <v>28.150235976574784</v>
          </cell>
          <cell r="AF33">
            <v>39.440925661751628</v>
          </cell>
          <cell r="AG33">
            <v>23.586074647437151</v>
          </cell>
          <cell r="AH33">
            <v>9.3645624202486584</v>
          </cell>
          <cell r="AI33">
            <v>63.15789473684211</v>
          </cell>
          <cell r="AJ33">
            <v>82.142857142857139</v>
          </cell>
          <cell r="AK33">
            <v>85.020471258704887</v>
          </cell>
          <cell r="AL33">
            <v>59.999999999999986</v>
          </cell>
          <cell r="AM33">
            <v>13.184788322470409</v>
          </cell>
          <cell r="AN33">
            <v>66.787003610108314</v>
          </cell>
          <cell r="AO33">
            <v>65.438811659704186</v>
          </cell>
          <cell r="AP33">
            <v>26.488139676114848</v>
          </cell>
          <cell r="AQ33">
            <v>41.422916197339056</v>
          </cell>
          <cell r="AR33">
            <v>45.642570681837277</v>
          </cell>
          <cell r="AS33">
            <v>62.79027686769718</v>
          </cell>
          <cell r="AT33">
            <v>15.729021849770922</v>
          </cell>
          <cell r="AU33">
            <v>50</v>
          </cell>
          <cell r="AV33">
            <v>25.672792326855447</v>
          </cell>
          <cell r="AW33">
            <v>37.519793354190142</v>
          </cell>
          <cell r="AX33">
            <v>47.257612530172864</v>
          </cell>
          <cell r="AY33">
            <v>7.8989388634438518</v>
          </cell>
          <cell r="AZ33">
            <v>41.672777247038184</v>
          </cell>
          <cell r="BA33">
            <v>47.184961274347955</v>
          </cell>
          <cell r="BB33">
            <v>0.4064460332917294</v>
          </cell>
          <cell r="BC33">
            <v>37.601436290555171</v>
          </cell>
          <cell r="BD33">
            <v>18.322129440283984</v>
          </cell>
          <cell r="BE33">
            <v>48.648648648648653</v>
          </cell>
          <cell r="BF33">
            <v>36.616384425999527</v>
          </cell>
          <cell r="BG33">
            <v>46.397672892893084</v>
          </cell>
          <cell r="BH33">
            <v>11.024625057971251</v>
          </cell>
          <cell r="BI33">
            <v>14.546067089253853</v>
          </cell>
          <cell r="BJ33">
            <v>3.8954997680761738</v>
          </cell>
          <cell r="BK33">
            <v>20.480526798023753</v>
          </cell>
          <cell r="BL33">
            <v>48.610604912948475</v>
          </cell>
          <cell r="BM33">
            <v>47.86671741020939</v>
          </cell>
          <cell r="BN33">
            <v>3.1800949718689862</v>
          </cell>
          <cell r="BO33">
            <v>3.6930435691694248</v>
          </cell>
          <cell r="BP33">
            <v>1.3339895652276066</v>
          </cell>
          <cell r="BQ33">
            <v>0.90290716759442313</v>
          </cell>
          <cell r="BR33">
            <v>6.9641283622947494</v>
          </cell>
          <cell r="BS33">
            <v>1.3090306730798034</v>
          </cell>
          <cell r="BT33">
            <v>43.537951617004204</v>
          </cell>
          <cell r="BU33">
            <v>100</v>
          </cell>
          <cell r="BV33">
            <v>11.754586940821838</v>
          </cell>
          <cell r="BW33">
            <v>17.103091825312578</v>
          </cell>
          <cell r="BY33">
            <v>13.180765144578318</v>
          </cell>
          <cell r="BZ33">
            <v>22.278860139410948</v>
          </cell>
        </row>
        <row r="34">
          <cell r="D34">
            <v>74.789086590561652</v>
          </cell>
          <cell r="E34">
            <v>95.642082858362429</v>
          </cell>
          <cell r="F34">
            <v>34.684312091953132</v>
          </cell>
          <cell r="G34">
            <v>43.207893132872385</v>
          </cell>
          <cell r="H34">
            <v>6.5864073530419951</v>
          </cell>
          <cell r="I34">
            <v>33.596765365960572</v>
          </cell>
          <cell r="J34">
            <v>33.080771879798043</v>
          </cell>
          <cell r="K34">
            <v>18.31889520770828</v>
          </cell>
          <cell r="L34">
            <v>42.573894388308595</v>
          </cell>
          <cell r="M34">
            <v>1.4859136980341869</v>
          </cell>
          <cell r="N34">
            <v>3.4039640277937844</v>
          </cell>
          <cell r="O34">
            <v>45.582190587754354</v>
          </cell>
          <cell r="P34">
            <v>3.6129933622798296</v>
          </cell>
          <cell r="Q34">
            <v>31.524807125229298</v>
          </cell>
          <cell r="R34">
            <v>31.618256283278477</v>
          </cell>
          <cell r="S34">
            <v>59.738442776529546</v>
          </cell>
          <cell r="T34">
            <v>63.678986866706865</v>
          </cell>
          <cell r="U34">
            <v>20.158730158730162</v>
          </cell>
          <cell r="V34">
            <v>77.625670162858313</v>
          </cell>
          <cell r="W34">
            <v>42.857150031832809</v>
          </cell>
          <cell r="X34">
            <v>62.536023054755105</v>
          </cell>
          <cell r="Y34">
            <v>44.253684850025302</v>
          </cell>
          <cell r="Z34">
            <v>21.470948047337338</v>
          </cell>
          <cell r="AA34">
            <v>15.339192318737732</v>
          </cell>
          <cell r="AB34">
            <v>12.565400348193052</v>
          </cell>
          <cell r="AC34">
            <v>49.124619164744615</v>
          </cell>
          <cell r="AD34">
            <v>11.021146556450152</v>
          </cell>
          <cell r="AE34">
            <v>13.783866717946012</v>
          </cell>
          <cell r="AF34">
            <v>21.912352094737546</v>
          </cell>
          <cell r="AG34">
            <v>17.030885114073484</v>
          </cell>
          <cell r="AH34">
            <v>9.6613649566264854</v>
          </cell>
          <cell r="AI34">
            <v>42.105263157894747</v>
          </cell>
          <cell r="AJ34">
            <v>57.142857142857139</v>
          </cell>
          <cell r="AK34">
            <v>66.495771826550111</v>
          </cell>
          <cell r="AL34">
            <v>20</v>
          </cell>
          <cell r="AM34">
            <v>11.121367387389698</v>
          </cell>
          <cell r="AN34">
            <v>57.039711191335755</v>
          </cell>
          <cell r="AO34">
            <v>86.604585963532273</v>
          </cell>
          <cell r="AP34">
            <v>28.675438076200138</v>
          </cell>
          <cell r="AQ34">
            <v>43.673360386455769</v>
          </cell>
          <cell r="AR34">
            <v>48.680762396100185</v>
          </cell>
          <cell r="AS34">
            <v>64.772899382440343</v>
          </cell>
          <cell r="AT34">
            <v>21.80617293894888</v>
          </cell>
          <cell r="AU34">
            <v>14.51619719932922</v>
          </cell>
          <cell r="AV34">
            <v>45.697667918880583</v>
          </cell>
          <cell r="AW34">
            <v>39.497048763943965</v>
          </cell>
          <cell r="AX34">
            <v>76.867990724125718</v>
          </cell>
          <cell r="AY34">
            <v>6.8980180897475014</v>
          </cell>
          <cell r="AZ34">
            <v>34.682363729896863</v>
          </cell>
          <cell r="BA34">
            <v>42.607528308957974</v>
          </cell>
          <cell r="BB34">
            <v>11.384619603969645</v>
          </cell>
          <cell r="BC34">
            <v>27.147750031246691</v>
          </cell>
          <cell r="BD34">
            <v>20.079127793195191</v>
          </cell>
          <cell r="BE34">
            <v>65.878378378378372</v>
          </cell>
          <cell r="BF34">
            <v>40.074357456461271</v>
          </cell>
          <cell r="BG34">
            <v>63.541883738796066</v>
          </cell>
          <cell r="BH34">
            <v>14.701272823925377</v>
          </cell>
          <cell r="BI34">
            <v>23.668333825997049</v>
          </cell>
          <cell r="BJ34">
            <v>6.1251892559308496</v>
          </cell>
          <cell r="BK34">
            <v>8.8387794802889452</v>
          </cell>
          <cell r="BL34">
            <v>44.77555783875242</v>
          </cell>
          <cell r="BM34">
            <v>44.557994744009541</v>
          </cell>
          <cell r="BN34">
            <v>2.4258957132708585</v>
          </cell>
          <cell r="BO34">
            <v>7.6750723981865301</v>
          </cell>
          <cell r="BP34">
            <v>0.43325989475162963</v>
          </cell>
          <cell r="BQ34">
            <v>0.43772830413325087</v>
          </cell>
          <cell r="BR34">
            <v>15.629790066256085</v>
          </cell>
          <cell r="BS34">
            <v>33.133364053964769</v>
          </cell>
          <cell r="BT34">
            <v>65.788128881862789</v>
          </cell>
          <cell r="BU34">
            <v>99.179247389762807</v>
          </cell>
          <cell r="BV34">
            <v>32.60670029665674</v>
          </cell>
          <cell r="BW34">
            <v>32.791596078248261</v>
          </cell>
          <cell r="BY34">
            <v>23.753779633362821</v>
          </cell>
          <cell r="BZ34">
            <v>21.806013168267597</v>
          </cell>
        </row>
        <row r="35">
          <cell r="D35">
            <v>94.624415904799903</v>
          </cell>
          <cell r="E35">
            <v>49.905831168650352</v>
          </cell>
          <cell r="F35">
            <v>42.989204213407298</v>
          </cell>
          <cell r="G35">
            <v>0</v>
          </cell>
          <cell r="H35">
            <v>1.6239439194287415</v>
          </cell>
          <cell r="I35">
            <v>33.079492890408787</v>
          </cell>
          <cell r="J35">
            <v>10.802768459957099</v>
          </cell>
          <cell r="K35">
            <v>20.093893382093135</v>
          </cell>
          <cell r="L35">
            <v>25.062302561164024</v>
          </cell>
          <cell r="M35">
            <v>1.0592848151780898</v>
          </cell>
          <cell r="N35">
            <v>4.267725619291558</v>
          </cell>
          <cell r="O35">
            <v>10.293977803405104</v>
          </cell>
          <cell r="P35">
            <v>61.55451468787858</v>
          </cell>
          <cell r="Q35">
            <v>16.415242732436532</v>
          </cell>
          <cell r="R35">
            <v>19.631793057641616</v>
          </cell>
          <cell r="S35">
            <v>86.143062641390472</v>
          </cell>
          <cell r="T35">
            <v>45.482017779776321</v>
          </cell>
          <cell r="U35">
            <v>21.904761904761909</v>
          </cell>
          <cell r="V35">
            <v>56.616879475514267</v>
          </cell>
          <cell r="W35">
            <v>19.977379801274854</v>
          </cell>
          <cell r="X35">
            <v>53.314121037464233</v>
          </cell>
          <cell r="Y35">
            <v>21.669225964390858</v>
          </cell>
          <cell r="Z35">
            <v>9.052285804914959</v>
          </cell>
          <cell r="AA35">
            <v>18.803726352547791</v>
          </cell>
          <cell r="AB35">
            <v>11.177061372202903</v>
          </cell>
          <cell r="AC35">
            <v>29.398335155542064</v>
          </cell>
          <cell r="AD35">
            <v>4.8552799114991538</v>
          </cell>
          <cell r="AE35">
            <v>6.2081192963519252</v>
          </cell>
          <cell r="AF35">
            <v>23.184883463964841</v>
          </cell>
          <cell r="AG35">
            <v>41.19872013494512</v>
          </cell>
          <cell r="AH35">
            <v>9.0403224641940358</v>
          </cell>
          <cell r="AI35">
            <v>63.15789473684211</v>
          </cell>
          <cell r="AJ35">
            <v>100</v>
          </cell>
          <cell r="AK35">
            <v>53.956606236960681</v>
          </cell>
          <cell r="AL35">
            <v>0</v>
          </cell>
          <cell r="AM35">
            <v>5.343313836570216</v>
          </cell>
          <cell r="AN35">
            <v>31.768953068592065</v>
          </cell>
          <cell r="AO35">
            <v>42.952907945753225</v>
          </cell>
          <cell r="AP35">
            <v>25.117351272211696</v>
          </cell>
          <cell r="AQ35">
            <v>35.873384031856993</v>
          </cell>
          <cell r="AR35">
            <v>44.517997837931148</v>
          </cell>
          <cell r="AS35">
            <v>6.7063976831703327</v>
          </cell>
          <cell r="AT35">
            <v>62.427845336153766</v>
          </cell>
          <cell r="AU35">
            <v>9.8514223096611016</v>
          </cell>
          <cell r="AV35">
            <v>24.344757890482267</v>
          </cell>
          <cell r="AW35">
            <v>14.765046673088028</v>
          </cell>
          <cell r="AX35">
            <v>59.386417812966044</v>
          </cell>
          <cell r="AY35">
            <v>9.1280556944660027</v>
          </cell>
          <cell r="AZ35">
            <v>46.167174469006689</v>
          </cell>
          <cell r="BA35">
            <v>40.176417134142426</v>
          </cell>
          <cell r="BB35">
            <v>16.719115981562471</v>
          </cell>
          <cell r="BC35">
            <v>32.540136504841463</v>
          </cell>
          <cell r="BD35">
            <v>5.5590537388019206</v>
          </cell>
          <cell r="BE35">
            <v>17.567567567567568</v>
          </cell>
          <cell r="BF35">
            <v>30.373250877440803</v>
          </cell>
          <cell r="BG35">
            <v>6.6284356821058319</v>
          </cell>
          <cell r="BH35">
            <v>4.0702409489177249</v>
          </cell>
          <cell r="BI35">
            <v>10.456888100406021</v>
          </cell>
          <cell r="BJ35">
            <v>8.5946788432333214</v>
          </cell>
          <cell r="BK35">
            <v>3.4865805515289305</v>
          </cell>
          <cell r="BL35">
            <v>86.242003305728005</v>
          </cell>
          <cell r="BM35">
            <v>49.828166592318695</v>
          </cell>
          <cell r="BN35">
            <v>1.9855271548460829</v>
          </cell>
          <cell r="BO35">
            <v>3.5738913588600743</v>
          </cell>
          <cell r="BP35">
            <v>0.2841050095032886</v>
          </cell>
          <cell r="BQ35">
            <v>0.18831071190202617</v>
          </cell>
          <cell r="BR35">
            <v>2.4319546538582197</v>
          </cell>
          <cell r="BS35">
            <v>27.477080534445076</v>
          </cell>
          <cell r="BT35">
            <v>31.158496595703244</v>
          </cell>
          <cell r="BU35">
            <v>24.087876724839987</v>
          </cell>
          <cell r="BV35">
            <v>21.532355267208146</v>
          </cell>
          <cell r="BW35">
            <v>14.290049813639166</v>
          </cell>
          <cell r="BY35">
            <v>14.8813578087246</v>
          </cell>
          <cell r="BZ35">
            <v>14.244100131803789</v>
          </cell>
        </row>
        <row r="36">
          <cell r="D36">
            <v>56.220757625037955</v>
          </cell>
          <cell r="E36">
            <v>26.845060420086281</v>
          </cell>
          <cell r="F36">
            <v>27.432317061258587</v>
          </cell>
          <cell r="G36">
            <v>75.184179155758173</v>
          </cell>
          <cell r="H36">
            <v>6.3503179238428347</v>
          </cell>
          <cell r="I36">
            <v>17.474356066420622</v>
          </cell>
          <cell r="J36">
            <v>1.284619558251646</v>
          </cell>
          <cell r="K36">
            <v>50</v>
          </cell>
          <cell r="L36">
            <v>64.181941361497948</v>
          </cell>
          <cell r="M36">
            <v>1.0095416545227283</v>
          </cell>
          <cell r="N36">
            <v>4.4511375785334746</v>
          </cell>
          <cell r="O36">
            <v>29.974109009665067</v>
          </cell>
          <cell r="P36">
            <v>26.940979646195771</v>
          </cell>
          <cell r="Q36">
            <v>33.107993093200633</v>
          </cell>
          <cell r="R36">
            <v>5.7588794874249514</v>
          </cell>
          <cell r="S36">
            <v>83.227117983687364</v>
          </cell>
          <cell r="T36">
            <v>58.034149909816321</v>
          </cell>
          <cell r="U36">
            <v>12.063492063492076</v>
          </cell>
          <cell r="V36">
            <v>73.701224515273296</v>
          </cell>
          <cell r="W36">
            <v>37.551390967734292</v>
          </cell>
          <cell r="X36">
            <v>59.07780979827124</v>
          </cell>
          <cell r="Y36">
            <v>59.754789577302979</v>
          </cell>
          <cell r="Z36">
            <v>18.766687795674134</v>
          </cell>
          <cell r="AA36">
            <v>18.306675489022055</v>
          </cell>
          <cell r="AB36">
            <v>15.204035111728043</v>
          </cell>
          <cell r="AC36">
            <v>23.431637949881143</v>
          </cell>
          <cell r="AD36">
            <v>36.729285150839495</v>
          </cell>
          <cell r="AE36">
            <v>50</v>
          </cell>
          <cell r="AF36">
            <v>11.116349498058064</v>
          </cell>
          <cell r="AG36">
            <v>1.597220248892987</v>
          </cell>
          <cell r="AH36">
            <v>4.0128895072540613</v>
          </cell>
          <cell r="AI36">
            <v>42.105263157894747</v>
          </cell>
          <cell r="AJ36">
            <v>60.714285714285708</v>
          </cell>
          <cell r="AK36">
            <v>70.955661390655919</v>
          </cell>
          <cell r="AL36">
            <v>20</v>
          </cell>
          <cell r="AM36">
            <v>11.602897743776374</v>
          </cell>
          <cell r="AN36">
            <v>62.093862815884485</v>
          </cell>
          <cell r="AO36">
            <v>79.042520112428434</v>
          </cell>
          <cell r="AP36">
            <v>25.106765446225531</v>
          </cell>
          <cell r="AQ36">
            <v>34.767894765113752</v>
          </cell>
          <cell r="AR36">
            <v>47.067442718005061</v>
          </cell>
          <cell r="AS36">
            <v>52.595317810219058</v>
          </cell>
          <cell r="AT36">
            <v>5.0893912764848652</v>
          </cell>
          <cell r="AU36">
            <v>5.0841641856839344</v>
          </cell>
          <cell r="AV36">
            <v>33.990120470968201</v>
          </cell>
          <cell r="AW36">
            <v>43.77263760143444</v>
          </cell>
          <cell r="AX36">
            <v>39.7443695452288</v>
          </cell>
          <cell r="AY36">
            <v>7.8363329932010046</v>
          </cell>
          <cell r="AZ36">
            <v>39.357895342933197</v>
          </cell>
          <cell r="BA36">
            <v>36.447545751785164</v>
          </cell>
          <cell r="BB36">
            <v>8.6510779475589086</v>
          </cell>
          <cell r="BC36">
            <v>30.078299130080261</v>
          </cell>
          <cell r="BD36">
            <v>19.375828002759594</v>
          </cell>
          <cell r="BE36">
            <v>60.810810810810814</v>
          </cell>
          <cell r="BF36">
            <v>35.481761717145766</v>
          </cell>
          <cell r="BG36">
            <v>67.618002134895093</v>
          </cell>
          <cell r="BH36">
            <v>8.1707079261529749</v>
          </cell>
          <cell r="BI36">
            <v>28.403964614173805</v>
          </cell>
          <cell r="BJ36">
            <v>4.4794782268331197</v>
          </cell>
          <cell r="BK36">
            <v>23.476774357952134</v>
          </cell>
          <cell r="BL36">
            <v>71.732856842369813</v>
          </cell>
          <cell r="BM36">
            <v>48.415433658726784</v>
          </cell>
          <cell r="BN36">
            <v>1.6023652897881688</v>
          </cell>
          <cell r="BO36">
            <v>1.2986044774615551</v>
          </cell>
          <cell r="BP36">
            <v>0.24366402558619113</v>
          </cell>
          <cell r="BQ36">
            <v>0.32483244620286966</v>
          </cell>
          <cell r="BR36">
            <v>17.962453755209999</v>
          </cell>
          <cell r="BS36">
            <v>53.383565600624273</v>
          </cell>
          <cell r="BT36">
            <v>81.544058350210733</v>
          </cell>
          <cell r="BU36">
            <v>51.212312942510017</v>
          </cell>
          <cell r="BV36">
            <v>23.572448229930682</v>
          </cell>
          <cell r="BW36">
            <v>7.4165040887155804</v>
          </cell>
          <cell r="BY36">
            <v>17.147519856029788</v>
          </cell>
          <cell r="BZ36">
            <v>24.30700399981971</v>
          </cell>
        </row>
        <row r="37">
          <cell r="D37">
            <v>95.429219948616833</v>
          </cell>
          <cell r="E37">
            <v>95.084124551045576</v>
          </cell>
          <cell r="F37">
            <v>40.883135996900911</v>
          </cell>
          <cell r="G37">
            <v>59.045288683114194</v>
          </cell>
          <cell r="H37">
            <v>8.5497092166014177</v>
          </cell>
          <cell r="I37">
            <v>24.436787473935105</v>
          </cell>
          <cell r="J37">
            <v>33.930895156881526</v>
          </cell>
          <cell r="K37">
            <v>0</v>
          </cell>
          <cell r="L37">
            <v>24.840605374793281</v>
          </cell>
          <cell r="M37">
            <v>1.3587907089009084</v>
          </cell>
          <cell r="N37">
            <v>3.0076532514003045</v>
          </cell>
          <cell r="O37">
            <v>39.595975390611002</v>
          </cell>
          <cell r="P37">
            <v>24.127744026955096</v>
          </cell>
          <cell r="Q37">
            <v>34.148832956978843</v>
          </cell>
          <cell r="R37">
            <v>23.672260397690298</v>
          </cell>
          <cell r="S37">
            <v>95.187574129297374</v>
          </cell>
          <cell r="T37">
            <v>44.646162003068099</v>
          </cell>
          <cell r="U37">
            <v>18.730158730158735</v>
          </cell>
          <cell r="V37">
            <v>60.490876441917017</v>
          </cell>
          <cell r="W37">
            <v>8.7195604619970464</v>
          </cell>
          <cell r="X37">
            <v>60.518731988472886</v>
          </cell>
          <cell r="Y37">
            <v>27.655524802088184</v>
          </cell>
          <cell r="Z37">
            <v>0</v>
          </cell>
          <cell r="AA37">
            <v>15.961797881198574</v>
          </cell>
          <cell r="AB37">
            <v>11.03656740860213</v>
          </cell>
          <cell r="AC37">
            <v>39.227245630509827</v>
          </cell>
          <cell r="AD37">
            <v>37.05956156627726</v>
          </cell>
          <cell r="AE37">
            <v>11.979967082965251</v>
          </cell>
          <cell r="AF37">
            <v>32.758382020230577</v>
          </cell>
          <cell r="AG37">
            <v>29.828041805786327</v>
          </cell>
          <cell r="AH37">
            <v>8.9135933869907937</v>
          </cell>
          <cell r="AI37">
            <v>42.105263157894747</v>
          </cell>
          <cell r="AJ37">
            <v>100</v>
          </cell>
          <cell r="AK37">
            <v>70.521021521563981</v>
          </cell>
          <cell r="AL37">
            <v>47.259615384615387</v>
          </cell>
          <cell r="AM37">
            <v>0</v>
          </cell>
          <cell r="AN37">
            <v>64.981949458483768</v>
          </cell>
          <cell r="AO37">
            <v>17.864138936835875</v>
          </cell>
          <cell r="AP37">
            <v>13.008401388219706</v>
          </cell>
          <cell r="AQ37">
            <v>13.558691864063444</v>
          </cell>
          <cell r="AR37">
            <v>44.304532751552642</v>
          </cell>
          <cell r="AS37">
            <v>21.481800432986194</v>
          </cell>
          <cell r="AT37">
            <v>36.677231139669473</v>
          </cell>
          <cell r="AU37">
            <v>6.4526834829710413</v>
          </cell>
          <cell r="AV37">
            <v>8.2809504167026748</v>
          </cell>
          <cell r="AW37">
            <v>42.323893674964097</v>
          </cell>
          <cell r="AX37">
            <v>50.890644630285976</v>
          </cell>
          <cell r="AY37">
            <v>10</v>
          </cell>
          <cell r="AZ37">
            <v>50</v>
          </cell>
          <cell r="BA37">
            <v>0</v>
          </cell>
          <cell r="BB37">
            <v>50</v>
          </cell>
          <cell r="BC37">
            <v>25.643724645457617</v>
          </cell>
          <cell r="BD37">
            <v>13.979136737045994</v>
          </cell>
          <cell r="BE37">
            <v>14.527027027027026</v>
          </cell>
          <cell r="BF37">
            <v>21.579652492098475</v>
          </cell>
          <cell r="BG37">
            <v>17.776380388892186</v>
          </cell>
          <cell r="BH37">
            <v>1.0412361328439772</v>
          </cell>
          <cell r="BI37">
            <v>3.4795050777433527</v>
          </cell>
          <cell r="BJ37">
            <v>0</v>
          </cell>
          <cell r="BK37">
            <v>9.9383382637955453</v>
          </cell>
          <cell r="BL37">
            <v>84.025733623196714</v>
          </cell>
          <cell r="BM37">
            <v>48.375475716058318</v>
          </cell>
          <cell r="BN37">
            <v>0</v>
          </cell>
          <cell r="BO37">
            <v>0</v>
          </cell>
          <cell r="BP37">
            <v>0</v>
          </cell>
          <cell r="BQ37">
            <v>0.38554516964336644</v>
          </cell>
          <cell r="BR37">
            <v>13.509402506356516</v>
          </cell>
          <cell r="BS37">
            <v>12.614178563614816</v>
          </cell>
          <cell r="BT37">
            <v>40.469463734958495</v>
          </cell>
          <cell r="BU37">
            <v>41.798968587906451</v>
          </cell>
          <cell r="BV37">
            <v>0</v>
          </cell>
          <cell r="BW37">
            <v>11.897332588652496</v>
          </cell>
          <cell r="BY37">
            <v>3.4608421042442097</v>
          </cell>
          <cell r="BZ37">
            <v>10.514328143036916</v>
          </cell>
        </row>
        <row r="38">
          <cell r="D38">
            <v>83.942047365845568</v>
          </cell>
          <cell r="E38">
            <v>76.931139256131814</v>
          </cell>
          <cell r="F38">
            <v>39.508360901199381</v>
          </cell>
          <cell r="G38">
            <v>94.883983369118425</v>
          </cell>
          <cell r="H38">
            <v>7.3785947560038041</v>
          </cell>
          <cell r="I38">
            <v>27.628530170257264</v>
          </cell>
          <cell r="J38">
            <v>9.7354050292211038</v>
          </cell>
          <cell r="K38">
            <v>20.480968186310314</v>
          </cell>
          <cell r="L38">
            <v>25.04231747491998</v>
          </cell>
          <cell r="M38">
            <v>0.45743780151197339</v>
          </cell>
          <cell r="N38">
            <v>8.1355101345993308</v>
          </cell>
          <cell r="O38">
            <v>9.4119097802524507</v>
          </cell>
          <cell r="P38">
            <v>46.959896169892872</v>
          </cell>
          <cell r="Q38">
            <v>23.005323599081407</v>
          </cell>
          <cell r="R38">
            <v>23.281583449014448</v>
          </cell>
          <cell r="S38">
            <v>94.688012086572868</v>
          </cell>
          <cell r="T38">
            <v>31.775435209132439</v>
          </cell>
          <cell r="U38">
            <v>12.539682539682554</v>
          </cell>
          <cell r="V38">
            <v>73.570044431063707</v>
          </cell>
          <cell r="W38">
            <v>11.259873110629199</v>
          </cell>
          <cell r="X38">
            <v>37.175792507204804</v>
          </cell>
          <cell r="Y38">
            <v>42.892775747162013</v>
          </cell>
          <cell r="Z38">
            <v>9.129956257992399</v>
          </cell>
          <cell r="AA38">
            <v>9.3962136665225184</v>
          </cell>
          <cell r="AB38">
            <v>6.8558410056436632</v>
          </cell>
          <cell r="AC38">
            <v>25.209822681393778</v>
          </cell>
          <cell r="AD38">
            <v>21.125715212339703</v>
          </cell>
          <cell r="AE38">
            <v>34.754497429224998</v>
          </cell>
          <cell r="AF38">
            <v>12.962883917512308</v>
          </cell>
          <cell r="AG38">
            <v>23.994581901337824</v>
          </cell>
          <cell r="AH38">
            <v>9.9848168976064162</v>
          </cell>
          <cell r="AI38">
            <v>42.105263157894747</v>
          </cell>
          <cell r="AJ38">
            <v>0</v>
          </cell>
          <cell r="AK38">
            <v>44.00684515058385</v>
          </cell>
          <cell r="AL38">
            <v>50</v>
          </cell>
          <cell r="AM38">
            <v>2.4389619870992276</v>
          </cell>
          <cell r="AN38">
            <v>34.657039711191338</v>
          </cell>
          <cell r="AO38">
            <v>30.462404737920096</v>
          </cell>
          <cell r="AP38">
            <v>18.31919196611425</v>
          </cell>
          <cell r="AQ38">
            <v>21.757783389746159</v>
          </cell>
          <cell r="AR38">
            <v>44.793471645478448</v>
          </cell>
          <cell r="AS38">
            <v>47.820930403417741</v>
          </cell>
          <cell r="AT38">
            <v>43.023597495297537</v>
          </cell>
          <cell r="AU38">
            <v>9.9603675679397394</v>
          </cell>
          <cell r="AV38">
            <v>16.437124461552092</v>
          </cell>
          <cell r="AW38">
            <v>38.827462493502942</v>
          </cell>
          <cell r="AX38">
            <v>57.937222229550954</v>
          </cell>
          <cell r="AY38">
            <v>4.3164836908679369</v>
          </cell>
          <cell r="AZ38">
            <v>29.162666713484843</v>
          </cell>
          <cell r="BA38">
            <v>47.301940258194591</v>
          </cell>
          <cell r="BB38">
            <v>19.670160558956155</v>
          </cell>
          <cell r="BC38">
            <v>21.870159684342429</v>
          </cell>
          <cell r="BD38">
            <v>10.14854392353641</v>
          </cell>
          <cell r="BE38">
            <v>76.351351351351354</v>
          </cell>
          <cell r="BF38">
            <v>34.488410617493059</v>
          </cell>
          <cell r="BG38">
            <v>28.182553304845477</v>
          </cell>
          <cell r="BH38">
            <v>3.274151300350586</v>
          </cell>
          <cell r="BI38">
            <v>7.8867544799858509</v>
          </cell>
          <cell r="BJ38">
            <v>13.87234398420207</v>
          </cell>
          <cell r="BK38">
            <v>8.6424426157584051</v>
          </cell>
          <cell r="BL38">
            <v>90.568464863478184</v>
          </cell>
          <cell r="BM38">
            <v>49.772685340604752</v>
          </cell>
          <cell r="BN38">
            <v>0.69717320628107293</v>
          </cell>
          <cell r="BO38">
            <v>0.30459279777809883</v>
          </cell>
          <cell r="BP38">
            <v>0.52913468923047102</v>
          </cell>
          <cell r="BQ38">
            <v>0.46076327377677767</v>
          </cell>
          <cell r="BR38">
            <v>12.861993316561302</v>
          </cell>
          <cell r="BS38">
            <v>9.7687847336967817</v>
          </cell>
          <cell r="BT38">
            <v>19.972874815392171</v>
          </cell>
          <cell r="BU38">
            <v>55.672937737237675</v>
          </cell>
          <cell r="BV38">
            <v>13.089691919961144</v>
          </cell>
          <cell r="BW38">
            <v>8.7015929218643286</v>
          </cell>
          <cell r="BY38">
            <v>9.713929587666394</v>
          </cell>
          <cell r="BZ38">
            <v>9.0925328352170318</v>
          </cell>
        </row>
        <row r="39">
          <cell r="D39">
            <v>100</v>
          </cell>
          <cell r="E39">
            <v>100</v>
          </cell>
          <cell r="F39">
            <v>49.550226092247541</v>
          </cell>
          <cell r="G39">
            <v>93.482679541288149</v>
          </cell>
          <cell r="H39">
            <v>3.2706208129719081</v>
          </cell>
          <cell r="I39">
            <v>35.121970364163843</v>
          </cell>
          <cell r="J39">
            <v>50</v>
          </cell>
          <cell r="K39">
            <v>23.276890813356488</v>
          </cell>
          <cell r="L39">
            <v>0</v>
          </cell>
          <cell r="M39">
            <v>0.10758351951566943</v>
          </cell>
          <cell r="N39">
            <v>3.4192881810529401</v>
          </cell>
          <cell r="O39">
            <v>9.7842311676901446</v>
          </cell>
          <cell r="P39">
            <v>51.168242835548703</v>
          </cell>
          <cell r="Q39">
            <v>35.751339852617313</v>
          </cell>
          <cell r="R39">
            <v>49.98950039215751</v>
          </cell>
          <cell r="S39">
            <v>78.679573659088049</v>
          </cell>
          <cell r="T39">
            <v>39.400987745245494</v>
          </cell>
          <cell r="U39">
            <v>13.492063492063489</v>
          </cell>
          <cell r="V39">
            <v>67.296761106513117</v>
          </cell>
          <cell r="W39">
            <v>18.167762550490536</v>
          </cell>
          <cell r="X39">
            <v>40.057636887608098</v>
          </cell>
          <cell r="Y39">
            <v>39.130337944124818</v>
          </cell>
          <cell r="Z39">
            <v>17.713249692810965</v>
          </cell>
          <cell r="AA39">
            <v>13.232891516185189</v>
          </cell>
          <cell r="AB39">
            <v>13.612295589354147</v>
          </cell>
          <cell r="AC39">
            <v>47.597160168372085</v>
          </cell>
          <cell r="AD39">
            <v>35.719994956126293</v>
          </cell>
          <cell r="AE39">
            <v>17.292876347728622</v>
          </cell>
          <cell r="AF39">
            <v>39.726953990044869</v>
          </cell>
          <cell r="AG39">
            <v>50</v>
          </cell>
          <cell r="AH39">
            <v>8.4632711611139761</v>
          </cell>
          <cell r="AI39">
            <v>63.15789473684211</v>
          </cell>
          <cell r="AJ39">
            <v>100</v>
          </cell>
          <cell r="AK39">
            <v>96.397224964890043</v>
          </cell>
          <cell r="AL39">
            <v>40</v>
          </cell>
          <cell r="AM39">
            <v>12.7864058065246</v>
          </cell>
          <cell r="AN39">
            <v>77.978339350180519</v>
          </cell>
          <cell r="AO39">
            <v>38.622960276616553</v>
          </cell>
          <cell r="AP39">
            <v>19.269591000560357</v>
          </cell>
          <cell r="AQ39">
            <v>26.375569879876743</v>
          </cell>
          <cell r="AR39">
            <v>41.008307894221154</v>
          </cell>
          <cell r="AS39">
            <v>34.023775782925696</v>
          </cell>
          <cell r="AT39">
            <v>98.245618637374463</v>
          </cell>
          <cell r="AU39">
            <v>5.555563414466266</v>
          </cell>
          <cell r="AV39">
            <v>21.540150863406097</v>
          </cell>
          <cell r="AW39">
            <v>40.663301616585898</v>
          </cell>
          <cell r="AX39">
            <v>58.501214112882963</v>
          </cell>
          <cell r="AY39">
            <v>8.8294749594075714</v>
          </cell>
          <cell r="AZ39">
            <v>45.695439802906016</v>
          </cell>
          <cell r="BA39">
            <v>38.931096421683726</v>
          </cell>
          <cell r="BB39">
            <v>15.246782310574003</v>
          </cell>
          <cell r="BC39">
            <v>27.883959646499907</v>
          </cell>
          <cell r="BD39">
            <v>41.579622177256908</v>
          </cell>
          <cell r="BE39">
            <v>50.675675675675677</v>
          </cell>
          <cell r="BF39">
            <v>38.52453931888585</v>
          </cell>
          <cell r="BG39">
            <v>54.979389722281049</v>
          </cell>
          <cell r="BH39">
            <v>11.034266809239458</v>
          </cell>
          <cell r="BI39">
            <v>14.089909907299289</v>
          </cell>
          <cell r="BJ39">
            <v>6.4181732063862951</v>
          </cell>
          <cell r="BK39">
            <v>19.050748351773546</v>
          </cell>
          <cell r="BL39">
            <v>59.391627209773056</v>
          </cell>
          <cell r="BM39">
            <v>49.466317966060402</v>
          </cell>
          <cell r="BN39">
            <v>2.9048520955357904</v>
          </cell>
          <cell r="BO39">
            <v>19.701719070922504</v>
          </cell>
          <cell r="BP39">
            <v>0.49774911807621913</v>
          </cell>
          <cell r="BQ39">
            <v>0.8506708838631214</v>
          </cell>
          <cell r="BR39">
            <v>4.5456066277975129</v>
          </cell>
          <cell r="BS39">
            <v>6.8402678248175768</v>
          </cell>
          <cell r="BT39">
            <v>39.539779458815069</v>
          </cell>
          <cell r="BU39">
            <v>82.06735090817503</v>
          </cell>
          <cell r="BV39">
            <v>33.959005752410903</v>
          </cell>
          <cell r="BW39">
            <v>24.388820196775658</v>
          </cell>
          <cell r="BY39">
            <v>8.6115235410545221</v>
          </cell>
          <cell r="BZ39">
            <v>18.727268824307949</v>
          </cell>
        </row>
        <row r="40">
          <cell r="D40">
            <v>83.291001120377757</v>
          </cell>
          <cell r="E40">
            <v>79.173720366245632</v>
          </cell>
          <cell r="F40">
            <v>29.663335326995288</v>
          </cell>
          <cell r="G40">
            <v>85.184436720661935</v>
          </cell>
          <cell r="H40">
            <v>7.2164097619129102</v>
          </cell>
          <cell r="I40">
            <v>26.866945661457255</v>
          </cell>
          <cell r="J40">
            <v>4.3360722594360537</v>
          </cell>
          <cell r="K40">
            <v>7.3903280275181258</v>
          </cell>
          <cell r="L40">
            <v>23.951260916078958</v>
          </cell>
          <cell r="M40">
            <v>1.9266918958553876</v>
          </cell>
          <cell r="N40">
            <v>0.33807017666813116</v>
          </cell>
          <cell r="O40">
            <v>49.913629102512161</v>
          </cell>
          <cell r="P40">
            <v>0</v>
          </cell>
          <cell r="Q40">
            <v>23.18472283254814</v>
          </cell>
          <cell r="R40">
            <v>40.647827048790283</v>
          </cell>
          <cell r="S40">
            <v>86.427522403579289</v>
          </cell>
          <cell r="T40">
            <v>33.234614603375078</v>
          </cell>
          <cell r="U40">
            <v>16.666666666666664</v>
          </cell>
          <cell r="V40">
            <v>85.171531695350183</v>
          </cell>
          <cell r="W40">
            <v>13.558810962165834</v>
          </cell>
          <cell r="X40">
            <v>52.161383285302676</v>
          </cell>
          <cell r="Y40">
            <v>73.722134267819058</v>
          </cell>
          <cell r="Z40">
            <v>10.537019562173894</v>
          </cell>
          <cell r="AA40">
            <v>15.327062421376384</v>
          </cell>
          <cell r="AB40">
            <v>8.6048555524747492</v>
          </cell>
          <cell r="AC40">
            <v>14.158841519108083</v>
          </cell>
          <cell r="AD40">
            <v>3.0091891404210465</v>
          </cell>
          <cell r="AE40">
            <v>3.723760045211824</v>
          </cell>
          <cell r="AF40">
            <v>50</v>
          </cell>
          <cell r="AG40">
            <v>25.037540438307275</v>
          </cell>
          <cell r="AH40">
            <v>6.2988434880011388</v>
          </cell>
          <cell r="AI40">
            <v>84.210526315789465</v>
          </cell>
          <cell r="AJ40">
            <v>100</v>
          </cell>
          <cell r="AK40">
            <v>96.055529338754909</v>
          </cell>
          <cell r="AL40">
            <v>47.499999999999993</v>
          </cell>
          <cell r="AM40">
            <v>5.1052906445009976</v>
          </cell>
          <cell r="AN40">
            <v>40.794223826714813</v>
          </cell>
          <cell r="AO40">
            <v>32.937940189340331</v>
          </cell>
          <cell r="AP40">
            <v>15.049574926213335</v>
          </cell>
          <cell r="AQ40">
            <v>19.037027092131691</v>
          </cell>
          <cell r="AR40">
            <v>43.675417856135802</v>
          </cell>
          <cell r="AS40">
            <v>34.198134086928185</v>
          </cell>
          <cell r="AT40">
            <v>43.13144464232542</v>
          </cell>
          <cell r="AU40">
            <v>3.79077139625804</v>
          </cell>
          <cell r="AV40">
            <v>9.9319879073930828</v>
          </cell>
          <cell r="AW40">
            <v>27.121953448246561</v>
          </cell>
          <cell r="AX40">
            <v>60.713701406922141</v>
          </cell>
          <cell r="AY40">
            <v>5.7093889115535177</v>
          </cell>
          <cell r="AZ40">
            <v>36.491777584981151</v>
          </cell>
          <cell r="BA40">
            <v>30.97006613844998</v>
          </cell>
          <cell r="BB40">
            <v>8.3609844538168705</v>
          </cell>
          <cell r="BC40">
            <v>18.318235105123691</v>
          </cell>
          <cell r="BD40">
            <v>13.159427375158142</v>
          </cell>
          <cell r="BE40">
            <v>6.0810810810810816</v>
          </cell>
          <cell r="BF40">
            <v>28.31007969283576</v>
          </cell>
          <cell r="BG40">
            <v>31.518438982336587</v>
          </cell>
          <cell r="BH40">
            <v>1.7043925493161263</v>
          </cell>
          <cell r="BI40">
            <v>5.1001383184761995</v>
          </cell>
          <cell r="BJ40">
            <v>0.33917990556554645</v>
          </cell>
          <cell r="BK40">
            <v>36.072740714125665</v>
          </cell>
          <cell r="BL40">
            <v>93.786716722025446</v>
          </cell>
          <cell r="BM40">
            <v>49.28262478072034</v>
          </cell>
          <cell r="BN40">
            <v>0.79509908728154688</v>
          </cell>
          <cell r="BO40">
            <v>5.8553756835575538E-2</v>
          </cell>
          <cell r="BP40">
            <v>0.35926983025261666</v>
          </cell>
          <cell r="BQ40">
            <v>0.35360494776042378</v>
          </cell>
          <cell r="BR40">
            <v>29.523896317939258</v>
          </cell>
          <cell r="BS40">
            <v>24.81490516776627</v>
          </cell>
          <cell r="BT40">
            <v>26.819334877027405</v>
          </cell>
          <cell r="BU40">
            <v>78.830836865928518</v>
          </cell>
          <cell r="BV40">
            <v>3.8570045699932027</v>
          </cell>
          <cell r="BW40">
            <v>8.0072844439285085</v>
          </cell>
          <cell r="BY40">
            <v>4.8149566832209851</v>
          </cell>
          <cell r="BZ40">
            <v>7.7339581883151682</v>
          </cell>
        </row>
      </sheetData>
      <sheetData sheetId="33">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95.654861419863309</v>
          </cell>
          <cell r="E9">
            <v>85.688135391503849</v>
          </cell>
          <cell r="F9">
            <v>40.949800400699623</v>
          </cell>
          <cell r="G9">
            <v>68.122151502083483</v>
          </cell>
          <cell r="H9">
            <v>5.7888884961969849</v>
          </cell>
          <cell r="I9">
            <v>23.46725612296132</v>
          </cell>
          <cell r="J9">
            <v>22.110302541296146</v>
          </cell>
          <cell r="K9">
            <v>15.815329136423633</v>
          </cell>
          <cell r="L9">
            <v>100</v>
          </cell>
          <cell r="M9">
            <v>0.97052209365745179</v>
          </cell>
          <cell r="N9">
            <v>0</v>
          </cell>
          <cell r="O9">
            <v>50</v>
          </cell>
          <cell r="P9">
            <v>44.844762554488703</v>
          </cell>
          <cell r="Q9">
            <v>32.643156133492532</v>
          </cell>
          <cell r="R9">
            <v>35.903906487562388</v>
          </cell>
          <cell r="S9">
            <v>73.209481843753338</v>
          </cell>
          <cell r="T9">
            <v>55.45400760034466</v>
          </cell>
          <cell r="U9">
            <v>14.999999999999996</v>
          </cell>
          <cell r="V9">
            <v>88.015124604854961</v>
          </cell>
          <cell r="W9">
            <v>40.706338119545407</v>
          </cell>
          <cell r="X9">
            <v>83.794466403162104</v>
          </cell>
          <cell r="Y9">
            <v>70.368455762777998</v>
          </cell>
          <cell r="Z9">
            <v>12.623141911918854</v>
          </cell>
          <cell r="AA9">
            <v>19.009775044035528</v>
          </cell>
          <cell r="AB9">
            <v>21.15635338458662</v>
          </cell>
          <cell r="AC9">
            <v>49.774797599627284</v>
          </cell>
          <cell r="AD9">
            <v>15.416712291415132</v>
          </cell>
          <cell r="AE9">
            <v>6.8748852110468759</v>
          </cell>
          <cell r="AF9">
            <v>39.698791863996988</v>
          </cell>
          <cell r="AG9">
            <v>23.460755750340141</v>
          </cell>
          <cell r="AH9">
            <v>8.9023266346011329</v>
          </cell>
          <cell r="AI9">
            <v>0</v>
          </cell>
          <cell r="AJ9">
            <v>96.551724137931032</v>
          </cell>
          <cell r="AK9">
            <v>99.937954782551515</v>
          </cell>
          <cell r="AL9">
            <v>77.27272727272728</v>
          </cell>
          <cell r="AM9">
            <v>7.9019147502713896</v>
          </cell>
          <cell r="AN9">
            <v>91.696750902527086</v>
          </cell>
          <cell r="AO9">
            <v>84.446789004172345</v>
          </cell>
          <cell r="AP9">
            <v>24.387456017523203</v>
          </cell>
          <cell r="AQ9">
            <v>44.646840283759396</v>
          </cell>
          <cell r="AR9">
            <v>49.053639111511956</v>
          </cell>
          <cell r="AS9">
            <v>0</v>
          </cell>
          <cell r="AT9">
            <v>52.843532838893658</v>
          </cell>
          <cell r="AU9">
            <v>18.931803139437374</v>
          </cell>
          <cell r="AV9">
            <v>33.723156303638049</v>
          </cell>
          <cell r="AW9">
            <v>41.975017314827504</v>
          </cell>
          <cell r="AX9">
            <v>70.713719006574493</v>
          </cell>
          <cell r="AY9">
            <v>8.148213050747982</v>
          </cell>
          <cell r="AZ9">
            <v>41.751687321387472</v>
          </cell>
          <cell r="BA9">
            <v>39.848138288267251</v>
          </cell>
          <cell r="BB9">
            <v>13.562501671951377</v>
          </cell>
          <cell r="BC9">
            <v>13.31820828755844</v>
          </cell>
          <cell r="BD9">
            <v>8.3657755820218931</v>
          </cell>
          <cell r="BE9">
            <v>38.851351351351347</v>
          </cell>
          <cell r="BF9">
            <v>30.081557691809337</v>
          </cell>
          <cell r="BG9">
            <v>48.855826677328537</v>
          </cell>
          <cell r="BH9">
            <v>13.573766807562437</v>
          </cell>
          <cell r="BI9">
            <v>21.019216503675526</v>
          </cell>
          <cell r="BJ9">
            <v>50</v>
          </cell>
          <cell r="BK9">
            <v>21.835972496274021</v>
          </cell>
          <cell r="BL9">
            <v>47.486026143791932</v>
          </cell>
          <cell r="BM9">
            <v>48.993097528621767</v>
          </cell>
          <cell r="BN9">
            <v>1.2999984206026862</v>
          </cell>
          <cell r="BO9">
            <v>0.59638029815886273</v>
          </cell>
          <cell r="BP9">
            <v>0.48581872235742773</v>
          </cell>
          <cell r="BQ9">
            <v>0.49507902824002159</v>
          </cell>
          <cell r="BR9">
            <v>17.86512600398575</v>
          </cell>
          <cell r="BS9">
            <v>42.299864616638381</v>
          </cell>
          <cell r="BT9">
            <v>75.082586330086087</v>
          </cell>
          <cell r="BU9">
            <v>89.678342499176779</v>
          </cell>
          <cell r="BV9">
            <v>44.871729290094244</v>
          </cell>
          <cell r="BW9">
            <v>9.877290938261158</v>
          </cell>
          <cell r="BY9">
            <v>20.13080919540025</v>
          </cell>
          <cell r="BZ9">
            <v>23.339224821509866</v>
          </cell>
        </row>
        <row r="10">
          <cell r="D10">
            <v>78.488626526893341</v>
          </cell>
          <cell r="E10">
            <v>50.318323513982776</v>
          </cell>
          <cell r="F10">
            <v>0</v>
          </cell>
          <cell r="G10">
            <v>56.457748000185013</v>
          </cell>
          <cell r="H10">
            <v>0</v>
          </cell>
          <cell r="I10">
            <v>50</v>
          </cell>
          <cell r="J10">
            <v>24.269482612131124</v>
          </cell>
          <cell r="K10">
            <v>2.1876615901384198</v>
          </cell>
          <cell r="L10">
            <v>64.294472245692802</v>
          </cell>
          <cell r="M10">
            <v>1.1675330821316439</v>
          </cell>
          <cell r="N10">
            <v>8.3437241029490501</v>
          </cell>
          <cell r="O10">
            <v>43.651013544724769</v>
          </cell>
          <cell r="P10">
            <v>62.761090545178597</v>
          </cell>
          <cell r="Q10">
            <v>30.813399084637854</v>
          </cell>
          <cell r="R10">
            <v>18.935144001380557</v>
          </cell>
          <cell r="S10">
            <v>83.034141336188085</v>
          </cell>
          <cell r="T10">
            <v>65.487445309856028</v>
          </cell>
          <cell r="U10">
            <v>15.740740740740739</v>
          </cell>
          <cell r="V10">
            <v>73.736097619973648</v>
          </cell>
          <cell r="W10">
            <v>42.567021486783226</v>
          </cell>
          <cell r="X10">
            <v>79.841897233201848</v>
          </cell>
          <cell r="Y10">
            <v>28.689008742635018</v>
          </cell>
          <cell r="Z10">
            <v>9.808991250462304</v>
          </cell>
          <cell r="AA10">
            <v>7.3918162398174241</v>
          </cell>
          <cell r="AB10">
            <v>13.294322424635684</v>
          </cell>
          <cell r="AC10">
            <v>66.391656855724761</v>
          </cell>
          <cell r="AD10">
            <v>12.971525318584465</v>
          </cell>
          <cell r="AE10">
            <v>25.792071297841378</v>
          </cell>
          <cell r="AF10">
            <v>28.703373367737473</v>
          </cell>
          <cell r="AG10">
            <v>0</v>
          </cell>
          <cell r="AH10">
            <v>8.6401489990175175</v>
          </cell>
          <cell r="AI10">
            <v>63.15789473684211</v>
          </cell>
          <cell r="AJ10">
            <v>96.551724137931032</v>
          </cell>
          <cell r="AK10">
            <v>87.036559844633615</v>
          </cell>
          <cell r="AL10">
            <v>50.000000000000036</v>
          </cell>
          <cell r="AM10">
            <v>17.465373477635694</v>
          </cell>
          <cell r="AN10">
            <v>11.191335740072205</v>
          </cell>
          <cell r="AO10">
            <v>93.654184925275672</v>
          </cell>
          <cell r="AP10">
            <v>38.805163093767213</v>
          </cell>
          <cell r="AQ10">
            <v>50</v>
          </cell>
          <cell r="AR10">
            <v>49.888879576012435</v>
          </cell>
          <cell r="AS10">
            <v>52.447493629562992</v>
          </cell>
          <cell r="AT10">
            <v>2.9090234703697262</v>
          </cell>
          <cell r="AU10">
            <v>1.4456412119427102</v>
          </cell>
          <cell r="AV10">
            <v>36.996378017756903</v>
          </cell>
          <cell r="AW10">
            <v>43.373547832681638</v>
          </cell>
          <cell r="AX10">
            <v>44.068323867458922</v>
          </cell>
          <cell r="AY10">
            <v>7.7148842897907786</v>
          </cell>
          <cell r="AZ10">
            <v>39.721965163121425</v>
          </cell>
          <cell r="BA10">
            <v>28.405736002516583</v>
          </cell>
          <cell r="BB10">
            <v>5.2123983720484883</v>
          </cell>
          <cell r="BC10">
            <v>31.906520716085783</v>
          </cell>
          <cell r="BD10">
            <v>22.128187058788267</v>
          </cell>
          <cell r="BE10">
            <v>63.175675675675677</v>
          </cell>
          <cell r="BF10">
            <v>46.015924566670471</v>
          </cell>
          <cell r="BG10">
            <v>100</v>
          </cell>
          <cell r="BH10">
            <v>11.877976939999698</v>
          </cell>
          <cell r="BI10">
            <v>31.436525442033876</v>
          </cell>
          <cell r="BJ10">
            <v>5.2824555318608635</v>
          </cell>
          <cell r="BK10">
            <v>4.8035669235674341</v>
          </cell>
          <cell r="BL10">
            <v>69.69912812072684</v>
          </cell>
          <cell r="BM10">
            <v>42.043578698866853</v>
          </cell>
          <cell r="BN10">
            <v>6.1971467400623093</v>
          </cell>
          <cell r="BO10">
            <v>11.580638418751004</v>
          </cell>
          <cell r="BP10">
            <v>0.12028018000810134</v>
          </cell>
          <cell r="BQ10">
            <v>0.86511707507809421</v>
          </cell>
          <cell r="BR10">
            <v>23.000080744548114</v>
          </cell>
          <cell r="BS10">
            <v>76.203626114348765</v>
          </cell>
          <cell r="BT10">
            <v>94.677842861037192</v>
          </cell>
          <cell r="BU10">
            <v>87.83474531991817</v>
          </cell>
          <cell r="BV10">
            <v>24.934164956009774</v>
          </cell>
          <cell r="BW10">
            <v>16.36136771961257</v>
          </cell>
          <cell r="BY10">
            <v>19.157565518012742</v>
          </cell>
          <cell r="BZ10">
            <v>21.018468712736322</v>
          </cell>
        </row>
        <row r="11">
          <cell r="D11">
            <v>95.97496474197942</v>
          </cell>
          <cell r="E11">
            <v>88.601881775819095</v>
          </cell>
          <cell r="F11">
            <v>45.835397142291015</v>
          </cell>
          <cell r="G11">
            <v>0</v>
          </cell>
          <cell r="H11">
            <v>2.367151496142871</v>
          </cell>
          <cell r="I11">
            <v>35.277826947665567</v>
          </cell>
          <cell r="J11">
            <v>40.663386359340585</v>
          </cell>
          <cell r="K11">
            <v>19.339514610423318</v>
          </cell>
          <cell r="L11">
            <v>58.177619757097496</v>
          </cell>
          <cell r="M11">
            <v>2.5140736508942343</v>
          </cell>
          <cell r="N11">
            <v>3.8577627405325483</v>
          </cell>
          <cell r="O11">
            <v>49.190556328325222</v>
          </cell>
          <cell r="P11">
            <v>69.656644354703573</v>
          </cell>
          <cell r="Q11">
            <v>35.485942700018533</v>
          </cell>
          <cell r="R11">
            <v>24.147289665551234</v>
          </cell>
          <cell r="S11">
            <v>48.614638850622782</v>
          </cell>
          <cell r="T11">
            <v>71.148526777502994</v>
          </cell>
          <cell r="U11">
            <v>34.25925925925926</v>
          </cell>
          <cell r="V11">
            <v>57.348231864600621</v>
          </cell>
          <cell r="W11">
            <v>43.3754640449921</v>
          </cell>
          <cell r="X11">
            <v>77.470355731225453</v>
          </cell>
          <cell r="Y11">
            <v>83.667912043692766</v>
          </cell>
          <cell r="Z11">
            <v>26.131984340548421</v>
          </cell>
          <cell r="AA11">
            <v>31.208478457844773</v>
          </cell>
          <cell r="AB11">
            <v>27.939849487510049</v>
          </cell>
          <cell r="AC11">
            <v>93.509421058828266</v>
          </cell>
          <cell r="AD11">
            <v>39.554774734635757</v>
          </cell>
          <cell r="AE11">
            <v>26.69910629809214</v>
          </cell>
          <cell r="AF11">
            <v>16.966011418369142</v>
          </cell>
          <cell r="AG11">
            <v>33.290782715698022</v>
          </cell>
          <cell r="AH11">
            <v>8.5922751172544114</v>
          </cell>
          <cell r="AI11">
            <v>21.052631578947373</v>
          </cell>
          <cell r="AJ11">
            <v>100</v>
          </cell>
          <cell r="AK11">
            <v>37.444803507317161</v>
          </cell>
          <cell r="AL11">
            <v>59.090909090909108</v>
          </cell>
          <cell r="AM11">
            <v>15.761913011029522</v>
          </cell>
          <cell r="AN11">
            <v>62.815884476534301</v>
          </cell>
          <cell r="AO11">
            <v>97.524634651870272</v>
          </cell>
          <cell r="AP11">
            <v>50</v>
          </cell>
          <cell r="AQ11">
            <v>46.748304580831345</v>
          </cell>
          <cell r="AR11">
            <v>47.585939306978695</v>
          </cell>
          <cell r="AS11">
            <v>60.117680087611227</v>
          </cell>
          <cell r="AT11">
            <v>36.057100856821975</v>
          </cell>
          <cell r="AU11">
            <v>6.9757349937288469</v>
          </cell>
          <cell r="AV11">
            <v>51.79014311387995</v>
          </cell>
          <cell r="AW11">
            <v>27.809559304240857</v>
          </cell>
          <cell r="AX11">
            <v>69.603682982796826</v>
          </cell>
          <cell r="AY11">
            <v>8.2701743296270234</v>
          </cell>
          <cell r="AZ11">
            <v>41.512022506795844</v>
          </cell>
          <cell r="BA11">
            <v>27.932789929022672</v>
          </cell>
          <cell r="BB11">
            <v>12.764933937174373</v>
          </cell>
          <cell r="BC11">
            <v>30.661943466162406</v>
          </cell>
          <cell r="BD11">
            <v>38.206621719454418</v>
          </cell>
          <cell r="BE11">
            <v>0</v>
          </cell>
          <cell r="BF11">
            <v>50</v>
          </cell>
          <cell r="BG11">
            <v>72.238726107777737</v>
          </cell>
          <cell r="BH11">
            <v>39.879593906068443</v>
          </cell>
          <cell r="BI11">
            <v>37.510180102567844</v>
          </cell>
          <cell r="BJ11">
            <v>6.3992013112008737</v>
          </cell>
          <cell r="BK11">
            <v>3.0477792240438299</v>
          </cell>
          <cell r="BL11">
            <v>46.677090967303684</v>
          </cell>
          <cell r="BM11">
            <v>49.394114442453962</v>
          </cell>
          <cell r="BN11">
            <v>25.027888715784698</v>
          </cell>
          <cell r="BO11">
            <v>13.194947468273979</v>
          </cell>
          <cell r="BP11">
            <v>10.453219834811446</v>
          </cell>
          <cell r="BQ11">
            <v>5.9064603609047843</v>
          </cell>
          <cell r="BR11">
            <v>50</v>
          </cell>
          <cell r="BS11">
            <v>1.1589713743064087</v>
          </cell>
          <cell r="BT11">
            <v>34.713328350063136</v>
          </cell>
          <cell r="BU11">
            <v>89.080076838291234</v>
          </cell>
          <cell r="BV11">
            <v>23.125832599522415</v>
          </cell>
          <cell r="BW11">
            <v>7.222531719428912</v>
          </cell>
          <cell r="BY11">
            <v>23.31776902504739</v>
          </cell>
          <cell r="BZ11">
            <v>29.39643988598824</v>
          </cell>
        </row>
        <row r="12">
          <cell r="D12">
            <v>94.601037392041775</v>
          </cell>
          <cell r="E12">
            <v>91.148438184349416</v>
          </cell>
          <cell r="F12">
            <v>49.35721711725455</v>
          </cell>
          <cell r="G12">
            <v>64.300913706711555</v>
          </cell>
          <cell r="H12">
            <v>10</v>
          </cell>
          <cell r="I12">
            <v>28.438265237757633</v>
          </cell>
          <cell r="J12">
            <v>27.249619905968419</v>
          </cell>
          <cell r="K12">
            <v>37.616248054130033</v>
          </cell>
          <cell r="L12">
            <v>4.6106215837473385</v>
          </cell>
          <cell r="M12">
            <v>0</v>
          </cell>
          <cell r="N12">
            <v>1.1922866582661742</v>
          </cell>
          <cell r="O12">
            <v>32.683570607513474</v>
          </cell>
          <cell r="P12">
            <v>85.967374954821977</v>
          </cell>
          <cell r="Q12">
            <v>22.906221504819925</v>
          </cell>
          <cell r="R12">
            <v>38.490758969357067</v>
          </cell>
          <cell r="S12">
            <v>91.455017364279627</v>
          </cell>
          <cell r="T12">
            <v>48.177747754348047</v>
          </cell>
          <cell r="U12">
            <v>5.5555555555555625</v>
          </cell>
          <cell r="V12">
            <v>71.132988931572029</v>
          </cell>
          <cell r="W12">
            <v>22.376542447464928</v>
          </cell>
          <cell r="X12">
            <v>44.268774703557156</v>
          </cell>
          <cell r="Y12">
            <v>43.49306329085335</v>
          </cell>
          <cell r="Z12">
            <v>20.800862217396975</v>
          </cell>
          <cell r="AA12">
            <v>23.862420404974824</v>
          </cell>
          <cell r="AB12">
            <v>13.613128289340937</v>
          </cell>
          <cell r="AC12">
            <v>63.346574052372077</v>
          </cell>
          <cell r="AD12">
            <v>37.218569632551841</v>
          </cell>
          <cell r="AE12">
            <v>15.688856469079729</v>
          </cell>
          <cell r="AF12">
            <v>32.526730172064234</v>
          </cell>
          <cell r="AG12">
            <v>39.188911338411323</v>
          </cell>
          <cell r="AH12">
            <v>8.3000373873520488</v>
          </cell>
          <cell r="AI12">
            <v>63.15789473684211</v>
          </cell>
          <cell r="AJ12">
            <v>100</v>
          </cell>
          <cell r="AK12">
            <v>76.43050852006553</v>
          </cell>
          <cell r="AL12">
            <v>90.909090909090949</v>
          </cell>
          <cell r="AM12">
            <v>23.53528651218943</v>
          </cell>
          <cell r="AN12">
            <v>60.649819494584847</v>
          </cell>
          <cell r="AO12">
            <v>45.283756472196615</v>
          </cell>
          <cell r="AP12">
            <v>28.66908894883753</v>
          </cell>
          <cell r="AQ12">
            <v>37.444241433879647</v>
          </cell>
          <cell r="AR12">
            <v>32.384219940879881</v>
          </cell>
          <cell r="AS12">
            <v>22.762683517239406</v>
          </cell>
          <cell r="AT12">
            <v>4.8036219536554787</v>
          </cell>
          <cell r="AU12">
            <v>29.618988344224995</v>
          </cell>
          <cell r="AV12">
            <v>45.22765876779777</v>
          </cell>
          <cell r="AW12">
            <v>0</v>
          </cell>
          <cell r="AX12">
            <v>0</v>
          </cell>
          <cell r="AY12">
            <v>9.8906725506138251</v>
          </cell>
          <cell r="AZ12">
            <v>48.177262774502395</v>
          </cell>
          <cell r="BA12">
            <v>17.763810223117822</v>
          </cell>
          <cell r="BB12">
            <v>13.908994834878216</v>
          </cell>
          <cell r="BC12">
            <v>32.162805926362651</v>
          </cell>
          <cell r="BD12">
            <v>30.941890454248917</v>
          </cell>
          <cell r="BE12">
            <v>3.7162162162162162</v>
          </cell>
          <cell r="BF12">
            <v>27.294344566521556</v>
          </cell>
          <cell r="BG12">
            <v>42.151511466353064</v>
          </cell>
          <cell r="BH12">
            <v>7.8044911957064356</v>
          </cell>
          <cell r="BI12">
            <v>17.614687979426506</v>
          </cell>
          <cell r="BJ12">
            <v>15.198910490598557</v>
          </cell>
          <cell r="BK12">
            <v>4.4624099952124974</v>
          </cell>
          <cell r="BL12">
            <v>53.217469139928376</v>
          </cell>
          <cell r="BM12">
            <v>41.719760886339955</v>
          </cell>
          <cell r="BN12">
            <v>3.7339951395275857</v>
          </cell>
          <cell r="BO12">
            <v>0.99901331560927775</v>
          </cell>
          <cell r="BP12">
            <v>0.14891586778329213</v>
          </cell>
          <cell r="BQ12">
            <v>0</v>
          </cell>
          <cell r="BR12">
            <v>0</v>
          </cell>
          <cell r="BS12">
            <v>42.19682782350737</v>
          </cell>
          <cell r="BT12">
            <v>28.707856766730345</v>
          </cell>
          <cell r="BU12">
            <v>0</v>
          </cell>
          <cell r="BV12">
            <v>44.753888427732477</v>
          </cell>
          <cell r="BW12">
            <v>9.8510805679630504</v>
          </cell>
          <cell r="BY12">
            <v>24.014829322419065</v>
          </cell>
          <cell r="BZ12">
            <v>19.454593023846783</v>
          </cell>
        </row>
        <row r="13">
          <cell r="D13">
            <v>75.586269669394696</v>
          </cell>
          <cell r="E13">
            <v>85.813737060481316</v>
          </cell>
          <cell r="F13">
            <v>38.205626417808567</v>
          </cell>
          <cell r="G13">
            <v>55.076920979914156</v>
          </cell>
          <cell r="H13">
            <v>5.6196753035494655</v>
          </cell>
          <cell r="I13">
            <v>26.68519008962819</v>
          </cell>
          <cell r="J13">
            <v>19.508630920137925</v>
          </cell>
          <cell r="K13">
            <v>36.64766663157517</v>
          </cell>
          <cell r="L13">
            <v>48.99367419344626</v>
          </cell>
          <cell r="M13">
            <v>0.62720455600768943</v>
          </cell>
          <cell r="N13">
            <v>4.245168223579773</v>
          </cell>
          <cell r="O13">
            <v>21.972422318870965</v>
          </cell>
          <cell r="P13">
            <v>64.105099014272426</v>
          </cell>
          <cell r="Q13">
            <v>28.771377406903536</v>
          </cell>
          <cell r="R13">
            <v>18.143573598218556</v>
          </cell>
          <cell r="S13">
            <v>0</v>
          </cell>
          <cell r="T13">
            <v>69.104902153696585</v>
          </cell>
          <cell r="U13">
            <v>15.370370370370367</v>
          </cell>
          <cell r="V13">
            <v>77.861201938220191</v>
          </cell>
          <cell r="W13">
            <v>47.831663105711421</v>
          </cell>
          <cell r="X13">
            <v>70.750988142292542</v>
          </cell>
          <cell r="Y13">
            <v>81.161643542316824</v>
          </cell>
          <cell r="Z13">
            <v>19.54920574697935</v>
          </cell>
          <cell r="AA13">
            <v>12.021503032070941</v>
          </cell>
          <cell r="AB13">
            <v>16.358784304294925</v>
          </cell>
          <cell r="AC13">
            <v>38.639422158622494</v>
          </cell>
          <cell r="AD13">
            <v>22.321004382878957</v>
          </cell>
          <cell r="AE13">
            <v>35.905637246441827</v>
          </cell>
          <cell r="AF13">
            <v>4.5467625150871802</v>
          </cell>
          <cell r="AG13">
            <v>36.045375933983728</v>
          </cell>
          <cell r="AH13">
            <v>4.2562934862093078</v>
          </cell>
          <cell r="AI13">
            <v>73.684210526315795</v>
          </cell>
          <cell r="AJ13">
            <v>48.275862068965516</v>
          </cell>
          <cell r="AK13">
            <v>35.627614417221423</v>
          </cell>
          <cell r="AL13">
            <v>22.72727272727273</v>
          </cell>
          <cell r="AM13">
            <v>2.5001314611483818</v>
          </cell>
          <cell r="AN13">
            <v>33.935018050541522</v>
          </cell>
          <cell r="AO13">
            <v>98.296374267726236</v>
          </cell>
          <cell r="AP13">
            <v>31.584195245799286</v>
          </cell>
          <cell r="AQ13">
            <v>44.530121365667483</v>
          </cell>
          <cell r="AR13">
            <v>45.780115739149316</v>
          </cell>
          <cell r="AS13">
            <v>51.36337648068119</v>
          </cell>
          <cell r="AT13">
            <v>40.881841605498742</v>
          </cell>
          <cell r="AU13">
            <v>7.4958318947508635</v>
          </cell>
          <cell r="AV13">
            <v>54.790542865103397</v>
          </cell>
          <cell r="AW13">
            <v>49.806660755427245</v>
          </cell>
          <cell r="AX13">
            <v>77.130325434413422</v>
          </cell>
          <cell r="AY13">
            <v>2.5513647600495921</v>
          </cell>
          <cell r="AZ13">
            <v>0</v>
          </cell>
          <cell r="BA13">
            <v>42.427274862243451</v>
          </cell>
          <cell r="BB13">
            <v>2.1432956831897245</v>
          </cell>
          <cell r="BC13">
            <v>24.494943111576013</v>
          </cell>
          <cell r="BD13">
            <v>26.65829251976945</v>
          </cell>
          <cell r="BE13">
            <v>67.905405405405403</v>
          </cell>
          <cell r="BF13">
            <v>29.259645901259358</v>
          </cell>
          <cell r="BG13">
            <v>44.182861921061459</v>
          </cell>
          <cell r="BH13">
            <v>11.163892668632727</v>
          </cell>
          <cell r="BI13">
            <v>30.005775838848781</v>
          </cell>
          <cell r="BJ13">
            <v>1.6718368937994812</v>
          </cell>
          <cell r="BK13">
            <v>14.73012367378354</v>
          </cell>
          <cell r="BL13">
            <v>52.518710609865614</v>
          </cell>
          <cell r="BM13">
            <v>47.69741457790105</v>
          </cell>
          <cell r="BN13">
            <v>0.66976072969440459</v>
          </cell>
          <cell r="BO13">
            <v>0.5628974701930386</v>
          </cell>
          <cell r="BP13">
            <v>0.26449289979022111</v>
          </cell>
          <cell r="BQ13">
            <v>0.25375501239493037</v>
          </cell>
          <cell r="BR13">
            <v>12.006428752160041</v>
          </cell>
          <cell r="BS13">
            <v>58.248732276677082</v>
          </cell>
          <cell r="BT13">
            <v>89.187296754228825</v>
          </cell>
          <cell r="BU13">
            <v>76.705909954274887</v>
          </cell>
          <cell r="BV13">
            <v>16.47648788913968</v>
          </cell>
          <cell r="BW13">
            <v>45.786941656174534</v>
          </cell>
          <cell r="BY13">
            <v>29.072120748455475</v>
          </cell>
          <cell r="BZ13">
            <v>29.721489933630487</v>
          </cell>
        </row>
        <row r="14">
          <cell r="D14">
            <v>74.156872880484443</v>
          </cell>
          <cell r="E14">
            <v>70.129107547148266</v>
          </cell>
          <cell r="F14">
            <v>35.790740052165837</v>
          </cell>
          <cell r="G14">
            <v>86.832380429718739</v>
          </cell>
          <cell r="H14">
            <v>6.2882101153097167</v>
          </cell>
          <cell r="I14">
            <v>33.560081061224096</v>
          </cell>
          <cell r="J14">
            <v>18.832020830858401</v>
          </cell>
          <cell r="K14">
            <v>16.178658495883287</v>
          </cell>
          <cell r="L14">
            <v>73.010613708253288</v>
          </cell>
          <cell r="M14">
            <v>0.332707958017043</v>
          </cell>
          <cell r="N14">
            <v>2.7957420869928531</v>
          </cell>
          <cell r="O14">
            <v>47.333066841745669</v>
          </cell>
          <cell r="P14">
            <v>67.945306420745851</v>
          </cell>
          <cell r="Q14">
            <v>43.50110718747969</v>
          </cell>
          <cell r="R14">
            <v>14.486375799715438</v>
          </cell>
          <cell r="S14">
            <v>45.278317367947551</v>
          </cell>
          <cell r="T14">
            <v>55.681765613763581</v>
          </cell>
          <cell r="U14">
            <v>12.592592592592588</v>
          </cell>
          <cell r="V14">
            <v>94.210634877692854</v>
          </cell>
          <cell r="W14">
            <v>26.434508702387475</v>
          </cell>
          <cell r="X14">
            <v>66.00790513833978</v>
          </cell>
          <cell r="Y14">
            <v>77.060303189125747</v>
          </cell>
          <cell r="Z14">
            <v>16.616997653825731</v>
          </cell>
          <cell r="AA14">
            <v>22.80700829861858</v>
          </cell>
          <cell r="AB14">
            <v>23.373353980415278</v>
          </cell>
          <cell r="AC14">
            <v>67.011168065591377</v>
          </cell>
          <cell r="AD14">
            <v>36.796486086939197</v>
          </cell>
          <cell r="AE14">
            <v>23.15399556307608</v>
          </cell>
          <cell r="AF14">
            <v>49.476368711434468</v>
          </cell>
          <cell r="AG14">
            <v>33.456334881649916</v>
          </cell>
          <cell r="AH14">
            <v>8.767833281819712</v>
          </cell>
          <cell r="AI14">
            <v>42.105263157894747</v>
          </cell>
          <cell r="AJ14">
            <v>89.65517241379311</v>
          </cell>
          <cell r="AK14">
            <v>86.161060640495464</v>
          </cell>
          <cell r="AL14">
            <v>100</v>
          </cell>
          <cell r="AM14">
            <v>14.682014448328895</v>
          </cell>
          <cell r="AN14">
            <v>81.227436823104711</v>
          </cell>
          <cell r="AO14">
            <v>63.322569089899517</v>
          </cell>
          <cell r="AP14">
            <v>32.594805581345</v>
          </cell>
          <cell r="AQ14">
            <v>44.150698008435924</v>
          </cell>
          <cell r="AR14">
            <v>46.769357364334752</v>
          </cell>
          <cell r="AS14">
            <v>39.672468395643598</v>
          </cell>
          <cell r="AT14">
            <v>8.9184781818467265</v>
          </cell>
          <cell r="AU14">
            <v>6.0087584451501677</v>
          </cell>
          <cell r="AV14">
            <v>32.215232463375884</v>
          </cell>
          <cell r="AW14">
            <v>34.454875198226546</v>
          </cell>
          <cell r="AX14">
            <v>88.747025258508231</v>
          </cell>
          <cell r="AY14">
            <v>6.9531700470119961</v>
          </cell>
          <cell r="AZ14">
            <v>38.280099987695699</v>
          </cell>
          <cell r="BA14">
            <v>49.757401644896355</v>
          </cell>
          <cell r="BB14">
            <v>10.670836807707099</v>
          </cell>
          <cell r="BC14">
            <v>33.351373495042253</v>
          </cell>
          <cell r="BD14">
            <v>48.34836022226434</v>
          </cell>
          <cell r="BE14">
            <v>10.810810810810811</v>
          </cell>
          <cell r="BF14">
            <v>38.469779326235773</v>
          </cell>
          <cell r="BG14">
            <v>43.710591630636173</v>
          </cell>
          <cell r="BH14">
            <v>13.666733956419142</v>
          </cell>
          <cell r="BI14">
            <v>24.115239062992565</v>
          </cell>
          <cell r="BJ14">
            <v>6.2094259620539782</v>
          </cell>
          <cell r="BK14">
            <v>12.89332199541554</v>
          </cell>
          <cell r="BL14">
            <v>0</v>
          </cell>
          <cell r="BM14">
            <v>0</v>
          </cell>
          <cell r="BN14">
            <v>1.5268277441504623</v>
          </cell>
          <cell r="BO14">
            <v>0.52857444413117127</v>
          </cell>
          <cell r="BP14">
            <v>0.37633417091219257</v>
          </cell>
          <cell r="BQ14">
            <v>1.445237145625849</v>
          </cell>
          <cell r="BR14">
            <v>22.72030625600533</v>
          </cell>
          <cell r="BS14">
            <v>1.3144622295083013</v>
          </cell>
          <cell r="BT14">
            <v>35.752477468069287</v>
          </cell>
          <cell r="BU14">
            <v>77.101117855968511</v>
          </cell>
          <cell r="BV14">
            <v>22.767337632122349</v>
          </cell>
          <cell r="BW14">
            <v>15.737903838155898</v>
          </cell>
          <cell r="BY14">
            <v>13.36750584605227</v>
          </cell>
          <cell r="BZ14">
            <v>21.558393943296114</v>
          </cell>
        </row>
        <row r="15">
          <cell r="D15">
            <v>88.287175964800909</v>
          </cell>
          <cell r="E15">
            <v>84.79995858441437</v>
          </cell>
          <cell r="F15">
            <v>44.898064084981911</v>
          </cell>
          <cell r="G15">
            <v>95.898650818324057</v>
          </cell>
          <cell r="H15">
            <v>9.3553680285323573</v>
          </cell>
          <cell r="I15">
            <v>16.239248072220445</v>
          </cell>
          <cell r="J15">
            <v>38.040508986263752</v>
          </cell>
          <cell r="K15">
            <v>6.1827756030053109</v>
          </cell>
          <cell r="L15">
            <v>4.6103440080204692</v>
          </cell>
          <cell r="M15">
            <v>0.23126559281909137</v>
          </cell>
          <cell r="N15">
            <v>10</v>
          </cell>
          <cell r="O15">
            <v>24.676651906745207</v>
          </cell>
          <cell r="P15">
            <v>82.424807529622754</v>
          </cell>
          <cell r="Q15">
            <v>0</v>
          </cell>
          <cell r="R15">
            <v>39.116753701379849</v>
          </cell>
          <cell r="S15">
            <v>77.796816071840098</v>
          </cell>
          <cell r="T15">
            <v>0</v>
          </cell>
          <cell r="U15">
            <v>5.0000000000000062</v>
          </cell>
          <cell r="V15">
            <v>33.985130281507125</v>
          </cell>
          <cell r="W15">
            <v>0</v>
          </cell>
          <cell r="X15">
            <v>39.525691699604948</v>
          </cell>
          <cell r="Y15">
            <v>73.165883331488416</v>
          </cell>
          <cell r="Z15">
            <v>0.57391322142118717</v>
          </cell>
          <cell r="AA15">
            <v>5.833842240054028</v>
          </cell>
          <cell r="AB15">
            <v>0</v>
          </cell>
          <cell r="AC15">
            <v>25.220366262546388</v>
          </cell>
          <cell r="AD15">
            <v>24.80212773286517</v>
          </cell>
          <cell r="AE15">
            <v>7.9090751031577673</v>
          </cell>
          <cell r="AF15">
            <v>29.640582207282108</v>
          </cell>
          <cell r="AG15">
            <v>6.9482134080824345</v>
          </cell>
          <cell r="AH15">
            <v>10</v>
          </cell>
          <cell r="AI15">
            <v>100</v>
          </cell>
          <cell r="AJ15">
            <v>72.41379310344827</v>
          </cell>
          <cell r="AK15">
            <v>74.205805751752834</v>
          </cell>
          <cell r="AL15">
            <v>13.636363636363628</v>
          </cell>
          <cell r="AM15">
            <v>7.6344993251621389</v>
          </cell>
          <cell r="AN15">
            <v>50.541516245487372</v>
          </cell>
          <cell r="AO15">
            <v>7.5718055940073317</v>
          </cell>
          <cell r="AP15">
            <v>0</v>
          </cell>
          <cell r="AQ15">
            <v>0</v>
          </cell>
          <cell r="AR15">
            <v>0</v>
          </cell>
          <cell r="AS15">
            <v>50.795393199281889</v>
          </cell>
          <cell r="AT15">
            <v>40.155356022019731</v>
          </cell>
          <cell r="AU15">
            <v>12.03106535971366</v>
          </cell>
          <cell r="AV15">
            <v>0</v>
          </cell>
          <cell r="AW15">
            <v>34.157655430532188</v>
          </cell>
          <cell r="AX15">
            <v>78.532263577904644</v>
          </cell>
          <cell r="AY15">
            <v>2.5315041663953783</v>
          </cell>
          <cell r="AZ15">
            <v>35.141329328750878</v>
          </cell>
          <cell r="BA15">
            <v>49.151496179966095</v>
          </cell>
          <cell r="BB15">
            <v>8.5868996352782592</v>
          </cell>
          <cell r="BC15">
            <v>29.036631182919155</v>
          </cell>
          <cell r="BD15">
            <v>4.2303760620004756</v>
          </cell>
          <cell r="BE15">
            <v>31.756756756756754</v>
          </cell>
          <cell r="BF15">
            <v>6.7235156401265597</v>
          </cell>
          <cell r="BG15">
            <v>0</v>
          </cell>
          <cell r="BH15">
            <v>0</v>
          </cell>
          <cell r="BI15">
            <v>0</v>
          </cell>
          <cell r="BJ15">
            <v>6.6356377355951333</v>
          </cell>
          <cell r="BK15">
            <v>19.54752101328484</v>
          </cell>
          <cell r="BL15">
            <v>100</v>
          </cell>
          <cell r="BM15">
            <v>49.853173225044536</v>
          </cell>
          <cell r="BN15">
            <v>0.9852712480685113</v>
          </cell>
          <cell r="BO15">
            <v>0.82446678927111128</v>
          </cell>
          <cell r="BP15">
            <v>0.11941056073873796</v>
          </cell>
          <cell r="BQ15">
            <v>0.75162001217120045</v>
          </cell>
          <cell r="BR15">
            <v>3.7994971553155406</v>
          </cell>
          <cell r="BS15">
            <v>6.2225008983572261</v>
          </cell>
          <cell r="BT15">
            <v>4.413948113548849</v>
          </cell>
          <cell r="BU15">
            <v>77.165871184857139</v>
          </cell>
          <cell r="BV15">
            <v>14.000891024498749</v>
          </cell>
          <cell r="BW15">
            <v>0</v>
          </cell>
          <cell r="BY15">
            <v>0</v>
          </cell>
          <cell r="BZ15">
            <v>0</v>
          </cell>
        </row>
        <row r="16">
          <cell r="D16">
            <v>0</v>
          </cell>
          <cell r="E16">
            <v>30.217482398543478</v>
          </cell>
          <cell r="F16">
            <v>12.869204791539909</v>
          </cell>
          <cell r="G16">
            <v>54.800283566102571</v>
          </cell>
          <cell r="H16">
            <v>5.154442007029985</v>
          </cell>
          <cell r="I16">
            <v>29.074188698634146</v>
          </cell>
          <cell r="J16">
            <v>0</v>
          </cell>
          <cell r="K16">
            <v>6.1350916480335416</v>
          </cell>
          <cell r="L16">
            <v>67.210724893501478</v>
          </cell>
          <cell r="M16">
            <v>1.0409078403775007</v>
          </cell>
          <cell r="N16">
            <v>4.906112784501139</v>
          </cell>
          <cell r="O16">
            <v>44.069436004088985</v>
          </cell>
          <cell r="P16">
            <v>54.649047115388449</v>
          </cell>
          <cell r="Q16">
            <v>14.609316883331427</v>
          </cell>
          <cell r="R16">
            <v>50</v>
          </cell>
          <cell r="S16">
            <v>49.107785036636017</v>
          </cell>
          <cell r="T16">
            <v>49.01259486320464</v>
          </cell>
          <cell r="U16">
            <v>11.296296296296289</v>
          </cell>
          <cell r="V16">
            <v>75.665298039888427</v>
          </cell>
          <cell r="W16">
            <v>46.416513780377123</v>
          </cell>
          <cell r="X16">
            <v>62.845849802371433</v>
          </cell>
          <cell r="Y16">
            <v>26.333107946575147</v>
          </cell>
          <cell r="Z16">
            <v>15.610608446031863</v>
          </cell>
          <cell r="AA16">
            <v>14.596774251504172</v>
          </cell>
          <cell r="AB16">
            <v>9.8422383398039202</v>
          </cell>
          <cell r="AC16">
            <v>33.950866463184397</v>
          </cell>
          <cell r="AD16">
            <v>0</v>
          </cell>
          <cell r="AE16">
            <v>5.2926846382978576</v>
          </cell>
          <cell r="AF16">
            <v>25.748491117227797</v>
          </cell>
          <cell r="AG16">
            <v>1.4152626194482476</v>
          </cell>
          <cell r="AH16">
            <v>6.2746309773029241</v>
          </cell>
          <cell r="AI16">
            <v>42.105263157894747</v>
          </cell>
          <cell r="AJ16">
            <v>48.275862068965516</v>
          </cell>
          <cell r="AK16">
            <v>64.391680486423724</v>
          </cell>
          <cell r="AL16">
            <v>77.27272727272728</v>
          </cell>
          <cell r="AM16">
            <v>23.186485109559783</v>
          </cell>
          <cell r="AN16">
            <v>44.76534296028882</v>
          </cell>
          <cell r="AO16">
            <v>91.844774701837153</v>
          </cell>
          <cell r="AP16">
            <v>26.022438853658368</v>
          </cell>
          <cell r="AQ16">
            <v>42.936376627884378</v>
          </cell>
          <cell r="AR16">
            <v>46.752208155226704</v>
          </cell>
          <cell r="AS16">
            <v>100</v>
          </cell>
          <cell r="AT16">
            <v>0</v>
          </cell>
          <cell r="AU16">
            <v>5.3241038393653399</v>
          </cell>
          <cell r="AV16">
            <v>29.247981428925318</v>
          </cell>
          <cell r="AW16">
            <v>44.149293786070338</v>
          </cell>
          <cell r="AX16">
            <v>45.365737231377892</v>
          </cell>
          <cell r="AY16">
            <v>0</v>
          </cell>
          <cell r="AZ16">
            <v>2.3692529105384512</v>
          </cell>
          <cell r="BA16">
            <v>26.124690757278714</v>
          </cell>
          <cell r="BB16">
            <v>14.947298118451716</v>
          </cell>
          <cell r="BC16">
            <v>30.303871595546354</v>
          </cell>
          <cell r="BD16">
            <v>0</v>
          </cell>
          <cell r="BE16">
            <v>61.824324324324323</v>
          </cell>
          <cell r="BF16">
            <v>28.733336243681791</v>
          </cell>
          <cell r="BG16">
            <v>36.646342618511305</v>
          </cell>
          <cell r="BH16">
            <v>10.121755814991314</v>
          </cell>
          <cell r="BI16">
            <v>21.810518366674852</v>
          </cell>
          <cell r="BJ16">
            <v>4.749792976763052</v>
          </cell>
          <cell r="BK16">
            <v>15.012187564692736</v>
          </cell>
          <cell r="BL16">
            <v>31.172536880406575</v>
          </cell>
          <cell r="BM16">
            <v>45.850396585290007</v>
          </cell>
          <cell r="BN16">
            <v>2.1054867498485499</v>
          </cell>
          <cell r="BO16">
            <v>4.6359889539915944</v>
          </cell>
          <cell r="BP16">
            <v>0.36029509835239565</v>
          </cell>
          <cell r="BQ16">
            <v>0.63942646124180125</v>
          </cell>
          <cell r="BR16">
            <v>35.886182184126</v>
          </cell>
          <cell r="BS16">
            <v>100</v>
          </cell>
          <cell r="BT16">
            <v>83.655110889490388</v>
          </cell>
          <cell r="BU16">
            <v>88.790256249129001</v>
          </cell>
          <cell r="BV16">
            <v>37.443772015202207</v>
          </cell>
          <cell r="BW16">
            <v>23.077157254719388</v>
          </cell>
          <cell r="BY16">
            <v>18.074905579207002</v>
          </cell>
          <cell r="BZ16">
            <v>20.067142785953259</v>
          </cell>
        </row>
        <row r="17">
          <cell r="D17">
            <v>92.604153601757886</v>
          </cell>
          <cell r="E17">
            <v>84.940051929538839</v>
          </cell>
          <cell r="F17">
            <v>41.675328755741177</v>
          </cell>
          <cell r="G17">
            <v>51.089454229028362</v>
          </cell>
          <cell r="H17">
            <v>4.5992748581181484</v>
          </cell>
          <cell r="I17">
            <v>9.9271321153441221</v>
          </cell>
          <cell r="J17">
            <v>11.719995236391219</v>
          </cell>
          <cell r="K17">
            <v>7.9671564874079754</v>
          </cell>
          <cell r="L17">
            <v>11.96541277337789</v>
          </cell>
          <cell r="M17">
            <v>100</v>
          </cell>
          <cell r="N17">
            <v>5.1538136701001633</v>
          </cell>
          <cell r="O17">
            <v>49.05346376230424</v>
          </cell>
          <cell r="P17">
            <v>100</v>
          </cell>
          <cell r="Q17">
            <v>50</v>
          </cell>
          <cell r="R17">
            <v>22.985147639951229</v>
          </cell>
          <cell r="S17">
            <v>95.40300159486425</v>
          </cell>
          <cell r="T17">
            <v>100</v>
          </cell>
          <cell r="U17">
            <v>50</v>
          </cell>
          <cell r="V17">
            <v>88.966749302352454</v>
          </cell>
          <cell r="W17">
            <v>37.97438922076266</v>
          </cell>
          <cell r="X17">
            <v>100</v>
          </cell>
          <cell r="Y17">
            <v>0</v>
          </cell>
          <cell r="Z17">
            <v>50</v>
          </cell>
          <cell r="AA17">
            <v>50</v>
          </cell>
          <cell r="AB17">
            <v>50</v>
          </cell>
          <cell r="AC17">
            <v>10.492666869059347</v>
          </cell>
          <cell r="AD17">
            <v>4.2410279727521694</v>
          </cell>
          <cell r="AE17">
            <v>0</v>
          </cell>
          <cell r="AF17">
            <v>38.2029694305864</v>
          </cell>
          <cell r="AG17">
            <v>45.601128119580082</v>
          </cell>
          <cell r="AH17">
            <v>5.6231887104959855</v>
          </cell>
          <cell r="AI17">
            <v>63.15789473684211</v>
          </cell>
          <cell r="AJ17">
            <v>27.586206896551722</v>
          </cell>
          <cell r="AK17">
            <v>95.829708701688403</v>
          </cell>
          <cell r="AL17">
            <v>56.448202959830873</v>
          </cell>
          <cell r="AM17">
            <v>100</v>
          </cell>
          <cell r="AN17">
            <v>54.873646209386294</v>
          </cell>
          <cell r="AO17">
            <v>78.971664516762957</v>
          </cell>
          <cell r="AP17">
            <v>47.085494714713171</v>
          </cell>
          <cell r="AQ17">
            <v>42.386029193759072</v>
          </cell>
          <cell r="AR17">
            <v>50</v>
          </cell>
          <cell r="AS17">
            <v>15.983288208755454</v>
          </cell>
          <cell r="AT17">
            <v>38.107103066050804</v>
          </cell>
          <cell r="AU17">
            <v>13.724098161290263</v>
          </cell>
          <cell r="AV17">
            <v>100</v>
          </cell>
          <cell r="AW17">
            <v>45.650453552665603</v>
          </cell>
          <cell r="AX17">
            <v>64.354121948293894</v>
          </cell>
          <cell r="AY17">
            <v>7.2939238264925734</v>
          </cell>
          <cell r="AZ17">
            <v>32.708130817324324</v>
          </cell>
          <cell r="BA17">
            <v>50</v>
          </cell>
          <cell r="BB17">
            <v>8.9662433807853379</v>
          </cell>
          <cell r="BC17">
            <v>0</v>
          </cell>
          <cell r="BD17">
            <v>42.099376970110811</v>
          </cell>
          <cell r="BE17">
            <v>100</v>
          </cell>
          <cell r="BF17">
            <v>39.917655900615394</v>
          </cell>
          <cell r="BG17">
            <v>88.279606331454758</v>
          </cell>
          <cell r="BH17">
            <v>24.807722826756283</v>
          </cell>
          <cell r="BI17">
            <v>38.749772802087165</v>
          </cell>
          <cell r="BJ17">
            <v>15.912706572012732</v>
          </cell>
          <cell r="BK17">
            <v>100</v>
          </cell>
          <cell r="BL17">
            <v>91.618380006138295</v>
          </cell>
          <cell r="BM17">
            <v>44.345477980724844</v>
          </cell>
          <cell r="BN17">
            <v>14.785257585735462</v>
          </cell>
          <cell r="BO17">
            <v>100</v>
          </cell>
          <cell r="BP17">
            <v>45.817121023009818</v>
          </cell>
          <cell r="BQ17">
            <v>0.75886663392648979</v>
          </cell>
          <cell r="BR17">
            <v>22.272904984310692</v>
          </cell>
          <cell r="BS17">
            <v>0.81468306802981938</v>
          </cell>
          <cell r="BT17">
            <v>82.898448383696817</v>
          </cell>
          <cell r="BU17">
            <v>86.481021416335494</v>
          </cell>
          <cell r="BV17">
            <v>50</v>
          </cell>
          <cell r="BW17">
            <v>100</v>
          </cell>
          <cell r="BY17">
            <v>50</v>
          </cell>
          <cell r="BZ17">
            <v>50</v>
          </cell>
        </row>
        <row r="18">
          <cell r="D18">
            <v>49.910477141316065</v>
          </cell>
          <cell r="E18">
            <v>0</v>
          </cell>
          <cell r="F18">
            <v>28.723520028569883</v>
          </cell>
          <cell r="G18">
            <v>83.261975833096884</v>
          </cell>
          <cell r="H18">
            <v>5.1933263535107663</v>
          </cell>
          <cell r="I18">
            <v>27.665486149215084</v>
          </cell>
          <cell r="J18">
            <v>0.80325793693731573</v>
          </cell>
          <cell r="K18">
            <v>8.85296024682766</v>
          </cell>
          <cell r="L18">
            <v>72.372426308651356</v>
          </cell>
          <cell r="M18">
            <v>0.55700332339238934</v>
          </cell>
          <cell r="N18">
            <v>0.6973404462117847</v>
          </cell>
          <cell r="O18">
            <v>46.164837512590303</v>
          </cell>
          <cell r="P18">
            <v>68.787296931229562</v>
          </cell>
          <cell r="Q18">
            <v>17.485509050956662</v>
          </cell>
          <cell r="R18">
            <v>29.23995712143595</v>
          </cell>
          <cell r="S18">
            <v>93.920619198876437</v>
          </cell>
          <cell r="T18">
            <v>46.549421828868084</v>
          </cell>
          <cell r="U18">
            <v>20.740740740740744</v>
          </cell>
          <cell r="V18">
            <v>91.398096791872391</v>
          </cell>
          <cell r="W18">
            <v>34.622440166704642</v>
          </cell>
          <cell r="X18">
            <v>51.383399209486328</v>
          </cell>
          <cell r="Y18">
            <v>42.748087007327364</v>
          </cell>
          <cell r="Z18">
            <v>39.713997976385521</v>
          </cell>
          <cell r="AA18">
            <v>25.657318129357588</v>
          </cell>
          <cell r="AB18">
            <v>21.245340916250651</v>
          </cell>
          <cell r="AC18">
            <v>23.306905778444968</v>
          </cell>
          <cell r="AD18">
            <v>18.060169245449998</v>
          </cell>
          <cell r="AE18">
            <v>26.836056102380994</v>
          </cell>
          <cell r="AF18">
            <v>17.249970485298697</v>
          </cell>
          <cell r="AG18">
            <v>24.716985773660749</v>
          </cell>
          <cell r="AH18">
            <v>9.542016450684498</v>
          </cell>
          <cell r="AI18">
            <v>42.105263157894747</v>
          </cell>
          <cell r="AJ18">
            <v>86.206896551724128</v>
          </cell>
          <cell r="AK18">
            <v>43.607485563846474</v>
          </cell>
          <cell r="AL18">
            <v>63.636363636363654</v>
          </cell>
          <cell r="AM18">
            <v>7.8946559304108179</v>
          </cell>
          <cell r="AN18">
            <v>49.819494584837557</v>
          </cell>
          <cell r="AO18">
            <v>70.520640074745202</v>
          </cell>
          <cell r="AP18">
            <v>19.693981319892444</v>
          </cell>
          <cell r="AQ18">
            <v>39.976594454522477</v>
          </cell>
          <cell r="AR18">
            <v>42.503583901219862</v>
          </cell>
          <cell r="AS18">
            <v>53.607822620528658</v>
          </cell>
          <cell r="AT18">
            <v>31.099255424968973</v>
          </cell>
          <cell r="AU18">
            <v>8.3074501316723399</v>
          </cell>
          <cell r="AV18">
            <v>20.359707886234908</v>
          </cell>
          <cell r="AW18">
            <v>38.303546345196033</v>
          </cell>
          <cell r="AX18">
            <v>73.18767420717117</v>
          </cell>
          <cell r="AY18">
            <v>7.5419949020625481</v>
          </cell>
          <cell r="AZ18">
            <v>39.766074178030955</v>
          </cell>
          <cell r="BA18">
            <v>32.073227654683187</v>
          </cell>
          <cell r="BB18">
            <v>13.124339641265021</v>
          </cell>
          <cell r="BC18">
            <v>37.119396018345761</v>
          </cell>
          <cell r="BD18">
            <v>3.9751403633440949</v>
          </cell>
          <cell r="BE18">
            <v>27.702702702702702</v>
          </cell>
          <cell r="BF18">
            <v>25.832200838077846</v>
          </cell>
          <cell r="BG18">
            <v>39.782567811254488</v>
          </cell>
          <cell r="BH18">
            <v>4.3103641913389197</v>
          </cell>
          <cell r="BI18">
            <v>6.7540858154211847</v>
          </cell>
          <cell r="BJ18">
            <v>0.46705236344674328</v>
          </cell>
          <cell r="BK18">
            <v>33.448000455935883</v>
          </cell>
          <cell r="BL18">
            <v>33.505680686944089</v>
          </cell>
          <cell r="BM18">
            <v>49.004533742477868</v>
          </cell>
          <cell r="BN18">
            <v>0.68166015475511887</v>
          </cell>
          <cell r="BO18">
            <v>0.20749308226007246</v>
          </cell>
          <cell r="BP18">
            <v>0.10146758800341178</v>
          </cell>
          <cell r="BQ18">
            <v>0.37011388814827029</v>
          </cell>
          <cell r="BR18">
            <v>15.161478763125801</v>
          </cell>
          <cell r="BS18">
            <v>8.4716064681834222</v>
          </cell>
          <cell r="BT18">
            <v>51.107247108524724</v>
          </cell>
          <cell r="BU18">
            <v>75.678130938285364</v>
          </cell>
          <cell r="BV18">
            <v>22.426162345504135</v>
          </cell>
          <cell r="BW18">
            <v>4.8849087596362528</v>
          </cell>
          <cell r="BY18">
            <v>12.45824492454129</v>
          </cell>
          <cell r="BZ18">
            <v>13.375675299168305</v>
          </cell>
        </row>
        <row r="19">
          <cell r="D19">
            <v>90.219794836459528</v>
          </cell>
          <cell r="E19">
            <v>87.983929289474347</v>
          </cell>
          <cell r="F19">
            <v>44.037227550092616</v>
          </cell>
          <cell r="G19">
            <v>83.96314075611744</v>
          </cell>
          <cell r="H19">
            <v>6.4865399786822593</v>
          </cell>
          <cell r="I19">
            <v>10.913290335365897</v>
          </cell>
          <cell r="J19">
            <v>28.344619203657963</v>
          </cell>
          <cell r="K19">
            <v>28.494732922451366</v>
          </cell>
          <cell r="L19">
            <v>27.553446167451025</v>
          </cell>
          <cell r="M19">
            <v>1.1784223596835899</v>
          </cell>
          <cell r="N19">
            <v>5.0508491872590531</v>
          </cell>
          <cell r="O19">
            <v>48.305941845019795</v>
          </cell>
          <cell r="P19">
            <v>29.973148299328507</v>
          </cell>
          <cell r="Q19">
            <v>33.198157860622388</v>
          </cell>
          <cell r="R19">
            <v>24.44112632592828</v>
          </cell>
          <cell r="S19">
            <v>99.634710792495099</v>
          </cell>
          <cell r="T19">
            <v>25.946396520725212</v>
          </cell>
          <cell r="U19">
            <v>20.555555555555561</v>
          </cell>
          <cell r="V19">
            <v>73.461592318013345</v>
          </cell>
          <cell r="W19">
            <v>22.007621156327239</v>
          </cell>
          <cell r="X19">
            <v>61.264822134387551</v>
          </cell>
          <cell r="Y19">
            <v>56.875301316836925</v>
          </cell>
          <cell r="Z19">
            <v>5.0383510789146841</v>
          </cell>
          <cell r="AA19">
            <v>6.1006090859076654</v>
          </cell>
          <cell r="AB19">
            <v>5.6923054734637972</v>
          </cell>
          <cell r="AC19">
            <v>23.764917526795656</v>
          </cell>
          <cell r="AD19">
            <v>9.5276645744465966</v>
          </cell>
          <cell r="AE19">
            <v>5.8893829135143951</v>
          </cell>
          <cell r="AF19">
            <v>21.098253791577225</v>
          </cell>
          <cell r="AG19">
            <v>33.530641689512116</v>
          </cell>
          <cell r="AH19">
            <v>1.9198276251986013</v>
          </cell>
          <cell r="AI19">
            <v>42.105263157894747</v>
          </cell>
          <cell r="AJ19">
            <v>93.103448275862064</v>
          </cell>
          <cell r="AK19">
            <v>49.836372684455057</v>
          </cell>
          <cell r="AL19">
            <v>27.272727272727288</v>
          </cell>
          <cell r="AM19">
            <v>8.8723808237872266</v>
          </cell>
          <cell r="AN19">
            <v>65.703971119133584</v>
          </cell>
          <cell r="AO19">
            <v>46.925062214909005</v>
          </cell>
          <cell r="AP19">
            <v>19.745974527576411</v>
          </cell>
          <cell r="AQ19">
            <v>37.143855909816551</v>
          </cell>
          <cell r="AR19">
            <v>44.365380209233514</v>
          </cell>
          <cell r="AS19">
            <v>18.192709563418497</v>
          </cell>
          <cell r="AT19">
            <v>42.546324014078394</v>
          </cell>
          <cell r="AU19">
            <v>11.537714120307664</v>
          </cell>
          <cell r="AV19">
            <v>19.405588274514852</v>
          </cell>
          <cell r="AW19">
            <v>46.428622864118758</v>
          </cell>
          <cell r="AX19">
            <v>81.802060267080847</v>
          </cell>
          <cell r="AY19">
            <v>8.6846202937055388</v>
          </cell>
          <cell r="AZ19">
            <v>44.404972217026277</v>
          </cell>
          <cell r="BA19">
            <v>21.588068150821456</v>
          </cell>
          <cell r="BB19">
            <v>12.63057332176894</v>
          </cell>
          <cell r="BC19">
            <v>19.480025046379506</v>
          </cell>
          <cell r="BD19">
            <v>15.288966521707859</v>
          </cell>
          <cell r="BE19">
            <v>69.594594594594597</v>
          </cell>
          <cell r="BF19">
            <v>16.077337292357516</v>
          </cell>
          <cell r="BG19">
            <v>20.354432501961821</v>
          </cell>
          <cell r="BH19">
            <v>6.6185815879893664</v>
          </cell>
          <cell r="BI19">
            <v>10.124912486002291</v>
          </cell>
          <cell r="BJ19">
            <v>14.923785367248874</v>
          </cell>
          <cell r="BK19">
            <v>29.74097846754562</v>
          </cell>
          <cell r="BL19">
            <v>78.685208446744738</v>
          </cell>
          <cell r="BM19">
            <v>44.728905823197366</v>
          </cell>
          <cell r="BN19">
            <v>0.74532353649377303</v>
          </cell>
          <cell r="BO19">
            <v>0.35396505380997895</v>
          </cell>
          <cell r="BP19">
            <v>1.9414018633110819</v>
          </cell>
          <cell r="BQ19">
            <v>0.5922106323829065</v>
          </cell>
          <cell r="BR19">
            <v>14.378834838555893</v>
          </cell>
          <cell r="BS19">
            <v>19.508706221862674</v>
          </cell>
          <cell r="BT19">
            <v>80.89906532071096</v>
          </cell>
          <cell r="BU19">
            <v>90.341202398618734</v>
          </cell>
          <cell r="BV19">
            <v>8.6924138178978474</v>
          </cell>
          <cell r="BW19">
            <v>20.93467113986291</v>
          </cell>
          <cell r="BY19">
            <v>10.637473513220899</v>
          </cell>
          <cell r="BZ19">
            <v>5.0751129745287269</v>
          </cell>
        </row>
        <row r="20">
          <cell r="D20">
            <v>30.388325227898971</v>
          </cell>
          <cell r="E20">
            <v>0.81334119899035928</v>
          </cell>
          <cell r="F20">
            <v>34.994169144764591</v>
          </cell>
          <cell r="G20">
            <v>9.5481766644040391</v>
          </cell>
          <cell r="H20">
            <v>7.0789936162068861</v>
          </cell>
          <cell r="I20">
            <v>0</v>
          </cell>
          <cell r="J20">
            <v>11.187181869474504</v>
          </cell>
          <cell r="K20">
            <v>1.513980752177899</v>
          </cell>
          <cell r="L20">
            <v>32.02068718726369</v>
          </cell>
          <cell r="M20">
            <v>0.70194366544131082</v>
          </cell>
          <cell r="N20">
            <v>5.2298289307872956</v>
          </cell>
          <cell r="O20">
            <v>42.136285419142268</v>
          </cell>
          <cell r="P20">
            <v>77.45753289654489</v>
          </cell>
          <cell r="Q20">
            <v>36.435684668143573</v>
          </cell>
          <cell r="R20">
            <v>20.044515320154854</v>
          </cell>
          <cell r="S20">
            <v>91.737633422271571</v>
          </cell>
          <cell r="T20">
            <v>14.779458750456245</v>
          </cell>
          <cell r="U20">
            <v>14.629629629629648</v>
          </cell>
          <cell r="V20">
            <v>64.737520846044632</v>
          </cell>
          <cell r="W20">
            <v>1.747872578371382</v>
          </cell>
          <cell r="X20">
            <v>0</v>
          </cell>
          <cell r="Y20">
            <v>77.285643092727895</v>
          </cell>
          <cell r="Z20">
            <v>6.1941964479939182</v>
          </cell>
          <cell r="AA20">
            <v>8.7909554328773964</v>
          </cell>
          <cell r="AB20">
            <v>5.6274761942083273</v>
          </cell>
          <cell r="AC20">
            <v>0</v>
          </cell>
          <cell r="AD20">
            <v>34.126444912322775</v>
          </cell>
          <cell r="AE20">
            <v>29.341636884543288</v>
          </cell>
          <cell r="AF20">
            <v>0</v>
          </cell>
          <cell r="AG20">
            <v>23.568709606455883</v>
          </cell>
          <cell r="AH20">
            <v>7.0713193977349622</v>
          </cell>
          <cell r="AI20">
            <v>42.105263157894747</v>
          </cell>
          <cell r="AJ20">
            <v>75.862068965517238</v>
          </cell>
          <cell r="AK20">
            <v>0</v>
          </cell>
          <cell r="AL20">
            <v>77.27272727272728</v>
          </cell>
          <cell r="AM20">
            <v>2.2802142413522918E-2</v>
          </cell>
          <cell r="AN20">
            <v>56.67870036101084</v>
          </cell>
          <cell r="AO20">
            <v>4.0129407355228413</v>
          </cell>
          <cell r="AP20">
            <v>14.424386377930757</v>
          </cell>
          <cell r="AQ20">
            <v>25.498446001680225</v>
          </cell>
          <cell r="AR20">
            <v>38.856785158464</v>
          </cell>
          <cell r="AS20">
            <v>27.835353621888746</v>
          </cell>
          <cell r="AT20">
            <v>30.411832064263461</v>
          </cell>
          <cell r="AU20">
            <v>0</v>
          </cell>
          <cell r="AV20">
            <v>3.3640623845155821</v>
          </cell>
          <cell r="AW20">
            <v>36.167424868195504</v>
          </cell>
          <cell r="AX20">
            <v>63.084914192015859</v>
          </cell>
          <cell r="AY20">
            <v>8.4668948764455507</v>
          </cell>
          <cell r="AZ20">
            <v>45.718370009722193</v>
          </cell>
          <cell r="BA20">
            <v>21.146471756220834</v>
          </cell>
          <cell r="BB20">
            <v>13.912356899078308</v>
          </cell>
          <cell r="BC20">
            <v>12.915736926074247</v>
          </cell>
          <cell r="BD20">
            <v>18.423224251476565</v>
          </cell>
          <cell r="BE20">
            <v>36.486486486486484</v>
          </cell>
          <cell r="BF20">
            <v>1.0473133927114264</v>
          </cell>
          <cell r="BG20">
            <v>11.239417510047272</v>
          </cell>
          <cell r="BH20">
            <v>2.4491026341373097</v>
          </cell>
          <cell r="BI20">
            <v>5.5912081274680894</v>
          </cell>
          <cell r="BJ20">
            <v>1.8152069983055099</v>
          </cell>
          <cell r="BK20">
            <v>19.901284787137115</v>
          </cell>
          <cell r="BL20">
            <v>97.420844464914907</v>
          </cell>
          <cell r="BM20">
            <v>48.547824512784253</v>
          </cell>
          <cell r="BN20">
            <v>1.5677979668979609</v>
          </cell>
          <cell r="BO20">
            <v>0.36129321609804788</v>
          </cell>
          <cell r="BP20">
            <v>1.4764025466568746</v>
          </cell>
          <cell r="BQ20">
            <v>2.3276333835819849</v>
          </cell>
          <cell r="BR20">
            <v>7.9008716525904337</v>
          </cell>
          <cell r="BS20">
            <v>3.106580548441138</v>
          </cell>
          <cell r="BT20">
            <v>0.78682020645416439</v>
          </cell>
          <cell r="BU20">
            <v>77.829625879084745</v>
          </cell>
          <cell r="BV20">
            <v>6.9300254565812915</v>
          </cell>
          <cell r="BW20">
            <v>2.4194654600071295</v>
          </cell>
          <cell r="BY20">
            <v>0.73541140623410572</v>
          </cell>
          <cell r="BZ20">
            <v>5.029209772345669</v>
          </cell>
        </row>
        <row r="21">
          <cell r="D21">
            <v>97.954414020284077</v>
          </cell>
          <cell r="E21">
            <v>88.103228979460795</v>
          </cell>
          <cell r="F21">
            <v>43.798025656405727</v>
          </cell>
          <cell r="G21">
            <v>85.024036223856669</v>
          </cell>
          <cell r="H21">
            <v>7.5273197478548557</v>
          </cell>
          <cell r="I21">
            <v>11.929671512620599</v>
          </cell>
          <cell r="J21">
            <v>24.713840976355126</v>
          </cell>
          <cell r="K21">
            <v>16.293137632335107</v>
          </cell>
          <cell r="L21">
            <v>3.1563429643510248</v>
          </cell>
          <cell r="M21">
            <v>0.20350041418778614</v>
          </cell>
          <cell r="N21">
            <v>1.7070397067657179</v>
          </cell>
          <cell r="O21">
            <v>21.014399822663986</v>
          </cell>
          <cell r="P21">
            <v>67.964419345421163</v>
          </cell>
          <cell r="Q21">
            <v>27.720912399558799</v>
          </cell>
          <cell r="R21">
            <v>21.900773257690908</v>
          </cell>
          <cell r="S21">
            <v>90.139678839035611</v>
          </cell>
          <cell r="T21">
            <v>26.177983701911018</v>
          </cell>
          <cell r="U21">
            <v>34.074074074074097</v>
          </cell>
          <cell r="V21">
            <v>81.623439735620309</v>
          </cell>
          <cell r="W21">
            <v>4.5346136174771585</v>
          </cell>
          <cell r="X21">
            <v>53.359683794466449</v>
          </cell>
          <cell r="Y21">
            <v>65.990311706287869</v>
          </cell>
          <cell r="Z21">
            <v>3.5334659651050737</v>
          </cell>
          <cell r="AA21">
            <v>14.171286221097072</v>
          </cell>
          <cell r="AB21">
            <v>6.5515661688112248</v>
          </cell>
          <cell r="AC21">
            <v>46.278165800156621</v>
          </cell>
          <cell r="AD21">
            <v>21.786994119314759</v>
          </cell>
          <cell r="AE21">
            <v>5.105763596573917</v>
          </cell>
          <cell r="AF21">
            <v>37.660984170789007</v>
          </cell>
          <cell r="AG21">
            <v>11.645055918309296</v>
          </cell>
          <cell r="AH21">
            <v>8.934804092220384</v>
          </cell>
          <cell r="AI21">
            <v>42.105263157894747</v>
          </cell>
          <cell r="AJ21">
            <v>82.758620689655174</v>
          </cell>
          <cell r="AK21">
            <v>79.518424745861566</v>
          </cell>
          <cell r="AL21">
            <v>27.272727272727288</v>
          </cell>
          <cell r="AM21">
            <v>16.457665753881635</v>
          </cell>
          <cell r="AN21">
            <v>76.173285198555988</v>
          </cell>
          <cell r="AO21">
            <v>8.0009861825294148</v>
          </cell>
          <cell r="AP21">
            <v>17.441805476739614</v>
          </cell>
          <cell r="AQ21">
            <v>26.370666179114988</v>
          </cell>
          <cell r="AR21">
            <v>38.368709983845363</v>
          </cell>
          <cell r="AS21">
            <v>40.713569434978929</v>
          </cell>
          <cell r="AT21">
            <v>22.98102511100771</v>
          </cell>
          <cell r="AU21">
            <v>26.351663540432696</v>
          </cell>
          <cell r="AV21">
            <v>11.385200870248472</v>
          </cell>
          <cell r="AW21">
            <v>44.55003820330807</v>
          </cell>
          <cell r="AX21">
            <v>63.167636872915637</v>
          </cell>
          <cell r="AY21">
            <v>8.0529094869370823</v>
          </cell>
          <cell r="AZ21">
            <v>43.592701233092242</v>
          </cell>
          <cell r="BA21">
            <v>22.795343316488335</v>
          </cell>
          <cell r="BB21">
            <v>16.895876166716882</v>
          </cell>
          <cell r="BC21">
            <v>35.821046482862876</v>
          </cell>
          <cell r="BD21">
            <v>17.851691751913389</v>
          </cell>
          <cell r="BE21">
            <v>45.270270270270267</v>
          </cell>
          <cell r="BF21">
            <v>18.138046478734182</v>
          </cell>
          <cell r="BG21">
            <v>3.7076956687213904</v>
          </cell>
          <cell r="BH21">
            <v>1.7606167739383733</v>
          </cell>
          <cell r="BI21">
            <v>5.5829310950807498</v>
          </cell>
          <cell r="BJ21">
            <v>6.388579519254141</v>
          </cell>
          <cell r="BK21">
            <v>11.809683525490023</v>
          </cell>
          <cell r="BL21">
            <v>92.849799066328615</v>
          </cell>
          <cell r="BM21">
            <v>49.910411684220456</v>
          </cell>
          <cell r="BN21">
            <v>0</v>
          </cell>
          <cell r="BO21">
            <v>0</v>
          </cell>
          <cell r="BP21">
            <v>0</v>
          </cell>
          <cell r="BQ21">
            <v>0.41453107928303884</v>
          </cell>
          <cell r="BR21">
            <v>11.874181920028045</v>
          </cell>
          <cell r="BS21">
            <v>7.5001230574719147</v>
          </cell>
          <cell r="BT21">
            <v>43.281287419859893</v>
          </cell>
          <cell r="BU21">
            <v>74.52476564170388</v>
          </cell>
          <cell r="BV21">
            <v>21.50378575365</v>
          </cell>
          <cell r="BW21">
            <v>10.864976899169552</v>
          </cell>
          <cell r="BY21">
            <v>5.5626616314577477</v>
          </cell>
          <cell r="BZ21">
            <v>4.7490273659802051</v>
          </cell>
        </row>
        <row r="22">
          <cell r="D22">
            <v>83.881164824641772</v>
          </cell>
          <cell r="E22">
            <v>84.722645232086023</v>
          </cell>
          <cell r="F22">
            <v>43.488192787423714</v>
          </cell>
          <cell r="G22">
            <v>55.31732495589884</v>
          </cell>
          <cell r="H22">
            <v>7.3620523749546223</v>
          </cell>
          <cell r="I22">
            <v>13.978509651546492</v>
          </cell>
          <cell r="J22">
            <v>14.328461826329919</v>
          </cell>
          <cell r="K22">
            <v>14.825637159692876</v>
          </cell>
          <cell r="L22">
            <v>24.103880678684845</v>
          </cell>
          <cell r="M22">
            <v>0.77484843429896033</v>
          </cell>
          <cell r="N22">
            <v>6.3089230878437981</v>
          </cell>
          <cell r="O22">
            <v>47.995584277008632</v>
          </cell>
          <cell r="P22">
            <v>77.11239470931443</v>
          </cell>
          <cell r="Q22">
            <v>37.468607809878684</v>
          </cell>
          <cell r="R22">
            <v>12.776274444344674</v>
          </cell>
          <cell r="S22">
            <v>70.152447513821031</v>
          </cell>
          <cell r="T22">
            <v>50.747407066872974</v>
          </cell>
          <cell r="U22">
            <v>8.7037037037037148</v>
          </cell>
          <cell r="V22">
            <v>73.963545924131992</v>
          </cell>
          <cell r="W22">
            <v>27.992632801742023</v>
          </cell>
          <cell r="X22">
            <v>69.565217391304344</v>
          </cell>
          <cell r="Y22">
            <v>48.142160650589943</v>
          </cell>
          <cell r="Z22">
            <v>16.93097040965079</v>
          </cell>
          <cell r="AA22">
            <v>10.075493723881763</v>
          </cell>
          <cell r="AB22">
            <v>12.228237303798901</v>
          </cell>
          <cell r="AC22">
            <v>35.486775873313491</v>
          </cell>
          <cell r="AD22">
            <v>8.9459058278536752</v>
          </cell>
          <cell r="AE22">
            <v>12.070570887050163</v>
          </cell>
          <cell r="AF22">
            <v>35.900193145303184</v>
          </cell>
          <cell r="AG22">
            <v>34.875378128597916</v>
          </cell>
          <cell r="AH22">
            <v>9.2316364752364031</v>
          </cell>
          <cell r="AI22">
            <v>84.210526315789465</v>
          </cell>
          <cell r="AJ22">
            <v>93.103448275862064</v>
          </cell>
          <cell r="AK22">
            <v>94.922793985686994</v>
          </cell>
          <cell r="AL22">
            <v>95.454545454545496</v>
          </cell>
          <cell r="AM22">
            <v>9.4441927466706357</v>
          </cell>
          <cell r="AN22">
            <v>82.310469314079455</v>
          </cell>
          <cell r="AO22">
            <v>64.645738155165461</v>
          </cell>
          <cell r="AP22">
            <v>27.264455176373591</v>
          </cell>
          <cell r="AQ22">
            <v>43.302948788733403</v>
          </cell>
          <cell r="AR22">
            <v>47.982720421987402</v>
          </cell>
          <cell r="AS22">
            <v>75.07933147815136</v>
          </cell>
          <cell r="AT22">
            <v>40.481228345456152</v>
          </cell>
          <cell r="AU22">
            <v>4.8228147157680628</v>
          </cell>
          <cell r="AV22">
            <v>31.262353791225372</v>
          </cell>
          <cell r="AW22">
            <v>45.072528792827981</v>
          </cell>
          <cell r="AX22">
            <v>66.03218939986867</v>
          </cell>
          <cell r="AY22">
            <v>8.0929177404180486</v>
          </cell>
          <cell r="AZ22">
            <v>41.039648788681653</v>
          </cell>
          <cell r="BA22">
            <v>29.799248512972326</v>
          </cell>
          <cell r="BB22">
            <v>5.7215825199176198</v>
          </cell>
          <cell r="BC22">
            <v>26.161717569417693</v>
          </cell>
          <cell r="BD22">
            <v>32.329216102327585</v>
          </cell>
          <cell r="BE22">
            <v>93.243243243243242</v>
          </cell>
          <cell r="BF22">
            <v>28.690518395152143</v>
          </cell>
          <cell r="BG22">
            <v>43.1820286534575</v>
          </cell>
          <cell r="BH22">
            <v>14.09629836728409</v>
          </cell>
          <cell r="BI22">
            <v>20.124581497641035</v>
          </cell>
          <cell r="BJ22">
            <v>29.933328706948291</v>
          </cell>
          <cell r="BK22">
            <v>33.097008002429639</v>
          </cell>
          <cell r="BL22">
            <v>79.055063781331242</v>
          </cell>
          <cell r="BM22">
            <v>49.546072140761531</v>
          </cell>
          <cell r="BN22">
            <v>6.4360157950049821</v>
          </cell>
          <cell r="BO22">
            <v>36.80689122989434</v>
          </cell>
          <cell r="BP22">
            <v>22.023401300168281</v>
          </cell>
          <cell r="BQ22">
            <v>1.003541685757056</v>
          </cell>
          <cell r="BR22">
            <v>15.442938667702341</v>
          </cell>
          <cell r="BS22">
            <v>17.886478212516415</v>
          </cell>
          <cell r="BT22">
            <v>85.71198373505014</v>
          </cell>
          <cell r="BU22">
            <v>98.110356900029032</v>
          </cell>
          <cell r="BV22">
            <v>16.836449621825651</v>
          </cell>
          <cell r="BW22">
            <v>24.435950214103631</v>
          </cell>
          <cell r="BY22">
            <v>14.929453698026043</v>
          </cell>
          <cell r="BZ22">
            <v>18.536911578081689</v>
          </cell>
        </row>
        <row r="23">
          <cell r="D23">
            <v>91.406459081492059</v>
          </cell>
          <cell r="E23">
            <v>83.436342337335304</v>
          </cell>
          <cell r="F23">
            <v>24.016792162587564</v>
          </cell>
          <cell r="G23">
            <v>33.974854802158525</v>
          </cell>
          <cell r="H23">
            <v>5.6606664485912805</v>
          </cell>
          <cell r="I23">
            <v>15.280034289057282</v>
          </cell>
          <cell r="J23">
            <v>5.2017422559121895</v>
          </cell>
          <cell r="K23">
            <v>1.0655505422983984</v>
          </cell>
          <cell r="L23">
            <v>13.683382652679501</v>
          </cell>
          <cell r="M23">
            <v>1.8416331765641138</v>
          </cell>
          <cell r="N23">
            <v>6.6953970854100753</v>
          </cell>
          <cell r="O23">
            <v>47.951723488242827</v>
          </cell>
          <cell r="P23">
            <v>77.453811526079335</v>
          </cell>
          <cell r="Q23">
            <v>25.743880427951389</v>
          </cell>
          <cell r="R23">
            <v>28.044086214449049</v>
          </cell>
          <cell r="S23">
            <v>88.83245288639641</v>
          </cell>
          <cell r="T23">
            <v>59.506506597124854</v>
          </cell>
          <cell r="U23">
            <v>19.444444444444446</v>
          </cell>
          <cell r="V23">
            <v>72.162926755194604</v>
          </cell>
          <cell r="W23">
            <v>29.812261145985058</v>
          </cell>
          <cell r="X23">
            <v>70.750988142292542</v>
          </cell>
          <cell r="Y23">
            <v>40.967010037781527</v>
          </cell>
          <cell r="Z23">
            <v>2.8458146963833428</v>
          </cell>
          <cell r="AA23">
            <v>0</v>
          </cell>
          <cell r="AB23">
            <v>5.4676974803878222</v>
          </cell>
          <cell r="AC23">
            <v>43.162809372847718</v>
          </cell>
          <cell r="AD23">
            <v>6.2510690246855685</v>
          </cell>
          <cell r="AE23">
            <v>3.853252945960671</v>
          </cell>
          <cell r="AF23">
            <v>13.242991477948001</v>
          </cell>
          <cell r="AG23">
            <v>5.9144470185864746</v>
          </cell>
          <cell r="AH23">
            <v>0</v>
          </cell>
          <cell r="AI23">
            <v>42.105263157894747</v>
          </cell>
          <cell r="AJ23">
            <v>96.551724137931032</v>
          </cell>
          <cell r="AK23">
            <v>70.820295429882407</v>
          </cell>
          <cell r="AL23">
            <v>59.090909090909108</v>
          </cell>
          <cell r="AM23">
            <v>22.982459578323507</v>
          </cell>
          <cell r="AN23">
            <v>62.4548736462094</v>
          </cell>
          <cell r="AO23">
            <v>61.194673757270991</v>
          </cell>
          <cell r="AP23">
            <v>31.027236309073569</v>
          </cell>
          <cell r="AQ23">
            <v>42.312611080562178</v>
          </cell>
          <cell r="AR23">
            <v>47.535265727215013</v>
          </cell>
          <cell r="AS23">
            <v>7.531019992767682</v>
          </cell>
          <cell r="AT23">
            <v>38.942439883684088</v>
          </cell>
          <cell r="AU23">
            <v>8.9769092416115567E-2</v>
          </cell>
          <cell r="AV23">
            <v>12.499917376335167</v>
          </cell>
          <cell r="AW23">
            <v>49.627617853627562</v>
          </cell>
          <cell r="AX23">
            <v>76.408892777343311</v>
          </cell>
          <cell r="AY23">
            <v>7.1460376321781416</v>
          </cell>
          <cell r="AZ23">
            <v>41.170316663584885</v>
          </cell>
          <cell r="BA23">
            <v>43.453207469341947</v>
          </cell>
          <cell r="BB23">
            <v>12.103482627337254</v>
          </cell>
          <cell r="BC23">
            <v>14.610066330121334</v>
          </cell>
          <cell r="BD23">
            <v>21.890420428587507</v>
          </cell>
          <cell r="BE23">
            <v>91.891891891891902</v>
          </cell>
          <cell r="BF23">
            <v>26.356379462310215</v>
          </cell>
          <cell r="BG23">
            <v>34.246009147959903</v>
          </cell>
          <cell r="BH23">
            <v>4.4656569561106529</v>
          </cell>
          <cell r="BI23">
            <v>8.2396902223207995</v>
          </cell>
          <cell r="BJ23">
            <v>18.801062020834717</v>
          </cell>
          <cell r="BK23">
            <v>22.09304166856321</v>
          </cell>
          <cell r="BL23">
            <v>91.921878934354439</v>
          </cell>
          <cell r="BM23">
            <v>49.53482235744962</v>
          </cell>
          <cell r="BN23">
            <v>0.51062147837644967</v>
          </cell>
          <cell r="BO23">
            <v>4.2593497056197531</v>
          </cell>
          <cell r="BP23">
            <v>0.50645288371924524</v>
          </cell>
          <cell r="BQ23">
            <v>0.53391134922747474</v>
          </cell>
          <cell r="BR23">
            <v>17.181357184989523</v>
          </cell>
          <cell r="BS23">
            <v>13.699582007611442</v>
          </cell>
          <cell r="BT23">
            <v>89.037820090954369</v>
          </cell>
          <cell r="BU23">
            <v>88.095928693465325</v>
          </cell>
          <cell r="BV23">
            <v>1.6052038763467353</v>
          </cell>
          <cell r="BW23">
            <v>16.0880017661244</v>
          </cell>
          <cell r="BY23">
            <v>5.225665294375891</v>
          </cell>
          <cell r="BZ23">
            <v>20.473192875440329</v>
          </cell>
        </row>
        <row r="24">
          <cell r="D24">
            <v>82.537434665758724</v>
          </cell>
          <cell r="E24">
            <v>26.860632138644664</v>
          </cell>
          <cell r="F24">
            <v>43.482085902011399</v>
          </cell>
          <cell r="G24">
            <v>46.945169566815537</v>
          </cell>
          <cell r="H24">
            <v>8.58349882112255</v>
          </cell>
          <cell r="I24">
            <v>20.717820104429897</v>
          </cell>
          <cell r="J24">
            <v>10.080594289261391</v>
          </cell>
          <cell r="K24">
            <v>13.946191659172685</v>
          </cell>
          <cell r="L24">
            <v>21.958020512596857</v>
          </cell>
          <cell r="M24">
            <v>1.0121385836594599</v>
          </cell>
          <cell r="N24">
            <v>6.1422545587124304</v>
          </cell>
          <cell r="O24">
            <v>42.434619901873887</v>
          </cell>
          <cell r="P24">
            <v>61.644309794606315</v>
          </cell>
          <cell r="Q24">
            <v>19.873948609239946</v>
          </cell>
          <cell r="R24">
            <v>11.208566656735753</v>
          </cell>
          <cell r="S24">
            <v>99.474053267656103</v>
          </cell>
          <cell r="T24">
            <v>25.315956142084694</v>
          </cell>
          <cell r="U24">
            <v>16.851851851851851</v>
          </cell>
          <cell r="V24">
            <v>12.592482772835995</v>
          </cell>
          <cell r="W24">
            <v>7.8559418580363989</v>
          </cell>
          <cell r="X24">
            <v>44.664031620553416</v>
          </cell>
          <cell r="Y24">
            <v>67.5256641573651</v>
          </cell>
          <cell r="Z24">
            <v>7.5978971921753029</v>
          </cell>
          <cell r="AA24">
            <v>7.8984280075174063</v>
          </cell>
          <cell r="AB24">
            <v>6.8408960359944526</v>
          </cell>
          <cell r="AC24">
            <v>15.147267121497975</v>
          </cell>
          <cell r="AD24">
            <v>5.5669047445945701</v>
          </cell>
          <cell r="AE24">
            <v>9.1684879020407131</v>
          </cell>
          <cell r="AF24">
            <v>19.26985704891452</v>
          </cell>
          <cell r="AG24">
            <v>23.654526905703143</v>
          </cell>
          <cell r="AH24">
            <v>9.4652833801381782</v>
          </cell>
          <cell r="AI24">
            <v>63.15789473684211</v>
          </cell>
          <cell r="AJ24">
            <v>93.103448275862064</v>
          </cell>
          <cell r="AK24">
            <v>50.293099503291394</v>
          </cell>
          <cell r="AL24">
            <v>22.72727272727273</v>
          </cell>
          <cell r="AM24">
            <v>4.4368399285334998</v>
          </cell>
          <cell r="AN24">
            <v>18.050541516245492</v>
          </cell>
          <cell r="AO24">
            <v>23.752316149125086</v>
          </cell>
          <cell r="AP24">
            <v>22.720442943275209</v>
          </cell>
          <cell r="AQ24">
            <v>36.651829872463971</v>
          </cell>
          <cell r="AR24">
            <v>43.476887046852063</v>
          </cell>
          <cell r="AS24">
            <v>71.505387620700006</v>
          </cell>
          <cell r="AT24">
            <v>45.2191723630445</v>
          </cell>
          <cell r="AU24">
            <v>12.519929653587674</v>
          </cell>
          <cell r="AV24">
            <v>11.204900167058417</v>
          </cell>
          <cell r="AW24">
            <v>38.993390366915158</v>
          </cell>
          <cell r="AX24">
            <v>62.196874273904101</v>
          </cell>
          <cell r="AY24">
            <v>5.2047816140517398</v>
          </cell>
          <cell r="AZ24">
            <v>34.742158483362481</v>
          </cell>
          <cell r="BA24">
            <v>36.189767420531652</v>
          </cell>
          <cell r="BB24">
            <v>13.446443732274767</v>
          </cell>
          <cell r="BC24">
            <v>39.464958341007936</v>
          </cell>
          <cell r="BD24">
            <v>24.139453285588164</v>
          </cell>
          <cell r="BE24">
            <v>64.527027027027032</v>
          </cell>
          <cell r="BF24">
            <v>22.293510061882429</v>
          </cell>
          <cell r="BG24">
            <v>20.121578929725732</v>
          </cell>
          <cell r="BH24">
            <v>4.4979300704744016</v>
          </cell>
          <cell r="BI24">
            <v>4.2449927272354522</v>
          </cell>
          <cell r="BJ24">
            <v>3.0380557597269688</v>
          </cell>
          <cell r="BK24">
            <v>33.122446204704737</v>
          </cell>
          <cell r="BL24">
            <v>86.685367737547963</v>
          </cell>
          <cell r="BM24">
            <v>48.871446436561136</v>
          </cell>
          <cell r="BN24">
            <v>0.53031845193749649</v>
          </cell>
          <cell r="BO24">
            <v>4.2296999788203407E-2</v>
          </cell>
          <cell r="BP24">
            <v>0.74238213520037677</v>
          </cell>
          <cell r="BQ24">
            <v>0.6857354352968158</v>
          </cell>
          <cell r="BR24">
            <v>4.2755320118521096</v>
          </cell>
          <cell r="BS24">
            <v>3.1572653160618636</v>
          </cell>
          <cell r="BT24">
            <v>22.104422700191208</v>
          </cell>
          <cell r="BU24">
            <v>82.807036032734857</v>
          </cell>
          <cell r="BV24">
            <v>17.18654053003101</v>
          </cell>
          <cell r="BW24">
            <v>2.2266527774614282</v>
          </cell>
          <cell r="BY24">
            <v>5.0752080761887228</v>
          </cell>
          <cell r="BZ24">
            <v>8.8789384670613334</v>
          </cell>
        </row>
        <row r="25">
          <cell r="D25">
            <v>67.355774056719554</v>
          </cell>
          <cell r="E25">
            <v>64.314153013887022</v>
          </cell>
          <cell r="F25">
            <v>30.654464228375595</v>
          </cell>
          <cell r="G25">
            <v>75.150334098036083</v>
          </cell>
          <cell r="H25">
            <v>3.9179439789409005</v>
          </cell>
          <cell r="I25">
            <v>22.307422176200124</v>
          </cell>
          <cell r="J25">
            <v>7.5097892917172837</v>
          </cell>
          <cell r="K25">
            <v>2.5037440001841613</v>
          </cell>
          <cell r="L25">
            <v>35.100364899814693</v>
          </cell>
          <cell r="M25">
            <v>0.89329480985461063</v>
          </cell>
          <cell r="N25">
            <v>4.4712069697028198</v>
          </cell>
          <cell r="O25">
            <v>46.881761876258039</v>
          </cell>
          <cell r="P25">
            <v>75.331526742536226</v>
          </cell>
          <cell r="Q25">
            <v>37.317349112866992</v>
          </cell>
          <cell r="R25">
            <v>27.567086927738512</v>
          </cell>
          <cell r="S25">
            <v>98.604173864817156</v>
          </cell>
          <cell r="T25">
            <v>58.518913322028787</v>
          </cell>
          <cell r="U25">
            <v>22.037037037037063</v>
          </cell>
          <cell r="V25">
            <v>57.493032599476912</v>
          </cell>
          <cell r="W25">
            <v>17.013558433703032</v>
          </cell>
          <cell r="X25">
            <v>58.498023715414917</v>
          </cell>
          <cell r="Y25">
            <v>51.209920270679675</v>
          </cell>
          <cell r="Z25">
            <v>8.7868617121999719</v>
          </cell>
          <cell r="AA25">
            <v>11.503839632926956</v>
          </cell>
          <cell r="AB25">
            <v>14.543535995864328</v>
          </cell>
          <cell r="AC25">
            <v>46.155305220031643</v>
          </cell>
          <cell r="AD25">
            <v>12.661383393593823</v>
          </cell>
          <cell r="AE25">
            <v>8.8047876698734342</v>
          </cell>
          <cell r="AF25">
            <v>22.187335211487397</v>
          </cell>
          <cell r="AG25">
            <v>32.546380075564983</v>
          </cell>
          <cell r="AH25">
            <v>9.2108326554114068</v>
          </cell>
          <cell r="AI25">
            <v>63.15789473684211</v>
          </cell>
          <cell r="AJ25">
            <v>82.758620689655174</v>
          </cell>
          <cell r="AK25">
            <v>57.319884104105547</v>
          </cell>
          <cell r="AL25">
            <v>59.090909090909108</v>
          </cell>
          <cell r="AM25">
            <v>1.5625502207620146</v>
          </cell>
          <cell r="AN25">
            <v>100</v>
          </cell>
          <cell r="AO25">
            <v>41.371161149847985</v>
          </cell>
          <cell r="AP25">
            <v>21.732285040940752</v>
          </cell>
          <cell r="AQ25">
            <v>37.566588685173343</v>
          </cell>
          <cell r="AR25">
            <v>48.428432804970079</v>
          </cell>
          <cell r="AS25">
            <v>36.261256033292561</v>
          </cell>
          <cell r="AT25">
            <v>32.285290002944848</v>
          </cell>
          <cell r="AU25">
            <v>15.905975502959105</v>
          </cell>
          <cell r="AV25">
            <v>18.291987869167365</v>
          </cell>
          <cell r="AW25">
            <v>40.191123463342869</v>
          </cell>
          <cell r="AX25">
            <v>62.631518676680365</v>
          </cell>
          <cell r="AY25">
            <v>7.8788402028164413</v>
          </cell>
          <cell r="AZ25">
            <v>41.863079266867572</v>
          </cell>
          <cell r="BA25">
            <v>31.155904202233724</v>
          </cell>
          <cell r="BB25">
            <v>13.957441113179888</v>
          </cell>
          <cell r="BC25">
            <v>3.6437412402617939</v>
          </cell>
          <cell r="BD25">
            <v>27.316072867147096</v>
          </cell>
          <cell r="BE25">
            <v>37.5</v>
          </cell>
          <cell r="BF25">
            <v>28.56005145472804</v>
          </cell>
          <cell r="BG25">
            <v>41.685941014129341</v>
          </cell>
          <cell r="BH25">
            <v>8.6756129095519245</v>
          </cell>
          <cell r="BI25">
            <v>12.460655242484197</v>
          </cell>
          <cell r="BJ25">
            <v>5.7883942620316748</v>
          </cell>
          <cell r="BK25">
            <v>23.243916925256205</v>
          </cell>
          <cell r="BL25">
            <v>76.961982563344449</v>
          </cell>
          <cell r="BM25">
            <v>40.746827978955316</v>
          </cell>
          <cell r="BN25">
            <v>9.8601951287688575E-2</v>
          </cell>
          <cell r="BO25">
            <v>5.5905986864605718E-2</v>
          </cell>
          <cell r="BP25">
            <v>1.9810853177804925E-3</v>
          </cell>
          <cell r="BQ25">
            <v>0.98708627963221007</v>
          </cell>
          <cell r="BR25">
            <v>7.8486537662354934</v>
          </cell>
          <cell r="BS25">
            <v>19.90731323552011</v>
          </cell>
          <cell r="BT25">
            <v>34.335409898835884</v>
          </cell>
          <cell r="BU25">
            <v>76.417794060013506</v>
          </cell>
          <cell r="BV25">
            <v>33.818102211575606</v>
          </cell>
          <cell r="BW25">
            <v>59.179063680977549</v>
          </cell>
          <cell r="BY25">
            <v>8.8159630188282634</v>
          </cell>
          <cell r="BZ25">
            <v>21.940183297611537</v>
          </cell>
        </row>
        <row r="26">
          <cell r="D26">
            <v>55.364537746763354</v>
          </cell>
          <cell r="E26">
            <v>77.579369394758004</v>
          </cell>
          <cell r="F26">
            <v>44.207100978014488</v>
          </cell>
          <cell r="G26">
            <v>92.196504321753764</v>
          </cell>
          <cell r="H26">
            <v>8.8302574951322192</v>
          </cell>
          <cell r="I26">
            <v>12.372197162200692</v>
          </cell>
          <cell r="J26">
            <v>7.4057427575492927</v>
          </cell>
          <cell r="K26">
            <v>20.201095377945936</v>
          </cell>
          <cell r="L26">
            <v>52.402579666970283</v>
          </cell>
          <cell r="M26">
            <v>0.29779351365083323</v>
          </cell>
          <cell r="N26">
            <v>2.534270055085432</v>
          </cell>
          <cell r="O26">
            <v>48.046481879852891</v>
          </cell>
          <cell r="P26">
            <v>77.635484500889987</v>
          </cell>
          <cell r="Q26">
            <v>30.584735064846104</v>
          </cell>
          <cell r="R26">
            <v>25.631590514743056</v>
          </cell>
          <cell r="S26">
            <v>84.071188617431076</v>
          </cell>
          <cell r="T26">
            <v>48.179363530342165</v>
          </cell>
          <cell r="U26">
            <v>28.518518518518533</v>
          </cell>
          <cell r="V26">
            <v>69.181336163440832</v>
          </cell>
          <cell r="W26">
            <v>17.812370629949925</v>
          </cell>
          <cell r="X26">
            <v>59.288537549407415</v>
          </cell>
          <cell r="Y26">
            <v>100</v>
          </cell>
          <cell r="Z26">
            <v>14.312027535305297</v>
          </cell>
          <cell r="AA26">
            <v>23.262091785546861</v>
          </cell>
          <cell r="AB26">
            <v>18.442899408222868</v>
          </cell>
          <cell r="AC26">
            <v>55.425917774593799</v>
          </cell>
          <cell r="AD26">
            <v>6.8704174047151474</v>
          </cell>
          <cell r="AE26">
            <v>16.935720254011073</v>
          </cell>
          <cell r="AF26">
            <v>40.962055495887242</v>
          </cell>
          <cell r="AG26">
            <v>36.17886787556187</v>
          </cell>
          <cell r="AH26">
            <v>8.4013679373324095</v>
          </cell>
          <cell r="AI26">
            <v>63.15789473684211</v>
          </cell>
          <cell r="AJ26">
            <v>100</v>
          </cell>
          <cell r="AK26">
            <v>91.544092321953187</v>
          </cell>
          <cell r="AL26">
            <v>90.909090909090949</v>
          </cell>
          <cell r="AM26">
            <v>5.582518431369861</v>
          </cell>
          <cell r="AN26">
            <v>0</v>
          </cell>
          <cell r="AO26">
            <v>42.242646042913819</v>
          </cell>
          <cell r="AP26">
            <v>25.202025859408277</v>
          </cell>
          <cell r="AQ26">
            <v>39.505116481960023</v>
          </cell>
          <cell r="AR26">
            <v>42.850204756863732</v>
          </cell>
          <cell r="AS26">
            <v>42.72388324999168</v>
          </cell>
          <cell r="AT26">
            <v>5.667500255953029</v>
          </cell>
          <cell r="AU26">
            <v>9.5777212267361218</v>
          </cell>
          <cell r="AV26">
            <v>16.344348480824912</v>
          </cell>
          <cell r="AW26">
            <v>30.331473794574947</v>
          </cell>
          <cell r="AX26">
            <v>61.865257942462208</v>
          </cell>
          <cell r="AY26">
            <v>3.5884252001219545</v>
          </cell>
          <cell r="AZ26">
            <v>32.341150596781091</v>
          </cell>
          <cell r="BA26">
            <v>40.814185174341276</v>
          </cell>
          <cell r="BB26">
            <v>5.1376599970167387</v>
          </cell>
          <cell r="BC26">
            <v>50</v>
          </cell>
          <cell r="BD26">
            <v>23.184211546918103</v>
          </cell>
          <cell r="BE26">
            <v>8.1081081081081088</v>
          </cell>
          <cell r="BF26">
            <v>22.600612716372044</v>
          </cell>
          <cell r="BG26">
            <v>46.806637611554862</v>
          </cell>
          <cell r="BH26">
            <v>6.6926198760917721</v>
          </cell>
          <cell r="BI26">
            <v>13.273028165456372</v>
          </cell>
          <cell r="BJ26">
            <v>14.316176354892162</v>
          </cell>
          <cell r="BK26">
            <v>9.0116592417512251</v>
          </cell>
          <cell r="BL26">
            <v>79.698785650181136</v>
          </cell>
          <cell r="BM26">
            <v>47.992109562576545</v>
          </cell>
          <cell r="BN26">
            <v>0.18884875006859614</v>
          </cell>
          <cell r="BO26">
            <v>0.26240224805432583</v>
          </cell>
          <cell r="BP26">
            <v>0</v>
          </cell>
          <cell r="BQ26">
            <v>4.5931124115659818</v>
          </cell>
          <cell r="BR26">
            <v>14.402911079689751</v>
          </cell>
          <cell r="BS26">
            <v>0.58421421286045805</v>
          </cell>
          <cell r="BT26">
            <v>21.862641719560084</v>
          </cell>
          <cell r="BU26">
            <v>78.417693245642866</v>
          </cell>
          <cell r="BV26">
            <v>6.6168622534751282</v>
          </cell>
          <cell r="BW26">
            <v>4.2426258790062175</v>
          </cell>
          <cell r="BY26">
            <v>7.3564525874764461</v>
          </cell>
          <cell r="BZ26">
            <v>17.131875768074543</v>
          </cell>
        </row>
        <row r="27">
          <cell r="D27">
            <v>54.240428739178604</v>
          </cell>
          <cell r="E27">
            <v>73.349528848259141</v>
          </cell>
          <cell r="F27">
            <v>29.685463424774166</v>
          </cell>
          <cell r="G27">
            <v>41.530235447038692</v>
          </cell>
          <cell r="H27">
            <v>6.3591218296022403</v>
          </cell>
          <cell r="I27">
            <v>10.854418206707127</v>
          </cell>
          <cell r="J27">
            <v>5.0343873085669744</v>
          </cell>
          <cell r="K27">
            <v>16.447696801167091</v>
          </cell>
          <cell r="L27">
            <v>77.754262047460742</v>
          </cell>
          <cell r="M27">
            <v>0.32667024168977932</v>
          </cell>
          <cell r="N27">
            <v>4.467229909818359</v>
          </cell>
          <cell r="O27">
            <v>28.571486457884447</v>
          </cell>
          <cell r="P27">
            <v>72.085809650139169</v>
          </cell>
          <cell r="Q27">
            <v>27.411634431430532</v>
          </cell>
          <cell r="R27">
            <v>21.606764140688767</v>
          </cell>
          <cell r="S27">
            <v>11.19951865591916</v>
          </cell>
          <cell r="T27">
            <v>74.327975523428407</v>
          </cell>
          <cell r="U27">
            <v>23.888888888888918</v>
          </cell>
          <cell r="V27">
            <v>85.336400468320306</v>
          </cell>
          <cell r="W27">
            <v>50</v>
          </cell>
          <cell r="X27">
            <v>81.027667984190032</v>
          </cell>
          <cell r="Y27">
            <v>81.844000434552783</v>
          </cell>
          <cell r="Z27">
            <v>12.697078827443754</v>
          </cell>
          <cell r="AA27">
            <v>5.0663989419524702</v>
          </cell>
          <cell r="AB27">
            <v>11.077793824820009</v>
          </cell>
          <cell r="AC27">
            <v>58.117331038616584</v>
          </cell>
          <cell r="AD27">
            <v>22.03905434757753</v>
          </cell>
          <cell r="AE27">
            <v>27.713138275547738</v>
          </cell>
          <cell r="AF27">
            <v>16.063057870760549</v>
          </cell>
          <cell r="AG27">
            <v>24.035676098402966</v>
          </cell>
          <cell r="AH27">
            <v>8.8000162190074303</v>
          </cell>
          <cell r="AI27">
            <v>42.105263157894747</v>
          </cell>
          <cell r="AJ27">
            <v>79.310344827586206</v>
          </cell>
          <cell r="AK27">
            <v>80.877526845483558</v>
          </cell>
          <cell r="AL27">
            <v>31.818181818181827</v>
          </cell>
          <cell r="AM27">
            <v>29.764544486447765</v>
          </cell>
          <cell r="AN27">
            <v>99.277978339350199</v>
          </cell>
          <cell r="AO27">
            <v>100</v>
          </cell>
          <cell r="AP27">
            <v>41.523956204018518</v>
          </cell>
          <cell r="AQ27">
            <v>49.412919229946361</v>
          </cell>
          <cell r="AR27">
            <v>49.173691682872857</v>
          </cell>
          <cell r="AS27">
            <v>52.681523871947121</v>
          </cell>
          <cell r="AT27">
            <v>35.383398810025263</v>
          </cell>
          <cell r="AU27">
            <v>13.569664272145236</v>
          </cell>
          <cell r="AV27">
            <v>73.798244335338794</v>
          </cell>
          <cell r="AW27">
            <v>50</v>
          </cell>
          <cell r="AX27">
            <v>69.957542959827052</v>
          </cell>
          <cell r="AY27">
            <v>5.2484436636168166</v>
          </cell>
          <cell r="AZ27">
            <v>17.166647963034045</v>
          </cell>
          <cell r="BA27">
            <v>29.52528299920813</v>
          </cell>
          <cell r="BB27">
            <v>12.58255908731336</v>
          </cell>
          <cell r="BC27">
            <v>17.591147654842988</v>
          </cell>
          <cell r="BD27">
            <v>31.691501636528365</v>
          </cell>
          <cell r="BE27">
            <v>87.162162162162161</v>
          </cell>
          <cell r="BF27">
            <v>36.122053651683075</v>
          </cell>
          <cell r="BG27">
            <v>77.908613767487864</v>
          </cell>
          <cell r="BH27">
            <v>17.738747736215686</v>
          </cell>
          <cell r="BI27">
            <v>44.100022877536496</v>
          </cell>
          <cell r="BJ27">
            <v>6.346433626301712</v>
          </cell>
          <cell r="BK27">
            <v>49.306352792774753</v>
          </cell>
          <cell r="BL27">
            <v>28.986299228078554</v>
          </cell>
          <cell r="BM27">
            <v>35.941651129895142</v>
          </cell>
          <cell r="BN27">
            <v>5.8661426102885068</v>
          </cell>
          <cell r="BO27">
            <v>21.251189146727029</v>
          </cell>
          <cell r="BP27">
            <v>4.2755989155384597</v>
          </cell>
          <cell r="BQ27">
            <v>0.32401354144256422</v>
          </cell>
          <cell r="BR27">
            <v>23.713657343172361</v>
          </cell>
          <cell r="BS27">
            <v>25.163156000756615</v>
          </cell>
          <cell r="BT27">
            <v>100</v>
          </cell>
          <cell r="BU27">
            <v>85.506040049290462</v>
          </cell>
          <cell r="BV27">
            <v>19.66242832114612</v>
          </cell>
          <cell r="BW27">
            <v>99.24782631350439</v>
          </cell>
          <cell r="BY27">
            <v>38.100794237567669</v>
          </cell>
          <cell r="BZ27">
            <v>39.09685004088135</v>
          </cell>
        </row>
        <row r="28">
          <cell r="D28">
            <v>83.524172575239845</v>
          </cell>
          <cell r="E28">
            <v>59.353256451581203</v>
          </cell>
          <cell r="F28">
            <v>40.645607051541774</v>
          </cell>
          <cell r="G28">
            <v>94.090835592272427</v>
          </cell>
          <cell r="H28">
            <v>7.0269038407404212</v>
          </cell>
          <cell r="I28">
            <v>15.919151940398041</v>
          </cell>
          <cell r="J28">
            <v>12.317731473230923</v>
          </cell>
          <cell r="K28">
            <v>5.82164521751666</v>
          </cell>
          <cell r="L28">
            <v>7.7047815312558807</v>
          </cell>
          <cell r="M28">
            <v>0.84638273217415327</v>
          </cell>
          <cell r="N28">
            <v>5.3659415351038966</v>
          </cell>
          <cell r="O28">
            <v>31.487154130818968</v>
          </cell>
          <cell r="P28">
            <v>82.803174876457064</v>
          </cell>
          <cell r="Q28">
            <v>38.660165217578644</v>
          </cell>
          <cell r="R28">
            <v>13.846190090902381</v>
          </cell>
          <cell r="S28">
            <v>99.911718241798553</v>
          </cell>
          <cell r="T28">
            <v>14.881230504168593</v>
          </cell>
          <cell r="U28">
            <v>13.70370370370372</v>
          </cell>
          <cell r="V28">
            <v>0</v>
          </cell>
          <cell r="W28">
            <v>1.2137048300620112</v>
          </cell>
          <cell r="X28">
            <v>20.158102766798162</v>
          </cell>
          <cell r="Y28">
            <v>68.33819174485464</v>
          </cell>
          <cell r="Z28">
            <v>5.0860529496114086</v>
          </cell>
          <cell r="AA28">
            <v>12.652706780715524</v>
          </cell>
          <cell r="AB28">
            <v>2.3518733110705727</v>
          </cell>
          <cell r="AC28">
            <v>14.541981229385403</v>
          </cell>
          <cell r="AD28">
            <v>12.44664412178979</v>
          </cell>
          <cell r="AE28">
            <v>4.9693419230530793</v>
          </cell>
          <cell r="AF28">
            <v>39.54466505224817</v>
          </cell>
          <cell r="AG28">
            <v>28.085553445521356</v>
          </cell>
          <cell r="AH28">
            <v>8.1929209215947107</v>
          </cell>
          <cell r="AI28">
            <v>63.15789473684211</v>
          </cell>
          <cell r="AJ28">
            <v>62.068965517241381</v>
          </cell>
          <cell r="AK28">
            <v>75.036168494815627</v>
          </cell>
          <cell r="AL28">
            <v>0</v>
          </cell>
          <cell r="AM28">
            <v>0.49893269353567421</v>
          </cell>
          <cell r="AN28">
            <v>27.075812274368232</v>
          </cell>
          <cell r="AO28">
            <v>0</v>
          </cell>
          <cell r="AP28">
            <v>11.629608268507088</v>
          </cell>
          <cell r="AQ28">
            <v>20.084206884722178</v>
          </cell>
          <cell r="AR28">
            <v>31.946706252979833</v>
          </cell>
          <cell r="AS28">
            <v>38.050314254457113</v>
          </cell>
          <cell r="AT28">
            <v>31.883149985622683</v>
          </cell>
          <cell r="AU28">
            <v>2.1107874018111135</v>
          </cell>
          <cell r="AV28">
            <v>4.2236471735507708</v>
          </cell>
          <cell r="AW28">
            <v>37.014850388805556</v>
          </cell>
          <cell r="AX28">
            <v>64.761515413581975</v>
          </cell>
          <cell r="AY28">
            <v>5.2587465729309599</v>
          </cell>
          <cell r="AZ28">
            <v>37.51056614694992</v>
          </cell>
          <cell r="BA28">
            <v>47.267185586089575</v>
          </cell>
          <cell r="BB28">
            <v>15.271728925734196</v>
          </cell>
          <cell r="BC28">
            <v>21.767262537113293</v>
          </cell>
          <cell r="BD28">
            <v>22.579458392649901</v>
          </cell>
          <cell r="BE28">
            <v>38.513513513513516</v>
          </cell>
          <cell r="BF28">
            <v>0</v>
          </cell>
          <cell r="BG28">
            <v>5.2639219564726236</v>
          </cell>
          <cell r="BH28">
            <v>0.23044432840091097</v>
          </cell>
          <cell r="BI28">
            <v>0.15178718326456772</v>
          </cell>
          <cell r="BJ28">
            <v>1.3200699750813762</v>
          </cell>
          <cell r="BK28">
            <v>15.622483319280517</v>
          </cell>
          <cell r="BL28">
            <v>95.558854406822476</v>
          </cell>
          <cell r="BM28">
            <v>49.162785123699344</v>
          </cell>
          <cell r="BN28">
            <v>1.1782496183728697</v>
          </cell>
          <cell r="BO28">
            <v>0.54473422996957155</v>
          </cell>
          <cell r="BP28">
            <v>0.59729979614889372</v>
          </cell>
          <cell r="BQ28">
            <v>1.1392134117332142</v>
          </cell>
          <cell r="BR28">
            <v>7.3596756243128558</v>
          </cell>
          <cell r="BS28">
            <v>4.139129700741413</v>
          </cell>
          <cell r="BT28">
            <v>0</v>
          </cell>
          <cell r="BU28">
            <v>77.744767527755954</v>
          </cell>
          <cell r="BV28">
            <v>1.437249551724384</v>
          </cell>
          <cell r="BW28">
            <v>5.3824903684364687</v>
          </cell>
          <cell r="BY28">
            <v>1.0094484000743027</v>
          </cell>
          <cell r="BZ28">
            <v>0.21060757438648939</v>
          </cell>
        </row>
        <row r="29">
          <cell r="D29">
            <v>90.566258154591765</v>
          </cell>
          <cell r="E29">
            <v>73.404295132934578</v>
          </cell>
          <cell r="F29">
            <v>43.250330773160272</v>
          </cell>
          <cell r="G29">
            <v>65.220296745115405</v>
          </cell>
          <cell r="H29">
            <v>6.6182745147747841</v>
          </cell>
          <cell r="I29">
            <v>19.370086267698365</v>
          </cell>
          <cell r="J29">
            <v>18.746345063492679</v>
          </cell>
          <cell r="K29">
            <v>11.222867987908637</v>
          </cell>
          <cell r="L29">
            <v>15.528994918736212</v>
          </cell>
          <cell r="M29">
            <v>0.92507868804356796</v>
          </cell>
          <cell r="N29">
            <v>7.2008181431117926</v>
          </cell>
          <cell r="O29">
            <v>35.298327324735638</v>
          </cell>
          <cell r="P29">
            <v>73.467082821376707</v>
          </cell>
          <cell r="Q29">
            <v>35.024176457508908</v>
          </cell>
          <cell r="R29">
            <v>24.699014663668727</v>
          </cell>
          <cell r="S29">
            <v>90.354468193395505</v>
          </cell>
          <cell r="T29">
            <v>30.730731373256866</v>
          </cell>
          <cell r="U29">
            <v>7.7777777777777874</v>
          </cell>
          <cell r="V29">
            <v>100</v>
          </cell>
          <cell r="W29">
            <v>6.2081450334539472</v>
          </cell>
          <cell r="X29">
            <v>48.616600790513679</v>
          </cell>
          <cell r="Y29">
            <v>16.101422873922292</v>
          </cell>
          <cell r="Z29">
            <v>6.3608709494836058</v>
          </cell>
          <cell r="AA29">
            <v>1.7998750253218985</v>
          </cell>
          <cell r="AB29">
            <v>4.380825054316472</v>
          </cell>
          <cell r="AC29">
            <v>26.795049068902284</v>
          </cell>
          <cell r="AD29">
            <v>12.483855464421913</v>
          </cell>
          <cell r="AE29">
            <v>6.5964060238996964</v>
          </cell>
          <cell r="AF29">
            <v>33.518409239675883</v>
          </cell>
          <cell r="AG29">
            <v>28.534462852948007</v>
          </cell>
          <cell r="AH29">
            <v>7.6880797391702549</v>
          </cell>
          <cell r="AI29">
            <v>42.105263157894747</v>
          </cell>
          <cell r="AJ29">
            <v>82.758620689655174</v>
          </cell>
          <cell r="AK29">
            <v>75.292695764144483</v>
          </cell>
          <cell r="AL29">
            <v>50.000000000000036</v>
          </cell>
          <cell r="AM29">
            <v>8.4789794427302745</v>
          </cell>
          <cell r="AN29">
            <v>69.31407942238269</v>
          </cell>
          <cell r="AO29">
            <v>15.150878940414032</v>
          </cell>
          <cell r="AP29">
            <v>14.53434182326002</v>
          </cell>
          <cell r="AQ29">
            <v>23.012709534635555</v>
          </cell>
          <cell r="AR29">
            <v>42.6411868381361</v>
          </cell>
          <cell r="AS29">
            <v>28.387901916396078</v>
          </cell>
          <cell r="AT29">
            <v>59.364096633920191</v>
          </cell>
          <cell r="AU29">
            <v>2.891135671952866</v>
          </cell>
          <cell r="AV29">
            <v>12.598133414808336</v>
          </cell>
          <cell r="AW29">
            <v>46.994545715329828</v>
          </cell>
          <cell r="AX29">
            <v>71.614886489455145</v>
          </cell>
          <cell r="AY29">
            <v>8.6530683040966245</v>
          </cell>
          <cell r="AZ29">
            <v>45.336526919551851</v>
          </cell>
          <cell r="BA29">
            <v>41.679841246311639</v>
          </cell>
          <cell r="BB29">
            <v>15.221757741070052</v>
          </cell>
          <cell r="BC29">
            <v>17.617131866631951</v>
          </cell>
          <cell r="BD29">
            <v>16.384336229045832</v>
          </cell>
          <cell r="BE29">
            <v>77.36486486486487</v>
          </cell>
          <cell r="BF29">
            <v>13.572301150441982</v>
          </cell>
          <cell r="BG29">
            <v>28.694721986825556</v>
          </cell>
          <cell r="BH29">
            <v>4.1287396751171608</v>
          </cell>
          <cell r="BI29">
            <v>5.1545879417000551</v>
          </cell>
          <cell r="BJ29">
            <v>3.1765705014687442</v>
          </cell>
          <cell r="BK29">
            <v>17.275847584439109</v>
          </cell>
          <cell r="BL29">
            <v>88.363695481441582</v>
          </cell>
          <cell r="BM29">
            <v>49.731000286838231</v>
          </cell>
          <cell r="BN29">
            <v>0.18876830404806005</v>
          </cell>
          <cell r="BO29">
            <v>0.41991104172527749</v>
          </cell>
          <cell r="BP29">
            <v>0.15420047718942345</v>
          </cell>
          <cell r="BQ29">
            <v>0.40528007364223745</v>
          </cell>
          <cell r="BR29">
            <v>10.567652365558008</v>
          </cell>
          <cell r="BS29">
            <v>24.082588639808666</v>
          </cell>
          <cell r="BT29">
            <v>40.602802816549236</v>
          </cell>
          <cell r="BU29">
            <v>81.095660368875102</v>
          </cell>
          <cell r="BV29">
            <v>6.6708186379785372</v>
          </cell>
          <cell r="BW29">
            <v>38.322021733546784</v>
          </cell>
          <cell r="BY29">
            <v>6.5430882275970683</v>
          </cell>
          <cell r="BZ29">
            <v>12.731609421868633</v>
          </cell>
        </row>
        <row r="30">
          <cell r="D30">
            <v>96.652878027020847</v>
          </cell>
          <cell r="E30">
            <v>92.057986157261738</v>
          </cell>
          <cell r="F30">
            <v>39.636747153498007</v>
          </cell>
          <cell r="G30">
            <v>76.743709499280044</v>
          </cell>
          <cell r="H30">
            <v>7.1331336211189713</v>
          </cell>
          <cell r="I30">
            <v>21.904021547676916</v>
          </cell>
          <cell r="J30">
            <v>45.676131410740325</v>
          </cell>
          <cell r="K30">
            <v>19.652492387874716</v>
          </cell>
          <cell r="L30">
            <v>27.668562690751525</v>
          </cell>
          <cell r="M30">
            <v>0.79596051215063945</v>
          </cell>
          <cell r="N30">
            <v>3.9002609030102358</v>
          </cell>
          <cell r="O30">
            <v>44.177808912707931</v>
          </cell>
          <cell r="P30">
            <v>47.150636551596797</v>
          </cell>
          <cell r="Q30">
            <v>32.218102366262322</v>
          </cell>
          <cell r="R30">
            <v>7.0381463436032838</v>
          </cell>
          <cell r="S30">
            <v>95.642655957385415</v>
          </cell>
          <cell r="T30">
            <v>51.965126684584803</v>
          </cell>
          <cell r="U30">
            <v>17.962962962962987</v>
          </cell>
          <cell r="V30">
            <v>77.102021434826256</v>
          </cell>
          <cell r="W30">
            <v>38.115479156958557</v>
          </cell>
          <cell r="X30">
            <v>75.494071146245318</v>
          </cell>
          <cell r="Y30">
            <v>58.540137621824798</v>
          </cell>
          <cell r="Z30">
            <v>5.2306789470449999</v>
          </cell>
          <cell r="AA30">
            <v>7.107588835141768</v>
          </cell>
          <cell r="AB30">
            <v>12.019489991105106</v>
          </cell>
          <cell r="AC30">
            <v>76.060012987642054</v>
          </cell>
          <cell r="AD30">
            <v>50</v>
          </cell>
          <cell r="AE30">
            <v>15.381637964640827</v>
          </cell>
          <cell r="AF30">
            <v>41.307053487689608</v>
          </cell>
          <cell r="AG30">
            <v>28.42235093290148</v>
          </cell>
          <cell r="AH30">
            <v>8.8466116218657103</v>
          </cell>
          <cell r="AI30">
            <v>52.631578947368418</v>
          </cell>
          <cell r="AJ30">
            <v>93.103448275862064</v>
          </cell>
          <cell r="AK30">
            <v>100</v>
          </cell>
          <cell r="AL30">
            <v>18.181818181818183</v>
          </cell>
          <cell r="AM30">
            <v>23.460884661974692</v>
          </cell>
          <cell r="AN30">
            <v>67.148014440433229</v>
          </cell>
          <cell r="AO30">
            <v>84.154094708127786</v>
          </cell>
          <cell r="AP30">
            <v>26.232630496175151</v>
          </cell>
          <cell r="AQ30">
            <v>45.633289608998382</v>
          </cell>
          <cell r="AR30">
            <v>48.348759898256247</v>
          </cell>
          <cell r="AS30">
            <v>31.57171576543125</v>
          </cell>
          <cell r="AT30">
            <v>100</v>
          </cell>
          <cell r="AU30">
            <v>9.7510822364713921</v>
          </cell>
          <cell r="AV30">
            <v>46.984207066667977</v>
          </cell>
          <cell r="AW30">
            <v>47.681716333428632</v>
          </cell>
          <cell r="AX30">
            <v>87.384642985621269</v>
          </cell>
          <cell r="AY30">
            <v>9.559017534503111</v>
          </cell>
          <cell r="AZ30">
            <v>47.512066943837873</v>
          </cell>
          <cell r="BA30">
            <v>32.61174445552286</v>
          </cell>
          <cell r="BB30">
            <v>17.000518430578353</v>
          </cell>
          <cell r="BC30">
            <v>15.590476511546164</v>
          </cell>
          <cell r="BD30">
            <v>12.418280782713877</v>
          </cell>
          <cell r="BE30">
            <v>55.067567567567565</v>
          </cell>
          <cell r="BF30">
            <v>30.934978941635617</v>
          </cell>
          <cell r="BG30">
            <v>40.100809471078051</v>
          </cell>
          <cell r="BH30">
            <v>14.83101847915059</v>
          </cell>
          <cell r="BI30">
            <v>26.429752502937731</v>
          </cell>
          <cell r="BJ30">
            <v>4.9405340130782207</v>
          </cell>
          <cell r="BK30">
            <v>16.843417083107692</v>
          </cell>
          <cell r="BL30">
            <v>74.115075545185036</v>
          </cell>
          <cell r="BM30">
            <v>43.378376863666176</v>
          </cell>
          <cell r="BN30">
            <v>0.40607770034930096</v>
          </cell>
          <cell r="BO30">
            <v>17.139241685960524</v>
          </cell>
          <cell r="BP30">
            <v>0.42575839033370322</v>
          </cell>
          <cell r="BQ30">
            <v>0.59872350843917532</v>
          </cell>
          <cell r="BR30">
            <v>35.732498679396521</v>
          </cell>
          <cell r="BS30">
            <v>21.950331294892202</v>
          </cell>
          <cell r="BT30">
            <v>99.876003400228441</v>
          </cell>
          <cell r="BU30">
            <v>91.097706418652919</v>
          </cell>
          <cell r="BV30">
            <v>26.903564309075851</v>
          </cell>
          <cell r="BW30">
            <v>79.743309547027607</v>
          </cell>
          <cell r="BY30">
            <v>28.517682756109856</v>
          </cell>
          <cell r="BZ30">
            <v>21.77556643287517</v>
          </cell>
        </row>
        <row r="31">
          <cell r="D31">
            <v>79.893646990624092</v>
          </cell>
          <cell r="E31">
            <v>61.586621292233978</v>
          </cell>
          <cell r="F31">
            <v>47.733713782008799</v>
          </cell>
          <cell r="G31">
            <v>54.907047390032474</v>
          </cell>
          <cell r="H31">
            <v>3.5706330357741756</v>
          </cell>
          <cell r="I31">
            <v>16.604654685221799</v>
          </cell>
          <cell r="J31">
            <v>19.651177813119222</v>
          </cell>
          <cell r="K31">
            <v>16.112347176525855</v>
          </cell>
          <cell r="L31">
            <v>45.024713510227713</v>
          </cell>
          <cell r="M31">
            <v>0.64056047873741295</v>
          </cell>
          <cell r="N31">
            <v>5.6220602192910718</v>
          </cell>
          <cell r="O31">
            <v>1.7904476871693782</v>
          </cell>
          <cell r="P31">
            <v>67.880055856923619</v>
          </cell>
          <cell r="Q31">
            <v>31.618765612443077</v>
          </cell>
          <cell r="R31">
            <v>23.50973469833561</v>
          </cell>
          <cell r="S31">
            <v>86.040837051391563</v>
          </cell>
          <cell r="T31">
            <v>59.402078773285162</v>
          </cell>
          <cell r="U31">
            <v>0</v>
          </cell>
          <cell r="V31">
            <v>57.02816475651251</v>
          </cell>
          <cell r="W31">
            <v>36.28795034411786</v>
          </cell>
          <cell r="X31">
            <v>74.30830039525712</v>
          </cell>
          <cell r="Y31">
            <v>61.303443918559331</v>
          </cell>
          <cell r="Z31">
            <v>14.066306205711463</v>
          </cell>
          <cell r="AA31">
            <v>13.585629075898451</v>
          </cell>
          <cell r="AB31">
            <v>13.702556223746909</v>
          </cell>
          <cell r="AC31">
            <v>100</v>
          </cell>
          <cell r="AD31">
            <v>7.8816570405154689</v>
          </cell>
          <cell r="AE31">
            <v>18.223704993578558</v>
          </cell>
          <cell r="AF31">
            <v>33.639046561130847</v>
          </cell>
          <cell r="AG31">
            <v>6.447727077910276</v>
          </cell>
          <cell r="AH31">
            <v>3.8767955110980497</v>
          </cell>
          <cell r="AI31">
            <v>42.105263157894747</v>
          </cell>
          <cell r="AJ31">
            <v>93.103448275862064</v>
          </cell>
          <cell r="AK31">
            <v>77.611354208995536</v>
          </cell>
          <cell r="AL31">
            <v>45.454545454545475</v>
          </cell>
          <cell r="AM31">
            <v>14.732919757288293</v>
          </cell>
          <cell r="AN31">
            <v>18.772563176895311</v>
          </cell>
          <cell r="AO31">
            <v>76.639486582617863</v>
          </cell>
          <cell r="AP31">
            <v>38.782448862204596</v>
          </cell>
          <cell r="AQ31">
            <v>46.199599030344444</v>
          </cell>
          <cell r="AR31">
            <v>47.552712689323421</v>
          </cell>
          <cell r="AS31">
            <v>29.871938631806234</v>
          </cell>
          <cell r="AT31">
            <v>22.42359348466</v>
          </cell>
          <cell r="AU31">
            <v>14.025803958777111</v>
          </cell>
          <cell r="AV31">
            <v>42.332533893438509</v>
          </cell>
          <cell r="AW31">
            <v>33.058850988002334</v>
          </cell>
          <cell r="AX31">
            <v>60.009571594739285</v>
          </cell>
          <cell r="AY31">
            <v>1.883479338315539</v>
          </cell>
          <cell r="AZ31">
            <v>9.0301430617339307</v>
          </cell>
          <cell r="BA31">
            <v>39.664972892602094</v>
          </cell>
          <cell r="BB31">
            <v>0</v>
          </cell>
          <cell r="BC31">
            <v>36.599846490133565</v>
          </cell>
          <cell r="BD31">
            <v>50</v>
          </cell>
          <cell r="BE31">
            <v>14.864864864864865</v>
          </cell>
          <cell r="BF31">
            <v>46.171426287751643</v>
          </cell>
          <cell r="BG31">
            <v>57.035430701391462</v>
          </cell>
          <cell r="BH31">
            <v>50</v>
          </cell>
          <cell r="BI31">
            <v>50</v>
          </cell>
          <cell r="BJ31">
            <v>5.2606948089293271</v>
          </cell>
          <cell r="BK31">
            <v>0</v>
          </cell>
          <cell r="BL31">
            <v>19.490959198999231</v>
          </cell>
          <cell r="BM31">
            <v>45.038086061943972</v>
          </cell>
          <cell r="BN31">
            <v>50</v>
          </cell>
          <cell r="BO31">
            <v>41.195257777329871</v>
          </cell>
          <cell r="BP31">
            <v>50</v>
          </cell>
          <cell r="BQ31">
            <v>10</v>
          </cell>
          <cell r="BR31">
            <v>19.367719736560517</v>
          </cell>
          <cell r="BS31">
            <v>0</v>
          </cell>
          <cell r="BT31">
            <v>37.681849026769399</v>
          </cell>
          <cell r="BU31">
            <v>88.673722131573712</v>
          </cell>
          <cell r="BV31">
            <v>39.743586746957554</v>
          </cell>
          <cell r="BW31">
            <v>0.54295802209344801</v>
          </cell>
          <cell r="BY31">
            <v>17.603938484746532</v>
          </cell>
          <cell r="BZ31">
            <v>20.289095170194763</v>
          </cell>
        </row>
        <row r="32">
          <cell r="D32">
            <v>85.046565360817553</v>
          </cell>
          <cell r="E32">
            <v>62.124369600341659</v>
          </cell>
          <cell r="F32">
            <v>42.833425927306038</v>
          </cell>
          <cell r="G32">
            <v>68.910849845900003</v>
          </cell>
          <cell r="H32">
            <v>6.5948117300155289</v>
          </cell>
          <cell r="I32">
            <v>2.3046828818365737</v>
          </cell>
          <cell r="J32">
            <v>9.2237105579713532</v>
          </cell>
          <cell r="K32">
            <v>14.190845030034355</v>
          </cell>
          <cell r="L32">
            <v>27.923700071346353</v>
          </cell>
          <cell r="M32">
            <v>1.2908748062712991</v>
          </cell>
          <cell r="N32">
            <v>5.1581674854371231</v>
          </cell>
          <cell r="O32">
            <v>10.233930650315555</v>
          </cell>
          <cell r="P32">
            <v>65.833015343950848</v>
          </cell>
          <cell r="Q32">
            <v>27.159603366031384</v>
          </cell>
          <cell r="R32">
            <v>28.261024603860609</v>
          </cell>
          <cell r="S32">
            <v>77.599500855125271</v>
          </cell>
          <cell r="T32">
            <v>39.794814155879884</v>
          </cell>
          <cell r="U32">
            <v>15.370370370370367</v>
          </cell>
          <cell r="V32">
            <v>64.896436435469866</v>
          </cell>
          <cell r="W32">
            <v>24.612846395690582</v>
          </cell>
          <cell r="X32">
            <v>49.011857707509932</v>
          </cell>
          <cell r="Y32">
            <v>69.131985303134272</v>
          </cell>
          <cell r="Z32">
            <v>11.440217703228155</v>
          </cell>
          <cell r="AA32">
            <v>6.7605979606951099</v>
          </cell>
          <cell r="AB32">
            <v>5.6547217614408494</v>
          </cell>
          <cell r="AC32">
            <v>21.694801895967863</v>
          </cell>
          <cell r="AD32">
            <v>30.361509074055469</v>
          </cell>
          <cell r="AE32">
            <v>29.058702575382306</v>
          </cell>
          <cell r="AF32">
            <v>37.657059121472678</v>
          </cell>
          <cell r="AG32">
            <v>25.578920328990812</v>
          </cell>
          <cell r="AH32">
            <v>9.3115295815071466</v>
          </cell>
          <cell r="AI32">
            <v>63.15789473684211</v>
          </cell>
          <cell r="AJ32">
            <v>96.551724137931032</v>
          </cell>
          <cell r="AK32">
            <v>82.832719863475589</v>
          </cell>
          <cell r="AL32">
            <v>59.090909090909108</v>
          </cell>
          <cell r="AM32">
            <v>7.2917448035189043</v>
          </cell>
          <cell r="AN32">
            <v>42.238267148014444</v>
          </cell>
          <cell r="AO32">
            <v>54.765702053577492</v>
          </cell>
          <cell r="AP32">
            <v>20.488393214672104</v>
          </cell>
          <cell r="AQ32">
            <v>30.696806421169882</v>
          </cell>
          <cell r="AR32">
            <v>41.652115598290102</v>
          </cell>
          <cell r="AS32">
            <v>59.551722239890879</v>
          </cell>
          <cell r="AT32">
            <v>62.728660470532994</v>
          </cell>
          <cell r="AU32">
            <v>12.624089453387507</v>
          </cell>
          <cell r="AV32">
            <v>22.976923133382474</v>
          </cell>
          <cell r="AW32">
            <v>44.30584158308308</v>
          </cell>
          <cell r="AX32">
            <v>70.248820441807638</v>
          </cell>
          <cell r="AY32">
            <v>8.4869565687231354</v>
          </cell>
          <cell r="AZ32">
            <v>43.228009959503623</v>
          </cell>
          <cell r="BA32">
            <v>35.398522254154848</v>
          </cell>
          <cell r="BB32">
            <v>15.529443645678651</v>
          </cell>
          <cell r="BC32">
            <v>13.418321619700968</v>
          </cell>
          <cell r="BD32">
            <v>7.0499472790964894</v>
          </cell>
          <cell r="BE32">
            <v>60.472972972972968</v>
          </cell>
          <cell r="BF32">
            <v>21.340521583938969</v>
          </cell>
          <cell r="BG32">
            <v>42.366489146891332</v>
          </cell>
          <cell r="BH32">
            <v>4.9622119433006366</v>
          </cell>
          <cell r="BI32">
            <v>11.025254394247773</v>
          </cell>
          <cell r="BJ32">
            <v>3.8776968071446829</v>
          </cell>
          <cell r="BK32">
            <v>17.819736781177266</v>
          </cell>
          <cell r="BL32">
            <v>88.239114650021705</v>
          </cell>
          <cell r="BM32">
            <v>49.87314625926102</v>
          </cell>
          <cell r="BN32">
            <v>0.47721771729208745</v>
          </cell>
          <cell r="BO32">
            <v>22.559236700044121</v>
          </cell>
          <cell r="BP32">
            <v>0.41448421388887974</v>
          </cell>
          <cell r="BQ32">
            <v>0.53927189295657507</v>
          </cell>
          <cell r="BR32">
            <v>9.567512882570643</v>
          </cell>
          <cell r="BS32">
            <v>22.069046223351123</v>
          </cell>
          <cell r="BT32">
            <v>71.694530531632324</v>
          </cell>
          <cell r="BU32">
            <v>82.375791208610536</v>
          </cell>
          <cell r="BV32">
            <v>21.154433189408859</v>
          </cell>
          <cell r="BW32">
            <v>3.9234350804890759</v>
          </cell>
          <cell r="BY32">
            <v>14.26104864963731</v>
          </cell>
          <cell r="BZ32">
            <v>18.76295036594761</v>
          </cell>
        </row>
        <row r="33">
          <cell r="D33">
            <v>43.16964322485952</v>
          </cell>
          <cell r="E33">
            <v>70.051204208278619</v>
          </cell>
          <cell r="F33">
            <v>27.913153456432227</v>
          </cell>
          <cell r="G33">
            <v>56.115068945011473</v>
          </cell>
          <cell r="H33">
            <v>7.0503463761648151</v>
          </cell>
          <cell r="I33">
            <v>18.054281267415849</v>
          </cell>
          <cell r="J33">
            <v>7.1764745296164696</v>
          </cell>
          <cell r="K33">
            <v>15.538771205572955</v>
          </cell>
          <cell r="L33">
            <v>63.660980688860271</v>
          </cell>
          <cell r="M33">
            <v>0.86574891770446716</v>
          </cell>
          <cell r="N33">
            <v>1.4974324010049989</v>
          </cell>
          <cell r="O33">
            <v>47.235589153679939</v>
          </cell>
          <cell r="P33">
            <v>67.522411804914555</v>
          </cell>
          <cell r="Q33">
            <v>29.440246301197735</v>
          </cell>
          <cell r="R33">
            <v>16.8353842484659</v>
          </cell>
          <cell r="S33">
            <v>100</v>
          </cell>
          <cell r="T33">
            <v>55.777118531334871</v>
          </cell>
          <cell r="U33">
            <v>24.074074074074083</v>
          </cell>
          <cell r="V33">
            <v>97.978785837928413</v>
          </cell>
          <cell r="W33">
            <v>30.102564642452023</v>
          </cell>
          <cell r="X33">
            <v>52.964426877470203</v>
          </cell>
          <cell r="Y33">
            <v>88.779362933257588</v>
          </cell>
          <cell r="Z33">
            <v>11.658614103868125</v>
          </cell>
          <cell r="AA33">
            <v>11.290452459984991</v>
          </cell>
          <cell r="AB33">
            <v>14.037245337693555</v>
          </cell>
          <cell r="AC33">
            <v>31.541153990381517</v>
          </cell>
          <cell r="AD33">
            <v>6.7518953766587249</v>
          </cell>
          <cell r="AE33">
            <v>28.150235976574784</v>
          </cell>
          <cell r="AF33">
            <v>39.440925661751628</v>
          </cell>
          <cell r="AG33">
            <v>30.441185897202551</v>
          </cell>
          <cell r="AH33">
            <v>8.8345210399063365</v>
          </cell>
          <cell r="AI33">
            <v>63.15789473684211</v>
          </cell>
          <cell r="AJ33">
            <v>72.41379310344827</v>
          </cell>
          <cell r="AK33">
            <v>85.020471258704887</v>
          </cell>
          <cell r="AL33">
            <v>72.727272727272734</v>
          </cell>
          <cell r="AM33">
            <v>14.621077201375254</v>
          </cell>
          <cell r="AN33">
            <v>66.787003610108314</v>
          </cell>
          <cell r="AO33">
            <v>70.003190232605192</v>
          </cell>
          <cell r="AP33">
            <v>32.976838601174862</v>
          </cell>
          <cell r="AQ33">
            <v>44.283093348814596</v>
          </cell>
          <cell r="AR33">
            <v>47.700870993180075</v>
          </cell>
          <cell r="AS33">
            <v>71.956389295689419</v>
          </cell>
          <cell r="AT33">
            <v>15.316349871090775</v>
          </cell>
          <cell r="AU33">
            <v>50</v>
          </cell>
          <cell r="AV33">
            <v>25.532177351143918</v>
          </cell>
          <cell r="AW33">
            <v>37.582854765046442</v>
          </cell>
          <cell r="AX33">
            <v>56.136222354849167</v>
          </cell>
          <cell r="AY33">
            <v>7.8989388634438518</v>
          </cell>
          <cell r="AZ33">
            <v>41.672777247038184</v>
          </cell>
          <cell r="BA33">
            <v>47.184961274347955</v>
          </cell>
          <cell r="BB33">
            <v>0.4064460332917294</v>
          </cell>
          <cell r="BC33">
            <v>34.306380754124064</v>
          </cell>
          <cell r="BD33">
            <v>17.07915222481892</v>
          </cell>
          <cell r="BE33">
            <v>48.648648648648653</v>
          </cell>
          <cell r="BF33">
            <v>41.33014821451679</v>
          </cell>
          <cell r="BG33">
            <v>56.083911072463735</v>
          </cell>
          <cell r="BH33">
            <v>11.050642023236719</v>
          </cell>
          <cell r="BI33">
            <v>15.424758724093859</v>
          </cell>
          <cell r="BJ33">
            <v>3.8954997680761738</v>
          </cell>
          <cell r="BK33">
            <v>20.480526798023753</v>
          </cell>
          <cell r="BL33">
            <v>23.07219643492477</v>
          </cell>
          <cell r="BM33">
            <v>48.287654828573665</v>
          </cell>
          <cell r="BN33">
            <v>3.4752132936543196</v>
          </cell>
          <cell r="BO33">
            <v>3.6291454984404217</v>
          </cell>
          <cell r="BP33">
            <v>1.7490204690880709</v>
          </cell>
          <cell r="BQ33">
            <v>1.1222821944312869</v>
          </cell>
          <cell r="BR33">
            <v>5.9410675499843348</v>
          </cell>
          <cell r="BS33">
            <v>0.56483082202519352</v>
          </cell>
          <cell r="BT33">
            <v>43.537951617004204</v>
          </cell>
          <cell r="BU33">
            <v>91.820398783042677</v>
          </cell>
          <cell r="BV33">
            <v>11.944001654575633</v>
          </cell>
          <cell r="BW33">
            <v>21.68836102641616</v>
          </cell>
          <cell r="BY33">
            <v>13.391401021344585</v>
          </cell>
          <cell r="BZ33">
            <v>24.236373974319555</v>
          </cell>
        </row>
        <row r="34">
          <cell r="D34">
            <v>82.640624153540614</v>
          </cell>
          <cell r="E34">
            <v>91.7499944335609</v>
          </cell>
          <cell r="F34">
            <v>38.789844443890146</v>
          </cell>
          <cell r="G34">
            <v>64.954176227616571</v>
          </cell>
          <cell r="H34">
            <v>7.4613473123807523</v>
          </cell>
          <cell r="I34">
            <v>17.047163326058705</v>
          </cell>
          <cell r="J34">
            <v>35.055617305850717</v>
          </cell>
          <cell r="K34">
            <v>18.360440780689057</v>
          </cell>
          <cell r="L34">
            <v>39.396049431317707</v>
          </cell>
          <cell r="M34">
            <v>0.89368580595278246</v>
          </cell>
          <cell r="N34">
            <v>4.1961293620641689</v>
          </cell>
          <cell r="O34">
            <v>48.748717995687876</v>
          </cell>
          <cell r="P34">
            <v>55.670744068198097</v>
          </cell>
          <cell r="Q34">
            <v>34.802987856813068</v>
          </cell>
          <cell r="R34">
            <v>0</v>
          </cell>
          <cell r="S34">
            <v>50.093639623759422</v>
          </cell>
          <cell r="T34">
            <v>65.785168637212465</v>
          </cell>
          <cell r="U34">
            <v>27.592592592592624</v>
          </cell>
          <cell r="V34">
            <v>77.625670162858313</v>
          </cell>
          <cell r="W34">
            <v>41.351525785336044</v>
          </cell>
          <cell r="X34">
            <v>60.07905138339936</v>
          </cell>
          <cell r="Y34">
            <v>58.088728080230958</v>
          </cell>
          <cell r="Z34">
            <v>21.470948047337338</v>
          </cell>
          <cell r="AA34">
            <v>15.339192318737732</v>
          </cell>
          <cell r="AB34">
            <v>12.565400348193052</v>
          </cell>
          <cell r="AC34">
            <v>48.821217972034667</v>
          </cell>
          <cell r="AD34">
            <v>11.021146556450152</v>
          </cell>
          <cell r="AE34">
            <v>13.783866717946012</v>
          </cell>
          <cell r="AF34">
            <v>21.912352094737546</v>
          </cell>
          <cell r="AG34">
            <v>21.98078092692478</v>
          </cell>
          <cell r="AH34">
            <v>9.164980614671812</v>
          </cell>
          <cell r="AI34">
            <v>42.105263157894747</v>
          </cell>
          <cell r="AJ34">
            <v>82.758620689655174</v>
          </cell>
          <cell r="AK34">
            <v>66.495771826550111</v>
          </cell>
          <cell r="AL34">
            <v>36.363636363636367</v>
          </cell>
          <cell r="AM34">
            <v>11.635988741942265</v>
          </cell>
          <cell r="AN34">
            <v>57.039711191335755</v>
          </cell>
          <cell r="AO34">
            <v>85.628201622485491</v>
          </cell>
          <cell r="AP34">
            <v>31.862231869715625</v>
          </cell>
          <cell r="AQ34">
            <v>40.609627007925091</v>
          </cell>
          <cell r="AR34">
            <v>47.030780758330138</v>
          </cell>
          <cell r="AS34">
            <v>64.717806628714939</v>
          </cell>
          <cell r="AT34">
            <v>14.921557029554839</v>
          </cell>
          <cell r="AU34">
            <v>11.99012012540593</v>
          </cell>
          <cell r="AV34">
            <v>44.926733108145825</v>
          </cell>
          <cell r="AW34">
            <v>40.449881237382819</v>
          </cell>
          <cell r="AX34">
            <v>79.521192927003852</v>
          </cell>
          <cell r="AY34">
            <v>6.8980180897475014</v>
          </cell>
          <cell r="AZ34">
            <v>34.682363729896863</v>
          </cell>
          <cell r="BA34">
            <v>42.607528308957974</v>
          </cell>
          <cell r="BB34">
            <v>11.384619603969645</v>
          </cell>
          <cell r="BC34">
            <v>21.01635696699201</v>
          </cell>
          <cell r="BD34">
            <v>23.975831810916908</v>
          </cell>
          <cell r="BE34">
            <v>65.878378378378372</v>
          </cell>
          <cell r="BF34">
            <v>43.632416658362658</v>
          </cell>
          <cell r="BG34">
            <v>53.307943420070693</v>
          </cell>
          <cell r="BH34">
            <v>14.505368489235373</v>
          </cell>
          <cell r="BI34">
            <v>24.190823806385449</v>
          </cell>
          <cell r="BJ34">
            <v>6.1251892559308496</v>
          </cell>
          <cell r="BK34">
            <v>8.8387794802889452</v>
          </cell>
          <cell r="BL34">
            <v>31.224265561877967</v>
          </cell>
          <cell r="BM34">
            <v>42.251955849394484</v>
          </cell>
          <cell r="BN34">
            <v>2.5936220959736076</v>
          </cell>
          <cell r="BO34">
            <v>6.2341847792294507</v>
          </cell>
          <cell r="BP34">
            <v>0.46812788775345543</v>
          </cell>
          <cell r="BQ34">
            <v>0.5081205438365517</v>
          </cell>
          <cell r="BR34">
            <v>13.451236731215177</v>
          </cell>
          <cell r="BS34">
            <v>33.057845407219041</v>
          </cell>
          <cell r="BT34">
            <v>65.788128881862789</v>
          </cell>
          <cell r="BU34">
            <v>89.234526856504559</v>
          </cell>
          <cell r="BV34">
            <v>32.632791577243879</v>
          </cell>
          <cell r="BW34">
            <v>30.827275964814703</v>
          </cell>
          <cell r="BY34">
            <v>23.137481697061258</v>
          </cell>
          <cell r="BZ34">
            <v>25.324314556403589</v>
          </cell>
        </row>
        <row r="35">
          <cell r="D35">
            <v>94.484465826226312</v>
          </cell>
          <cell r="E35">
            <v>18.24027152185964</v>
          </cell>
          <cell r="F35">
            <v>39.570934745290806</v>
          </cell>
          <cell r="G35">
            <v>71.436133394695091</v>
          </cell>
          <cell r="H35">
            <v>1.9940854882290751</v>
          </cell>
          <cell r="I35">
            <v>31.109248851832067</v>
          </cell>
          <cell r="J35">
            <v>9.2149810548477546</v>
          </cell>
          <cell r="K35">
            <v>20.143003833659854</v>
          </cell>
          <cell r="L35">
            <v>24.309909170472384</v>
          </cell>
          <cell r="M35">
            <v>0.68926315806092231</v>
          </cell>
          <cell r="N35">
            <v>3.408135630162282</v>
          </cell>
          <cell r="O35">
            <v>25.687473921750176</v>
          </cell>
          <cell r="P35">
            <v>78.415668640496108</v>
          </cell>
          <cell r="Q35">
            <v>19.312069306384338</v>
          </cell>
          <cell r="R35">
            <v>27.221641368998572</v>
          </cell>
          <cell r="S35">
            <v>84.471497623776543</v>
          </cell>
          <cell r="T35">
            <v>45.344739088697914</v>
          </cell>
          <cell r="U35">
            <v>27.037037037037049</v>
          </cell>
          <cell r="V35">
            <v>56.616879475514267</v>
          </cell>
          <cell r="W35">
            <v>21.191314098835445</v>
          </cell>
          <cell r="X35">
            <v>53.754940711462709</v>
          </cell>
          <cell r="Y35">
            <v>20.511915626520022</v>
          </cell>
          <cell r="Z35">
            <v>9.052285804914959</v>
          </cell>
          <cell r="AA35">
            <v>18.803726352547791</v>
          </cell>
          <cell r="AB35">
            <v>11.177061372202903</v>
          </cell>
          <cell r="AC35">
            <v>29.136467122630162</v>
          </cell>
          <cell r="AD35">
            <v>4.8552799114991538</v>
          </cell>
          <cell r="AE35">
            <v>6.2081192963519252</v>
          </cell>
          <cell r="AF35">
            <v>23.184883463964841</v>
          </cell>
          <cell r="AG35">
            <v>37.699031385094393</v>
          </cell>
          <cell r="AH35">
            <v>7.8586296779446032</v>
          </cell>
          <cell r="AI35">
            <v>63.15789473684211</v>
          </cell>
          <cell r="AJ35">
            <v>100</v>
          </cell>
          <cell r="AK35">
            <v>53.956606236960681</v>
          </cell>
          <cell r="AL35">
            <v>50.000000000000036</v>
          </cell>
          <cell r="AM35">
            <v>8.3624363978338661</v>
          </cell>
          <cell r="AN35">
            <v>31.768953068592065</v>
          </cell>
          <cell r="AO35">
            <v>41.911994993240484</v>
          </cell>
          <cell r="AP35">
            <v>27.344877799107714</v>
          </cell>
          <cell r="AQ35">
            <v>35.712761426988543</v>
          </cell>
          <cell r="AR35">
            <v>46.815893064952803</v>
          </cell>
          <cell r="AS35">
            <v>2.6866667688337218</v>
          </cell>
          <cell r="AT35">
            <v>54.52439659263176</v>
          </cell>
          <cell r="AU35">
            <v>9.0078374974722273</v>
          </cell>
          <cell r="AV35">
            <v>21.998355778504045</v>
          </cell>
          <cell r="AW35">
            <v>14.979519656233672</v>
          </cell>
          <cell r="AX35">
            <v>100</v>
          </cell>
          <cell r="AY35">
            <v>9.1280556944660027</v>
          </cell>
          <cell r="AZ35">
            <v>46.167174469006689</v>
          </cell>
          <cell r="BA35">
            <v>40.176417134142426</v>
          </cell>
          <cell r="BB35">
            <v>16.719115981562471</v>
          </cell>
          <cell r="BC35">
            <v>37.89574446962942</v>
          </cell>
          <cell r="BD35">
            <v>5.6868156328083774</v>
          </cell>
          <cell r="BE35">
            <v>17.567567567567568</v>
          </cell>
          <cell r="BF35">
            <v>28.798759381386574</v>
          </cell>
          <cell r="BG35">
            <v>4.1446160012262947</v>
          </cell>
          <cell r="BH35">
            <v>4.2909036790068313</v>
          </cell>
          <cell r="BI35">
            <v>10.935917981219493</v>
          </cell>
          <cell r="BJ35">
            <v>8.5946788432333214</v>
          </cell>
          <cell r="BK35">
            <v>3.4865805515289305</v>
          </cell>
          <cell r="BL35">
            <v>87.523117806261226</v>
          </cell>
          <cell r="BM35">
            <v>50</v>
          </cell>
          <cell r="BN35">
            <v>1.8659875556427568</v>
          </cell>
          <cell r="BO35">
            <v>3.2553061000833377</v>
          </cell>
          <cell r="BP35">
            <v>0.25514320622552716</v>
          </cell>
          <cell r="BQ35">
            <v>0.17681060197763174</v>
          </cell>
          <cell r="BR35">
            <v>2.3754034792094902</v>
          </cell>
          <cell r="BS35">
            <v>29.061852953837032</v>
          </cell>
          <cell r="BT35">
            <v>31.158496595703244</v>
          </cell>
          <cell r="BU35">
            <v>31.483349806910297</v>
          </cell>
          <cell r="BV35">
            <v>21.4702452746868</v>
          </cell>
          <cell r="BW35">
            <v>3.1278508613815466</v>
          </cell>
          <cell r="BY35">
            <v>13.300217426673433</v>
          </cell>
          <cell r="BZ35">
            <v>13.536710695353641</v>
          </cell>
        </row>
        <row r="36">
          <cell r="D36">
            <v>73.046463374257939</v>
          </cell>
          <cell r="E36">
            <v>3.4243527586450919</v>
          </cell>
          <cell r="F36">
            <v>28.373841305116628</v>
          </cell>
          <cell r="G36">
            <v>80.396866823265412</v>
          </cell>
          <cell r="H36">
            <v>6.4423382894503867</v>
          </cell>
          <cell r="I36">
            <v>14.16744335643412</v>
          </cell>
          <cell r="J36">
            <v>4.197816617649166</v>
          </cell>
          <cell r="K36">
            <v>50</v>
          </cell>
          <cell r="L36">
            <v>63.531708402095354</v>
          </cell>
          <cell r="M36">
            <v>0.5356838382754876</v>
          </cell>
          <cell r="N36">
            <v>5.5243711553663069</v>
          </cell>
          <cell r="O36">
            <v>32.255663432818139</v>
          </cell>
          <cell r="P36">
            <v>64.219313102658305</v>
          </cell>
          <cell r="Q36">
            <v>36.843581302298865</v>
          </cell>
          <cell r="R36">
            <v>8.1339163767844838</v>
          </cell>
          <cell r="S36">
            <v>78.72071698250619</v>
          </cell>
          <cell r="T36">
            <v>60.265035957656032</v>
          </cell>
          <cell r="U36">
            <v>9.0740740740740851</v>
          </cell>
          <cell r="V36">
            <v>73.701224515273296</v>
          </cell>
          <cell r="W36">
            <v>36.294662226069285</v>
          </cell>
          <cell r="X36">
            <v>59.683794466403107</v>
          </cell>
          <cell r="Y36">
            <v>54.288516569264935</v>
          </cell>
          <cell r="Z36">
            <v>18.766687795674134</v>
          </cell>
          <cell r="AA36">
            <v>18.306675489022055</v>
          </cell>
          <cell r="AB36">
            <v>15.204035111728043</v>
          </cell>
          <cell r="AC36">
            <v>23.221433220104533</v>
          </cell>
          <cell r="AD36">
            <v>36.729285150839495</v>
          </cell>
          <cell r="AE36">
            <v>50</v>
          </cell>
          <cell r="AF36">
            <v>11.116349498058064</v>
          </cell>
          <cell r="AG36">
            <v>2.0614400336687946</v>
          </cell>
          <cell r="AH36">
            <v>2.8759750763340866</v>
          </cell>
          <cell r="AI36">
            <v>42.105263157894747</v>
          </cell>
          <cell r="AJ36">
            <v>72.41379310344827</v>
          </cell>
          <cell r="AK36">
            <v>70.955661390655919</v>
          </cell>
          <cell r="AL36">
            <v>13.636363636363628</v>
          </cell>
          <cell r="AM36">
            <v>17.864738047145526</v>
          </cell>
          <cell r="AN36">
            <v>62.093862815884485</v>
          </cell>
          <cell r="AO36">
            <v>72.338304421943008</v>
          </cell>
          <cell r="AP36">
            <v>29.752927586737556</v>
          </cell>
          <cell r="AQ36">
            <v>33.583952216120338</v>
          </cell>
          <cell r="AR36">
            <v>46.49387941058307</v>
          </cell>
          <cell r="AS36">
            <v>59.336208127109721</v>
          </cell>
          <cell r="AT36">
            <v>6.5601529977965019</v>
          </cell>
          <cell r="AU36">
            <v>6.0589971587905218</v>
          </cell>
          <cell r="AV36">
            <v>33.952454791551297</v>
          </cell>
          <cell r="AW36">
            <v>43.934428460341877</v>
          </cell>
          <cell r="AX36">
            <v>37.076347546940355</v>
          </cell>
          <cell r="AY36">
            <v>7.8363329932010046</v>
          </cell>
          <cell r="AZ36">
            <v>39.357895342933197</v>
          </cell>
          <cell r="BA36">
            <v>36.447545751785164</v>
          </cell>
          <cell r="BB36">
            <v>8.6510779475589086</v>
          </cell>
          <cell r="BC36">
            <v>24.960539219975555</v>
          </cell>
          <cell r="BD36">
            <v>20.307137455366732</v>
          </cell>
          <cell r="BE36">
            <v>60.810810810810814</v>
          </cell>
          <cell r="BF36">
            <v>41.193916985298692</v>
          </cell>
          <cell r="BG36">
            <v>51.230497626112701</v>
          </cell>
          <cell r="BH36">
            <v>8.3753806468197052</v>
          </cell>
          <cell r="BI36">
            <v>29.556910611366234</v>
          </cell>
          <cell r="BJ36">
            <v>4.4794782268331197</v>
          </cell>
          <cell r="BK36">
            <v>23.476774357952134</v>
          </cell>
          <cell r="BL36">
            <v>63.95054546941018</v>
          </cell>
          <cell r="BM36">
            <v>48.654404989756969</v>
          </cell>
          <cell r="BN36">
            <v>1.5322653124021304</v>
          </cell>
          <cell r="BO36">
            <v>1.0634132796681544</v>
          </cell>
          <cell r="BP36">
            <v>0.28255936875314913</v>
          </cell>
          <cell r="BQ36">
            <v>0.36102905732668295</v>
          </cell>
          <cell r="BR36">
            <v>18.053017403406464</v>
          </cell>
          <cell r="BS36">
            <v>54.168693376925489</v>
          </cell>
          <cell r="BT36">
            <v>81.544058350210733</v>
          </cell>
          <cell r="BU36">
            <v>75.912486387628931</v>
          </cell>
          <cell r="BV36">
            <v>23.559016377852398</v>
          </cell>
          <cell r="BW36">
            <v>16.523770531971305</v>
          </cell>
          <cell r="BY36">
            <v>17.127085031250505</v>
          </cell>
          <cell r="BZ36">
            <v>21.482210477694796</v>
          </cell>
        </row>
        <row r="37">
          <cell r="D37">
            <v>95.831882731256044</v>
          </cell>
          <cell r="E37">
            <v>93.768889191376388</v>
          </cell>
          <cell r="F37">
            <v>39.871174637155676</v>
          </cell>
          <cell r="G37">
            <v>88.160070629797787</v>
          </cell>
          <cell r="H37">
            <v>9.1039140093547726</v>
          </cell>
          <cell r="I37">
            <v>21.554364960454233</v>
          </cell>
          <cell r="J37">
            <v>36.985092767166577</v>
          </cell>
          <cell r="K37">
            <v>0</v>
          </cell>
          <cell r="L37">
            <v>23.411632502438927</v>
          </cell>
          <cell r="M37">
            <v>0.82878641185969504</v>
          </cell>
          <cell r="N37">
            <v>3.1495570781870819</v>
          </cell>
          <cell r="O37">
            <v>44.319845727793187</v>
          </cell>
          <cell r="P37">
            <v>62.245759224040043</v>
          </cell>
          <cell r="Q37">
            <v>37.621621897782312</v>
          </cell>
          <cell r="R37">
            <v>13.921076647415017</v>
          </cell>
          <cell r="S37">
            <v>96.4941869799583</v>
          </cell>
          <cell r="T37">
            <v>44.374808679948643</v>
          </cell>
          <cell r="U37">
            <v>32.777777777777779</v>
          </cell>
          <cell r="V37">
            <v>60.490876441917017</v>
          </cell>
          <cell r="W37">
            <v>9.009637353557082</v>
          </cell>
          <cell r="X37">
            <v>62.450592885375741</v>
          </cell>
          <cell r="Y37">
            <v>42.595987510898219</v>
          </cell>
          <cell r="Z37">
            <v>0</v>
          </cell>
          <cell r="AA37">
            <v>15.961797881198574</v>
          </cell>
          <cell r="AB37">
            <v>11.03656740860213</v>
          </cell>
          <cell r="AC37">
            <v>38.950445155274117</v>
          </cell>
          <cell r="AD37">
            <v>37.05956156627726</v>
          </cell>
          <cell r="AE37">
            <v>11.979967082965251</v>
          </cell>
          <cell r="AF37">
            <v>32.758382020230577</v>
          </cell>
          <cell r="AG37">
            <v>38.497332817444196</v>
          </cell>
          <cell r="AH37">
            <v>8.3324126793056639</v>
          </cell>
          <cell r="AI37">
            <v>42.105263157894747</v>
          </cell>
          <cell r="AJ37">
            <v>100</v>
          </cell>
          <cell r="AK37">
            <v>70.521021521563981</v>
          </cell>
          <cell r="AL37">
            <v>36.575052854122639</v>
          </cell>
          <cell r="AM37">
            <v>0</v>
          </cell>
          <cell r="AN37">
            <v>64.981949458483768</v>
          </cell>
          <cell r="AO37">
            <v>17.423665776760462</v>
          </cell>
          <cell r="AP37">
            <v>13.437164004604075</v>
          </cell>
          <cell r="AQ37">
            <v>21.501761242356245</v>
          </cell>
          <cell r="AR37">
            <v>42.129193440413424</v>
          </cell>
          <cell r="AS37">
            <v>28.017828044456493</v>
          </cell>
          <cell r="AT37">
            <v>25.339031284691536</v>
          </cell>
          <cell r="AU37">
            <v>1.951150858344642</v>
          </cell>
          <cell r="AV37">
            <v>7.8753168487585139</v>
          </cell>
          <cell r="AW37">
            <v>43.358386787414389</v>
          </cell>
          <cell r="AX37">
            <v>64.897364914110426</v>
          </cell>
          <cell r="AY37">
            <v>10</v>
          </cell>
          <cell r="AZ37">
            <v>50</v>
          </cell>
          <cell r="BA37">
            <v>0</v>
          </cell>
          <cell r="BB37">
            <v>50</v>
          </cell>
          <cell r="BC37">
            <v>29.870719345765856</v>
          </cell>
          <cell r="BD37">
            <v>14.693170966457675</v>
          </cell>
          <cell r="BE37">
            <v>14.527027027027026</v>
          </cell>
          <cell r="BF37">
            <v>26.912858795287963</v>
          </cell>
          <cell r="BG37">
            <v>19.344692617182186</v>
          </cell>
          <cell r="BH37">
            <v>1.0551201185195633</v>
          </cell>
          <cell r="BI37">
            <v>4.4569732824243751</v>
          </cell>
          <cell r="BJ37">
            <v>0</v>
          </cell>
          <cell r="BK37">
            <v>9.9383382637955453</v>
          </cell>
          <cell r="BL37">
            <v>85.075687239900518</v>
          </cell>
          <cell r="BM37">
            <v>49.714622820276553</v>
          </cell>
          <cell r="BN37">
            <v>0</v>
          </cell>
          <cell r="BO37">
            <v>0</v>
          </cell>
          <cell r="BP37">
            <v>0</v>
          </cell>
          <cell r="BQ37">
            <v>0.48690527378136061</v>
          </cell>
          <cell r="BR37">
            <v>15.841606918929028</v>
          </cell>
          <cell r="BS37">
            <v>11.930462278200334</v>
          </cell>
          <cell r="BT37">
            <v>40.469463734958495</v>
          </cell>
          <cell r="BU37">
            <v>59.119260212300929</v>
          </cell>
          <cell r="BV37">
            <v>0</v>
          </cell>
          <cell r="BW37">
            <v>18.126940040872324</v>
          </cell>
          <cell r="BY37">
            <v>3.4125432327489555</v>
          </cell>
          <cell r="BZ37">
            <v>13.359310907249288</v>
          </cell>
        </row>
        <row r="38">
          <cell r="D38">
            <v>89.495196390609053</v>
          </cell>
          <cell r="E38">
            <v>80.822254044489895</v>
          </cell>
          <cell r="F38">
            <v>41.764836834103221</v>
          </cell>
          <cell r="G38">
            <v>87.226353629647974</v>
          </cell>
          <cell r="H38">
            <v>8.0058901471086976</v>
          </cell>
          <cell r="I38">
            <v>10.007596788504673</v>
          </cell>
          <cell r="J38">
            <v>17.595085892318217</v>
          </cell>
          <cell r="K38">
            <v>20.505681773559381</v>
          </cell>
          <cell r="L38">
            <v>23.617818688888754</v>
          </cell>
          <cell r="M38">
            <v>0.38072592280430428</v>
          </cell>
          <cell r="N38">
            <v>8.4299879465659604</v>
          </cell>
          <cell r="O38">
            <v>0</v>
          </cell>
          <cell r="P38">
            <v>72.88463143861145</v>
          </cell>
          <cell r="Q38">
            <v>17.200885132548734</v>
          </cell>
          <cell r="R38">
            <v>27.737851293843978</v>
          </cell>
          <cell r="S38">
            <v>91.024048964516282</v>
          </cell>
          <cell r="T38">
            <v>30.170721120826176</v>
          </cell>
          <cell r="U38">
            <v>12.222222222222216</v>
          </cell>
          <cell r="V38">
            <v>73.570044431063707</v>
          </cell>
          <cell r="W38">
            <v>12.920000019057934</v>
          </cell>
          <cell r="X38">
            <v>38.735177865612442</v>
          </cell>
          <cell r="Y38">
            <v>40.835331926619531</v>
          </cell>
          <cell r="Z38">
            <v>9.129956257992399</v>
          </cell>
          <cell r="AA38">
            <v>9.3962136665225184</v>
          </cell>
          <cell r="AB38">
            <v>6.8558410056436632</v>
          </cell>
          <cell r="AC38">
            <v>24.969995483220764</v>
          </cell>
          <cell r="AD38">
            <v>21.125715212339703</v>
          </cell>
          <cell r="AE38">
            <v>34.754497429224998</v>
          </cell>
          <cell r="AF38">
            <v>12.962883917512308</v>
          </cell>
          <cell r="AG38">
            <v>30.968422643555225</v>
          </cell>
          <cell r="AH38">
            <v>9.525111603368039</v>
          </cell>
          <cell r="AI38">
            <v>42.105263157894747</v>
          </cell>
          <cell r="AJ38">
            <v>0</v>
          </cell>
          <cell r="AK38">
            <v>44.00684515058385</v>
          </cell>
          <cell r="AL38">
            <v>54.545454545454554</v>
          </cell>
          <cell r="AM38">
            <v>4.6088111569659684</v>
          </cell>
          <cell r="AN38">
            <v>34.657039711191338</v>
          </cell>
          <cell r="AO38">
            <v>34.626079232203551</v>
          </cell>
          <cell r="AP38">
            <v>21.870923096616572</v>
          </cell>
          <cell r="AQ38">
            <v>26.230848572740072</v>
          </cell>
          <cell r="AR38">
            <v>40.545349112034515</v>
          </cell>
          <cell r="AS38">
            <v>29.015831773760333</v>
          </cell>
          <cell r="AT38">
            <v>49.314896150202614</v>
          </cell>
          <cell r="AU38">
            <v>10.496022301125068</v>
          </cell>
          <cell r="AV38">
            <v>15.435326336603525</v>
          </cell>
          <cell r="AW38">
            <v>39.666100268733715</v>
          </cell>
          <cell r="AX38">
            <v>72.205733980236602</v>
          </cell>
          <cell r="AY38">
            <v>4.3164836908679369</v>
          </cell>
          <cell r="AZ38">
            <v>29.162666713484843</v>
          </cell>
          <cell r="BA38">
            <v>47.301940258194591</v>
          </cell>
          <cell r="BB38">
            <v>19.670160558956155</v>
          </cell>
          <cell r="BC38">
            <v>19.264808128761445</v>
          </cell>
          <cell r="BD38">
            <v>9.8645641917167062</v>
          </cell>
          <cell r="BE38">
            <v>76.351351351351354</v>
          </cell>
          <cell r="BF38">
            <v>14.582980186456385</v>
          </cell>
          <cell r="BG38">
            <v>19.993384840472579</v>
          </cell>
          <cell r="BH38">
            <v>3.5221197889690483</v>
          </cell>
          <cell r="BI38">
            <v>8.6265874206929105</v>
          </cell>
          <cell r="BJ38">
            <v>13.87234398420207</v>
          </cell>
          <cell r="BK38">
            <v>8.6424426157584051</v>
          </cell>
          <cell r="BL38">
            <v>90.586335961019458</v>
          </cell>
          <cell r="BM38">
            <v>49.962957050948866</v>
          </cell>
          <cell r="BN38">
            <v>0.70034364282116668</v>
          </cell>
          <cell r="BO38">
            <v>0.27502034994857699</v>
          </cell>
          <cell r="BP38">
            <v>0.51427945714351575</v>
          </cell>
          <cell r="BQ38">
            <v>0.56306177250466005</v>
          </cell>
          <cell r="BR38">
            <v>13.296592447216202</v>
          </cell>
          <cell r="BS38">
            <v>9.6888647829027086</v>
          </cell>
          <cell r="BT38">
            <v>19.972874815392171</v>
          </cell>
          <cell r="BU38">
            <v>72.527791780723632</v>
          </cell>
          <cell r="BV38">
            <v>13.056630704738637</v>
          </cell>
          <cell r="BW38">
            <v>10.280447217521159</v>
          </cell>
          <cell r="BY38">
            <v>9.1503049758122614</v>
          </cell>
          <cell r="BZ38">
            <v>10.306611901979265</v>
          </cell>
        </row>
        <row r="39">
          <cell r="D39">
            <v>100</v>
          </cell>
          <cell r="E39">
            <v>100</v>
          </cell>
          <cell r="F39">
            <v>50</v>
          </cell>
          <cell r="G39">
            <v>100</v>
          </cell>
          <cell r="H39">
            <v>3.3318673554105054</v>
          </cell>
          <cell r="I39">
            <v>22.217266963787178</v>
          </cell>
          <cell r="J39">
            <v>50</v>
          </cell>
          <cell r="K39">
            <v>23.35991761969369</v>
          </cell>
          <cell r="L39">
            <v>0</v>
          </cell>
          <cell r="M39">
            <v>4.4842888192374995E-2</v>
          </cell>
          <cell r="N39">
            <v>3.2075672604536658</v>
          </cell>
          <cell r="O39">
            <v>24.299337551460731</v>
          </cell>
          <cell r="P39">
            <v>73.642041821679584</v>
          </cell>
          <cell r="Q39">
            <v>36.051841994489067</v>
          </cell>
          <cell r="R39">
            <v>20.382043469292533</v>
          </cell>
          <cell r="S39">
            <v>71.487941652214332</v>
          </cell>
          <cell r="T39">
            <v>42.527091361950866</v>
          </cell>
          <cell r="U39">
            <v>0.92592592592592704</v>
          </cell>
          <cell r="V39">
            <v>67.296761106513117</v>
          </cell>
          <cell r="W39">
            <v>20.598623345288257</v>
          </cell>
          <cell r="X39">
            <v>39.130434782608695</v>
          </cell>
          <cell r="Y39">
            <v>56.155495007787636</v>
          </cell>
          <cell r="Z39">
            <v>17.713249692810965</v>
          </cell>
          <cell r="AA39">
            <v>13.232891516185189</v>
          </cell>
          <cell r="AB39">
            <v>13.612295589354147</v>
          </cell>
          <cell r="AC39">
            <v>47.306124091803156</v>
          </cell>
          <cell r="AD39">
            <v>35.719994956126293</v>
          </cell>
          <cell r="AE39">
            <v>17.292876347728622</v>
          </cell>
          <cell r="AF39">
            <v>39.726953990044869</v>
          </cell>
          <cell r="AG39">
            <v>50</v>
          </cell>
          <cell r="AH39">
            <v>8.3681490659561657</v>
          </cell>
          <cell r="AI39">
            <v>63.15789473684211</v>
          </cell>
          <cell r="AJ39">
            <v>100</v>
          </cell>
          <cell r="AK39">
            <v>96.397224964890043</v>
          </cell>
          <cell r="AL39">
            <v>50.000000000000036</v>
          </cell>
          <cell r="AM39">
            <v>14.286857468293357</v>
          </cell>
          <cell r="AN39">
            <v>77.978339350180519</v>
          </cell>
          <cell r="AO39">
            <v>42.597095770730029</v>
          </cell>
          <cell r="AP39">
            <v>21.33465300439924</v>
          </cell>
          <cell r="AQ39">
            <v>29.950561220237987</v>
          </cell>
          <cell r="AR39">
            <v>39.006301002014951</v>
          </cell>
          <cell r="AS39">
            <v>20.6331541814214</v>
          </cell>
          <cell r="AT39">
            <v>99.473322981465159</v>
          </cell>
          <cell r="AU39">
            <v>3.0221434777672123</v>
          </cell>
          <cell r="AV39">
            <v>20.491757991749047</v>
          </cell>
          <cell r="AW39">
            <v>41.08656968885105</v>
          </cell>
          <cell r="AX39">
            <v>69.106023893386364</v>
          </cell>
          <cell r="AY39">
            <v>8.8294749594075714</v>
          </cell>
          <cell r="AZ39">
            <v>45.695439802906016</v>
          </cell>
          <cell r="BA39">
            <v>38.931096421683726</v>
          </cell>
          <cell r="BB39">
            <v>15.246782310574003</v>
          </cell>
          <cell r="BC39">
            <v>23.988319323176192</v>
          </cell>
          <cell r="BD39">
            <v>43.156593162266226</v>
          </cell>
          <cell r="BE39">
            <v>50.675675675675677</v>
          </cell>
          <cell r="BF39">
            <v>37.862360226729002</v>
          </cell>
          <cell r="BG39">
            <v>40.169703367164921</v>
          </cell>
          <cell r="BH39">
            <v>10.785238601593703</v>
          </cell>
          <cell r="BI39">
            <v>13.596427128022064</v>
          </cell>
          <cell r="BJ39">
            <v>6.4181732063862951</v>
          </cell>
          <cell r="BK39">
            <v>19.050748351773546</v>
          </cell>
          <cell r="BL39">
            <v>43.13884933872076</v>
          </cell>
          <cell r="BM39">
            <v>49.434724986384971</v>
          </cell>
          <cell r="BN39">
            <v>3.0726982035009409</v>
          </cell>
          <cell r="BO39">
            <v>19.26721371118769</v>
          </cell>
          <cell r="BP39">
            <v>0.48522182392401852</v>
          </cell>
          <cell r="BQ39">
            <v>1.032947314331502</v>
          </cell>
          <cell r="BR39">
            <v>5.2467383279276847</v>
          </cell>
          <cell r="BS39">
            <v>6.941071079559455</v>
          </cell>
          <cell r="BT39">
            <v>39.539779458815069</v>
          </cell>
          <cell r="BU39">
            <v>100</v>
          </cell>
          <cell r="BV39">
            <v>34.549258585834018</v>
          </cell>
          <cell r="BW39">
            <v>33.327343489483177</v>
          </cell>
          <cell r="BY39">
            <v>8.448583829407692</v>
          </cell>
          <cell r="BZ39">
            <v>18.806766215765254</v>
          </cell>
        </row>
        <row r="40">
          <cell r="D40">
            <v>93.62597153390486</v>
          </cell>
          <cell r="E40">
            <v>37.679421547734535</v>
          </cell>
          <cell r="F40">
            <v>39.218523055857702</v>
          </cell>
          <cell r="G40">
            <v>84.528395286159011</v>
          </cell>
          <cell r="H40">
            <v>8.0548047979751605</v>
          </cell>
          <cell r="I40">
            <v>14.330005825942335</v>
          </cell>
          <cell r="J40">
            <v>5.8384656760777425</v>
          </cell>
          <cell r="K40">
            <v>7.3783736174844456</v>
          </cell>
          <cell r="L40">
            <v>22.632409753113919</v>
          </cell>
          <cell r="M40">
            <v>1.4963057605614707</v>
          </cell>
          <cell r="N40">
            <v>0.6255233593095324</v>
          </cell>
          <cell r="O40">
            <v>49.549421342743891</v>
          </cell>
          <cell r="P40">
            <v>0</v>
          </cell>
          <cell r="Q40">
            <v>20.347066314759378</v>
          </cell>
          <cell r="R40">
            <v>33.888886537116015</v>
          </cell>
          <cell r="S40">
            <v>73.416440071465033</v>
          </cell>
          <cell r="T40">
            <v>33.010082220864192</v>
          </cell>
          <cell r="U40">
            <v>23.333333333333343</v>
          </cell>
          <cell r="V40">
            <v>85.171531695350183</v>
          </cell>
          <cell r="W40">
            <v>16.087266116485473</v>
          </cell>
          <cell r="X40">
            <v>51.778656126482012</v>
          </cell>
          <cell r="Y40">
            <v>82.578065354766039</v>
          </cell>
          <cell r="Z40">
            <v>10.537019562173894</v>
          </cell>
          <cell r="AA40">
            <v>15.327062421376384</v>
          </cell>
          <cell r="AB40">
            <v>8.6048555524747492</v>
          </cell>
          <cell r="AC40">
            <v>13.970079962360893</v>
          </cell>
          <cell r="AD40">
            <v>3.0091891404210465</v>
          </cell>
          <cell r="AE40">
            <v>3.723760045211824</v>
          </cell>
          <cell r="AF40">
            <v>50</v>
          </cell>
          <cell r="AG40">
            <v>32.314509060288046</v>
          </cell>
          <cell r="AH40">
            <v>5.4211533946537358</v>
          </cell>
          <cell r="AI40">
            <v>84.210526315789465</v>
          </cell>
          <cell r="AJ40">
            <v>96.551724137931032</v>
          </cell>
          <cell r="AK40">
            <v>96.055529338754909</v>
          </cell>
          <cell r="AL40">
            <v>36.363636363636367</v>
          </cell>
          <cell r="AM40">
            <v>8.0380798444223736</v>
          </cell>
          <cell r="AN40">
            <v>40.794223826714813</v>
          </cell>
          <cell r="AO40">
            <v>38.229364526004233</v>
          </cell>
          <cell r="AP40">
            <v>18.27474016116031</v>
          </cell>
          <cell r="AQ40">
            <v>24.737594371894634</v>
          </cell>
          <cell r="AR40">
            <v>40.893070156931351</v>
          </cell>
          <cell r="AS40">
            <v>26.954547122532002</v>
          </cell>
          <cell r="AT40">
            <v>32.474677475771095</v>
          </cell>
          <cell r="AU40">
            <v>2.7763592165926592</v>
          </cell>
          <cell r="AV40">
            <v>9.6369314546040243</v>
          </cell>
          <cell r="AW40">
            <v>27.302195612392232</v>
          </cell>
          <cell r="AX40">
            <v>97.886937390976001</v>
          </cell>
          <cell r="AY40">
            <v>5.7093889115535177</v>
          </cell>
          <cell r="AZ40">
            <v>36.491777584981151</v>
          </cell>
          <cell r="BA40">
            <v>30.97006613844998</v>
          </cell>
          <cell r="BB40">
            <v>8.3609844538168705</v>
          </cell>
          <cell r="BC40">
            <v>19.415782772426109</v>
          </cell>
          <cell r="BD40">
            <v>10.566929476150531</v>
          </cell>
          <cell r="BE40">
            <v>6.0810810810810816</v>
          </cell>
          <cell r="BF40">
            <v>12.039510232574592</v>
          </cell>
          <cell r="BG40">
            <v>21.839229201875618</v>
          </cell>
          <cell r="BH40">
            <v>1.8466255341588838</v>
          </cell>
          <cell r="BI40">
            <v>5.2216669471994956</v>
          </cell>
          <cell r="BJ40">
            <v>0.33917990556554645</v>
          </cell>
          <cell r="BK40">
            <v>36.072740714125665</v>
          </cell>
          <cell r="BL40">
            <v>91.911376713143738</v>
          </cell>
          <cell r="BM40">
            <v>49.151162698555964</v>
          </cell>
          <cell r="BN40">
            <v>0.81793094626856044</v>
          </cell>
          <cell r="BO40">
            <v>0.3617992091538037</v>
          </cell>
          <cell r="BP40">
            <v>0.31539907394295458</v>
          </cell>
          <cell r="BQ40">
            <v>0.42120566146633193</v>
          </cell>
          <cell r="BR40">
            <v>26.470514829396407</v>
          </cell>
          <cell r="BS40">
            <v>22.653785374552641</v>
          </cell>
          <cell r="BT40">
            <v>26.819334877027405</v>
          </cell>
          <cell r="BU40">
            <v>64.266089738446112</v>
          </cell>
          <cell r="BV40">
            <v>3.8841862842415651</v>
          </cell>
          <cell r="BW40">
            <v>0.76077007901147831</v>
          </cell>
          <cell r="BY40">
            <v>4.9344614376984275</v>
          </cell>
          <cell r="BZ40">
            <v>8.8282197190258049</v>
          </cell>
        </row>
      </sheetData>
      <sheetData sheetId="34">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96.093632286956549</v>
          </cell>
          <cell r="E9">
            <v>82.556860417325126</v>
          </cell>
          <cell r="F9">
            <v>38.404868637179035</v>
          </cell>
          <cell r="G9">
            <v>68.122151502083483</v>
          </cell>
          <cell r="H9">
            <v>5.4969516750044578</v>
          </cell>
          <cell r="I9">
            <v>3.039476452419672</v>
          </cell>
          <cell r="J9">
            <v>22.110302541296146</v>
          </cell>
          <cell r="K9">
            <v>15.993482919004984</v>
          </cell>
          <cell r="L9">
            <v>100</v>
          </cell>
          <cell r="M9">
            <v>0.97052209365745179</v>
          </cell>
          <cell r="N9">
            <v>0</v>
          </cell>
          <cell r="O9">
            <v>50</v>
          </cell>
          <cell r="P9">
            <v>36.719773233615854</v>
          </cell>
          <cell r="Q9">
            <v>32.942085484206004</v>
          </cell>
          <cell r="R9">
            <v>21.322688942561957</v>
          </cell>
          <cell r="S9">
            <v>52.355521816637122</v>
          </cell>
          <cell r="T9">
            <v>54.612991338711957</v>
          </cell>
          <cell r="U9">
            <v>11.730769230769241</v>
          </cell>
          <cell r="V9">
            <v>88.015124604854961</v>
          </cell>
          <cell r="W9">
            <v>39.622815459810212</v>
          </cell>
          <cell r="X9">
            <v>88.947368421052246</v>
          </cell>
          <cell r="Y9">
            <v>70.944284240078431</v>
          </cell>
          <cell r="Z9">
            <v>12.623141911918854</v>
          </cell>
          <cell r="AA9">
            <v>19.009775044035528</v>
          </cell>
          <cell r="AB9">
            <v>21.15635338458662</v>
          </cell>
          <cell r="AC9">
            <v>43.976589828456092</v>
          </cell>
          <cell r="AD9">
            <v>15.416712291415132</v>
          </cell>
          <cell r="AE9">
            <v>6.8748852110468759</v>
          </cell>
          <cell r="AF9">
            <v>39.698791863996988</v>
          </cell>
          <cell r="AG9">
            <v>23.460755750340141</v>
          </cell>
          <cell r="AH9">
            <v>8.6415223407584207</v>
          </cell>
          <cell r="AI9">
            <v>0</v>
          </cell>
          <cell r="AJ9">
            <v>100</v>
          </cell>
          <cell r="AK9">
            <v>99.937954782551515</v>
          </cell>
          <cell r="AL9">
            <v>96.875</v>
          </cell>
          <cell r="AM9">
            <v>8.4366734808836128</v>
          </cell>
          <cell r="AN9">
            <v>91.696750902527086</v>
          </cell>
          <cell r="AO9">
            <v>81.046367142297299</v>
          </cell>
          <cell r="AP9">
            <v>23.303013657054315</v>
          </cell>
          <cell r="AQ9">
            <v>42.107927863397194</v>
          </cell>
          <cell r="AR9">
            <v>48.789677305169967</v>
          </cell>
          <cell r="AS9">
            <v>1.0872897808384998</v>
          </cell>
          <cell r="AT9">
            <v>53.492085759418458</v>
          </cell>
          <cell r="AU9">
            <v>17.781033805514337</v>
          </cell>
          <cell r="AV9">
            <v>33.88272912982972</v>
          </cell>
          <cell r="AW9">
            <v>41.790402919588281</v>
          </cell>
          <cell r="AX9">
            <v>52.071157690484938</v>
          </cell>
          <cell r="AY9">
            <v>8.148213050747982</v>
          </cell>
          <cell r="AZ9">
            <v>41.751687321387472</v>
          </cell>
          <cell r="BA9">
            <v>39.848138288267251</v>
          </cell>
          <cell r="BB9">
            <v>13.562501671951377</v>
          </cell>
          <cell r="BC9">
            <v>12.116428816975807</v>
          </cell>
          <cell r="BD9">
            <v>13.042124325498545</v>
          </cell>
          <cell r="BE9">
            <v>36.610169491525426</v>
          </cell>
          <cell r="BF9">
            <v>30.081557691809337</v>
          </cell>
          <cell r="BG9">
            <v>48.855826677328537</v>
          </cell>
          <cell r="BH9">
            <v>14.548147494888521</v>
          </cell>
          <cell r="BI9">
            <v>8.5060702226542446</v>
          </cell>
          <cell r="BJ9">
            <v>50</v>
          </cell>
          <cell r="BK9">
            <v>21.835972496274021</v>
          </cell>
          <cell r="BL9">
            <v>33.414752463408895</v>
          </cell>
          <cell r="BM9">
            <v>48.252450380934896</v>
          </cell>
          <cell r="BN9">
            <v>1.2241729935914301</v>
          </cell>
          <cell r="BO9">
            <v>0.68942417206529183</v>
          </cell>
          <cell r="BP9">
            <v>0.38040809583968788</v>
          </cell>
          <cell r="BQ9">
            <v>0.41045469965554926</v>
          </cell>
          <cell r="BR9">
            <v>15.177293194578874</v>
          </cell>
          <cell r="BS9">
            <v>44.853485205016966</v>
          </cell>
          <cell r="BT9">
            <v>75.082586330086087</v>
          </cell>
          <cell r="BU9">
            <v>87.904672495649095</v>
          </cell>
          <cell r="BV9">
            <v>31.584989382647024</v>
          </cell>
          <cell r="BW9">
            <v>16.496704477486738</v>
          </cell>
          <cell r="BY9">
            <v>19.375657914338177</v>
          </cell>
          <cell r="BZ9">
            <v>23.482435905078702</v>
          </cell>
        </row>
        <row r="10">
          <cell r="D10">
            <v>76.779685061922137</v>
          </cell>
          <cell r="E10">
            <v>48.244127705565965</v>
          </cell>
          <cell r="F10">
            <v>0</v>
          </cell>
          <cell r="G10">
            <v>56.457748000185013</v>
          </cell>
          <cell r="H10">
            <v>0</v>
          </cell>
          <cell r="I10">
            <v>50</v>
          </cell>
          <cell r="J10">
            <v>24.269482612131124</v>
          </cell>
          <cell r="K10">
            <v>2.1565266415615976</v>
          </cell>
          <cell r="L10">
            <v>85.435163932311681</v>
          </cell>
          <cell r="M10">
            <v>1.1675330821316439</v>
          </cell>
          <cell r="N10">
            <v>8.9770568924371954</v>
          </cell>
          <cell r="O10">
            <v>0</v>
          </cell>
          <cell r="P10">
            <v>55.194006056421962</v>
          </cell>
          <cell r="Q10">
            <v>27.509962403300996</v>
          </cell>
          <cell r="R10">
            <v>13.829458681949117</v>
          </cell>
          <cell r="S10">
            <v>64.417374556471032</v>
          </cell>
          <cell r="T10">
            <v>65.265995450356883</v>
          </cell>
          <cell r="U10">
            <v>14.423076923076913</v>
          </cell>
          <cell r="V10">
            <v>73.736097619973648</v>
          </cell>
          <cell r="W10">
            <v>41.721685894618098</v>
          </cell>
          <cell r="X10">
            <v>79.473684210526358</v>
          </cell>
          <cell r="Y10">
            <v>31.295322104508877</v>
          </cell>
          <cell r="Z10">
            <v>9.808991250462304</v>
          </cell>
          <cell r="AA10">
            <v>7.3918162398174241</v>
          </cell>
          <cell r="AB10">
            <v>13.294322424635684</v>
          </cell>
          <cell r="AC10">
            <v>58.715073158659294</v>
          </cell>
          <cell r="AD10">
            <v>12.971525318584465</v>
          </cell>
          <cell r="AE10">
            <v>25.792071297841378</v>
          </cell>
          <cell r="AF10">
            <v>28.703373367737473</v>
          </cell>
          <cell r="AG10">
            <v>0</v>
          </cell>
          <cell r="AH10">
            <v>8.3170519910896026</v>
          </cell>
          <cell r="AI10">
            <v>63.15789473684211</v>
          </cell>
          <cell r="AJ10">
            <v>86.36363636363636</v>
          </cell>
          <cell r="AK10">
            <v>87.036559844633615</v>
          </cell>
          <cell r="AL10">
            <v>59.375</v>
          </cell>
          <cell r="AM10">
            <v>19.283771308293609</v>
          </cell>
          <cell r="AN10">
            <v>11.191335740072205</v>
          </cell>
          <cell r="AO10">
            <v>94.21761644626929</v>
          </cell>
          <cell r="AP10">
            <v>41.493360158673177</v>
          </cell>
          <cell r="AQ10">
            <v>49.409498686694398</v>
          </cell>
          <cell r="AR10">
            <v>49.738935482881963</v>
          </cell>
          <cell r="AS10">
            <v>51.218460679156266</v>
          </cell>
          <cell r="AT10">
            <v>12.133458661591137</v>
          </cell>
          <cell r="AU10">
            <v>3.1476642776078112</v>
          </cell>
          <cell r="AV10">
            <v>37.925547204165106</v>
          </cell>
          <cell r="AW10">
            <v>43.774173760397609</v>
          </cell>
          <cell r="AX10">
            <v>33.582192355392692</v>
          </cell>
          <cell r="AY10">
            <v>7.7148842897907786</v>
          </cell>
          <cell r="AZ10">
            <v>39.721965163121425</v>
          </cell>
          <cell r="BA10">
            <v>28.405736002516583</v>
          </cell>
          <cell r="BB10">
            <v>5.2123983720484883</v>
          </cell>
          <cell r="BC10">
            <v>33.88444596168474</v>
          </cell>
          <cell r="BD10">
            <v>17.065984652764232</v>
          </cell>
          <cell r="BE10">
            <v>60.33898305084746</v>
          </cell>
          <cell r="BF10">
            <v>46.015924566670471</v>
          </cell>
          <cell r="BG10">
            <v>100</v>
          </cell>
          <cell r="BH10">
            <v>10.750210311114863</v>
          </cell>
          <cell r="BI10">
            <v>9.0923222221890736</v>
          </cell>
          <cell r="BJ10">
            <v>5.2824555318608635</v>
          </cell>
          <cell r="BK10">
            <v>4.8035669235674341</v>
          </cell>
          <cell r="BL10">
            <v>57.641123210165681</v>
          </cell>
          <cell r="BM10">
            <v>0</v>
          </cell>
          <cell r="BN10">
            <v>6.6166759799301023</v>
          </cell>
          <cell r="BO10">
            <v>11.318318448924368</v>
          </cell>
          <cell r="BP10">
            <v>0.15646310883277476</v>
          </cell>
          <cell r="BQ10">
            <v>0.75033905034197645</v>
          </cell>
          <cell r="BR10">
            <v>19.719828555820065</v>
          </cell>
          <cell r="BS10">
            <v>80.892754773054975</v>
          </cell>
          <cell r="BT10">
            <v>94.677842861037192</v>
          </cell>
          <cell r="BU10">
            <v>82.150684782524777</v>
          </cell>
          <cell r="BV10">
            <v>21.121291278130457</v>
          </cell>
          <cell r="BW10">
            <v>16.305658023978641</v>
          </cell>
          <cell r="BY10">
            <v>20.767545759328428</v>
          </cell>
          <cell r="BZ10">
            <v>24.102907355934491</v>
          </cell>
        </row>
        <row r="11">
          <cell r="D11">
            <v>94.949122356520306</v>
          </cell>
          <cell r="E11">
            <v>96.755226531898003</v>
          </cell>
          <cell r="F11">
            <v>48.160793985248063</v>
          </cell>
          <cell r="G11">
            <v>0</v>
          </cell>
          <cell r="H11">
            <v>3.1735248573224397</v>
          </cell>
          <cell r="I11">
            <v>45.094299098886317</v>
          </cell>
          <cell r="J11">
            <v>40.663386359340585</v>
          </cell>
          <cell r="K11">
            <v>19.578867440184752</v>
          </cell>
          <cell r="L11">
            <v>66.559108839789218</v>
          </cell>
          <cell r="M11">
            <v>2.5140736508942343</v>
          </cell>
          <cell r="N11">
            <v>4.5944105462192217</v>
          </cell>
          <cell r="O11">
            <v>49.42236727751002</v>
          </cell>
          <cell r="P11">
            <v>64.072595620684098</v>
          </cell>
          <cell r="Q11">
            <v>29.662476690259602</v>
          </cell>
          <cell r="R11">
            <v>4.0968047129850484</v>
          </cell>
          <cell r="S11">
            <v>45.016244206685947</v>
          </cell>
          <cell r="T11">
            <v>71.72346907761272</v>
          </cell>
          <cell r="U11">
            <v>32.500000000000007</v>
          </cell>
          <cell r="V11">
            <v>57.348231864600621</v>
          </cell>
          <cell r="W11">
            <v>41.281098959672669</v>
          </cell>
          <cell r="X11">
            <v>78.947368421052403</v>
          </cell>
          <cell r="Y11">
            <v>71.58100943271441</v>
          </cell>
          <cell r="Z11">
            <v>26.131984340548421</v>
          </cell>
          <cell r="AA11">
            <v>31.208478457844773</v>
          </cell>
          <cell r="AB11">
            <v>27.939849487510049</v>
          </cell>
          <cell r="AC11">
            <v>100</v>
          </cell>
          <cell r="AD11">
            <v>39.554774734635757</v>
          </cell>
          <cell r="AE11">
            <v>26.69910629809214</v>
          </cell>
          <cell r="AF11">
            <v>16.966011418369142</v>
          </cell>
          <cell r="AG11">
            <v>23.630031591556374</v>
          </cell>
          <cell r="AH11">
            <v>7.5256251882449945</v>
          </cell>
          <cell r="AI11">
            <v>21.052631578947373</v>
          </cell>
          <cell r="AJ11">
            <v>100</v>
          </cell>
          <cell r="AK11">
            <v>37.444803507317161</v>
          </cell>
          <cell r="AL11">
            <v>0</v>
          </cell>
          <cell r="AM11">
            <v>22.385463847549563</v>
          </cell>
          <cell r="AN11">
            <v>62.815884476534301</v>
          </cell>
          <cell r="AO11">
            <v>93.610896648586021</v>
          </cell>
          <cell r="AP11">
            <v>50</v>
          </cell>
          <cell r="AQ11">
            <v>47.64692659731233</v>
          </cell>
          <cell r="AR11">
            <v>48.241206399033572</v>
          </cell>
          <cell r="AS11">
            <v>71.404577287424488</v>
          </cell>
          <cell r="AT11">
            <v>49.442373457717473</v>
          </cell>
          <cell r="AU11">
            <v>8.3005663187287215</v>
          </cell>
          <cell r="AV11">
            <v>52.211218332790153</v>
          </cell>
          <cell r="AW11">
            <v>27.057381194690915</v>
          </cell>
          <cell r="AX11">
            <v>57.819297393994809</v>
          </cell>
          <cell r="AY11">
            <v>8.2701743296270234</v>
          </cell>
          <cell r="AZ11">
            <v>41.512022506795844</v>
          </cell>
          <cell r="BA11">
            <v>27.932789929022672</v>
          </cell>
          <cell r="BB11">
            <v>12.764933937174373</v>
          </cell>
          <cell r="BC11">
            <v>29.749841230533779</v>
          </cell>
          <cell r="BD11">
            <v>34.902170256539868</v>
          </cell>
          <cell r="BE11">
            <v>0</v>
          </cell>
          <cell r="BF11">
            <v>50</v>
          </cell>
          <cell r="BG11">
            <v>72.238726107777737</v>
          </cell>
          <cell r="BH11">
            <v>44.770604083853904</v>
          </cell>
          <cell r="BI11">
            <v>12.076979441975666</v>
          </cell>
          <cell r="BJ11">
            <v>6.3992013112008737</v>
          </cell>
          <cell r="BK11">
            <v>3.0477792240438299</v>
          </cell>
          <cell r="BL11">
            <v>36.665670466216071</v>
          </cell>
          <cell r="BM11">
            <v>49.437921078032424</v>
          </cell>
          <cell r="BN11">
            <v>26.068710203086482</v>
          </cell>
          <cell r="BO11">
            <v>13.853743962805002</v>
          </cell>
          <cell r="BP11">
            <v>10.658339641605636</v>
          </cell>
          <cell r="BQ11">
            <v>5.1511343285438933</v>
          </cell>
          <cell r="BR11">
            <v>40.114548302397942</v>
          </cell>
          <cell r="BS11">
            <v>1.7355791105985248</v>
          </cell>
          <cell r="BT11">
            <v>34.713328350063136</v>
          </cell>
          <cell r="BU11">
            <v>74.859301994617766</v>
          </cell>
          <cell r="BV11">
            <v>25.798641588635213</v>
          </cell>
          <cell r="BW11">
            <v>15.220558993623179</v>
          </cell>
          <cell r="BY11">
            <v>24.958241490375123</v>
          </cell>
          <cell r="BZ11">
            <v>29.575282087985471</v>
          </cell>
        </row>
        <row r="12">
          <cell r="D12">
            <v>95.2695607533188</v>
          </cell>
          <cell r="E12">
            <v>92.460230958970399</v>
          </cell>
          <cell r="F12">
            <v>49.05375239538121</v>
          </cell>
          <cell r="G12">
            <v>64.300913706711555</v>
          </cell>
          <cell r="H12">
            <v>10</v>
          </cell>
          <cell r="I12">
            <v>24.920588899575051</v>
          </cell>
          <cell r="J12">
            <v>27.249619905968419</v>
          </cell>
          <cell r="K12">
            <v>37.957754732745421</v>
          </cell>
          <cell r="L12">
            <v>2.2689702957559228</v>
          </cell>
          <cell r="M12">
            <v>0</v>
          </cell>
          <cell r="N12">
            <v>0.52857186802200606</v>
          </cell>
          <cell r="O12">
            <v>26.516289671232173</v>
          </cell>
          <cell r="P12">
            <v>82.530396798594154</v>
          </cell>
          <cell r="Q12">
            <v>17.899848980928347</v>
          </cell>
          <cell r="R12">
            <v>18.632152611099166</v>
          </cell>
          <cell r="S12">
            <v>91.500975618276243</v>
          </cell>
          <cell r="T12">
            <v>45.931308783896789</v>
          </cell>
          <cell r="U12">
            <v>3.2692307692307723</v>
          </cell>
          <cell r="V12">
            <v>71.132988931572029</v>
          </cell>
          <cell r="W12">
            <v>24.387415244855106</v>
          </cell>
          <cell r="X12">
            <v>45.789473684210627</v>
          </cell>
          <cell r="Y12">
            <v>72.569182991145837</v>
          </cell>
          <cell r="Z12">
            <v>20.800862217396975</v>
          </cell>
          <cell r="AA12">
            <v>23.862420404974824</v>
          </cell>
          <cell r="AB12">
            <v>13.613128289340937</v>
          </cell>
          <cell r="AC12">
            <v>50.396823558186398</v>
          </cell>
          <cell r="AD12">
            <v>37.218569632551841</v>
          </cell>
          <cell r="AE12">
            <v>15.688856469079729</v>
          </cell>
          <cell r="AF12">
            <v>32.526730172064234</v>
          </cell>
          <cell r="AG12">
            <v>39.188911338411323</v>
          </cell>
          <cell r="AH12">
            <v>7.8961307583617799</v>
          </cell>
          <cell r="AI12">
            <v>63.15789473684211</v>
          </cell>
          <cell r="AJ12">
            <v>100</v>
          </cell>
          <cell r="AK12">
            <v>76.43050852006553</v>
          </cell>
          <cell r="AL12">
            <v>62.499999999999986</v>
          </cell>
          <cell r="AM12">
            <v>20.103081726297283</v>
          </cell>
          <cell r="AN12">
            <v>60.649819494584847</v>
          </cell>
          <cell r="AO12">
            <v>51.798197278684398</v>
          </cell>
          <cell r="AP12">
            <v>26.674006746132957</v>
          </cell>
          <cell r="AQ12">
            <v>35.23588905469196</v>
          </cell>
          <cell r="AR12">
            <v>32.877283489762412</v>
          </cell>
          <cell r="AS12">
            <v>31.185106320727989</v>
          </cell>
          <cell r="AT12">
            <v>1.9080498238416472</v>
          </cell>
          <cell r="AU12">
            <v>39.164061219300983</v>
          </cell>
          <cell r="AV12">
            <v>48.652755019703115</v>
          </cell>
          <cell r="AW12">
            <v>0</v>
          </cell>
          <cell r="AX12">
            <v>0</v>
          </cell>
          <cell r="AY12">
            <v>9.8906725506138251</v>
          </cell>
          <cell r="AZ12">
            <v>48.177262774502395</v>
          </cell>
          <cell r="BA12">
            <v>17.763810223117822</v>
          </cell>
          <cell r="BB12">
            <v>13.908994834878216</v>
          </cell>
          <cell r="BC12">
            <v>42.306464957522742</v>
          </cell>
          <cell r="BD12">
            <v>29.693579710108054</v>
          </cell>
          <cell r="BE12">
            <v>4.7457627118644066</v>
          </cell>
          <cell r="BF12">
            <v>27.294344566521556</v>
          </cell>
          <cell r="BG12">
            <v>42.151511466353064</v>
          </cell>
          <cell r="BH12">
            <v>7.5166447871368263</v>
          </cell>
          <cell r="BI12">
            <v>5.0532214016368728</v>
          </cell>
          <cell r="BJ12">
            <v>15.198910490598557</v>
          </cell>
          <cell r="BK12">
            <v>4.4624099952124974</v>
          </cell>
          <cell r="BL12">
            <v>54.583397840347793</v>
          </cell>
          <cell r="BM12">
            <v>46.649152085250371</v>
          </cell>
          <cell r="BN12">
            <v>3.7946698928348233</v>
          </cell>
          <cell r="BO12">
            <v>1.328858023999856</v>
          </cell>
          <cell r="BP12">
            <v>0.15154640601698802</v>
          </cell>
          <cell r="BQ12">
            <v>0</v>
          </cell>
          <cell r="BR12">
            <v>0</v>
          </cell>
          <cell r="BS12">
            <v>41.683631885497618</v>
          </cell>
          <cell r="BT12">
            <v>28.707856766730345</v>
          </cell>
          <cell r="BU12">
            <v>0</v>
          </cell>
          <cell r="BV12">
            <v>50</v>
          </cell>
          <cell r="BW12">
            <v>15.905811868997944</v>
          </cell>
          <cell r="BY12">
            <v>25.822698424799206</v>
          </cell>
          <cell r="BZ12">
            <v>17.770869943892993</v>
          </cell>
        </row>
        <row r="13">
          <cell r="D13">
            <v>88.497153959641977</v>
          </cell>
          <cell r="E13">
            <v>31.560880253394203</v>
          </cell>
          <cell r="F13">
            <v>40.106177836083305</v>
          </cell>
          <cell r="G13">
            <v>55.076920979914156</v>
          </cell>
          <cell r="H13">
            <v>5.2140075541368294</v>
          </cell>
          <cell r="I13">
            <v>11.961006939303195</v>
          </cell>
          <cell r="J13">
            <v>19.508630920137925</v>
          </cell>
          <cell r="K13">
            <v>36.80939508627884</v>
          </cell>
          <cell r="L13">
            <v>58.088721782596451</v>
          </cell>
          <cell r="M13">
            <v>0.62720455600768943</v>
          </cell>
          <cell r="N13">
            <v>3.9982107593672405</v>
          </cell>
          <cell r="O13">
            <v>38.715352349185608</v>
          </cell>
          <cell r="P13">
            <v>56.567160036102059</v>
          </cell>
          <cell r="Q13">
            <v>25.879172578113003</v>
          </cell>
          <cell r="R13">
            <v>25.869812564033897</v>
          </cell>
          <cell r="S13">
            <v>0</v>
          </cell>
          <cell r="T13">
            <v>64.605437902601778</v>
          </cell>
          <cell r="U13">
            <v>16.538461538461551</v>
          </cell>
          <cell r="V13">
            <v>77.861201938220191</v>
          </cell>
          <cell r="W13">
            <v>45.413654753200319</v>
          </cell>
          <cell r="X13">
            <v>70.526315789473642</v>
          </cell>
          <cell r="Y13">
            <v>76.153473668039354</v>
          </cell>
          <cell r="Z13">
            <v>19.54920574697935</v>
          </cell>
          <cell r="AA13">
            <v>12.021503032070941</v>
          </cell>
          <cell r="AB13">
            <v>16.358784304294925</v>
          </cell>
          <cell r="AC13">
            <v>43.137484607925032</v>
          </cell>
          <cell r="AD13">
            <v>22.321004382878957</v>
          </cell>
          <cell r="AE13">
            <v>35.905637246441827</v>
          </cell>
          <cell r="AF13">
            <v>4.5467625150871802</v>
          </cell>
          <cell r="AG13">
            <v>20.997377556109932</v>
          </cell>
          <cell r="AH13">
            <v>4.5786121462715581</v>
          </cell>
          <cell r="AI13">
            <v>73.684210526315795</v>
          </cell>
          <cell r="AJ13">
            <v>68.181818181818173</v>
          </cell>
          <cell r="AK13">
            <v>35.627614417221423</v>
          </cell>
          <cell r="AL13">
            <v>62.499999999999986</v>
          </cell>
          <cell r="AM13">
            <v>4.6299148790497471</v>
          </cell>
          <cell r="AN13">
            <v>33.935018050541522</v>
          </cell>
          <cell r="AO13">
            <v>92.962761310871571</v>
          </cell>
          <cell r="AP13">
            <v>30.657313936058934</v>
          </cell>
          <cell r="AQ13">
            <v>43.868554434980751</v>
          </cell>
          <cell r="AR13">
            <v>47.339353770400322</v>
          </cell>
          <cell r="AS13">
            <v>45.339491293140767</v>
          </cell>
          <cell r="AT13">
            <v>38.55790194089424</v>
          </cell>
          <cell r="AU13">
            <v>10.290064502871576</v>
          </cell>
          <cell r="AV13">
            <v>51.491418644934861</v>
          </cell>
          <cell r="AW13">
            <v>49.823563561390941</v>
          </cell>
          <cell r="AX13">
            <v>49.467519976337279</v>
          </cell>
          <cell r="AY13">
            <v>2.5513647600495921</v>
          </cell>
          <cell r="AZ13">
            <v>0</v>
          </cell>
          <cell r="BA13">
            <v>42.427274862243451</v>
          </cell>
          <cell r="BB13">
            <v>2.1432956831897245</v>
          </cell>
          <cell r="BC13">
            <v>19.592550125900196</v>
          </cell>
          <cell r="BD13">
            <v>10.028317983267058</v>
          </cell>
          <cell r="BE13">
            <v>66.779661016949149</v>
          </cell>
          <cell r="BF13">
            <v>29.259645901259358</v>
          </cell>
          <cell r="BG13">
            <v>44.182861921061459</v>
          </cell>
          <cell r="BH13">
            <v>11.821411167530165</v>
          </cell>
          <cell r="BI13">
            <v>10.705821839070262</v>
          </cell>
          <cell r="BJ13">
            <v>1.6718368937994812</v>
          </cell>
          <cell r="BK13">
            <v>14.73012367378354</v>
          </cell>
          <cell r="BL13">
            <v>38.289958419747961</v>
          </cell>
          <cell r="BM13">
            <v>47.376857257732965</v>
          </cell>
          <cell r="BN13">
            <v>0.62827628364908483</v>
          </cell>
          <cell r="BO13">
            <v>0.52608634923775788</v>
          </cell>
          <cell r="BP13">
            <v>0.27059293112274996</v>
          </cell>
          <cell r="BQ13">
            <v>0.21531807673229464</v>
          </cell>
          <cell r="BR13">
            <v>8.337710987100527</v>
          </cell>
          <cell r="BS13">
            <v>55.70994392525521</v>
          </cell>
          <cell r="BT13">
            <v>89.187296754228825</v>
          </cell>
          <cell r="BU13">
            <v>84.598293023212776</v>
          </cell>
          <cell r="BV13">
            <v>13.598683351273927</v>
          </cell>
          <cell r="BW13">
            <v>33.892676141406461</v>
          </cell>
          <cell r="BY13">
            <v>30.018685507512149</v>
          </cell>
          <cell r="BZ13">
            <v>31.597947165835965</v>
          </cell>
        </row>
        <row r="14">
          <cell r="D14">
            <v>88.95236005352848</v>
          </cell>
          <cell r="E14">
            <v>84.113525656622883</v>
          </cell>
          <cell r="F14">
            <v>46.20582335940864</v>
          </cell>
          <cell r="G14">
            <v>86.832380429718739</v>
          </cell>
          <cell r="H14">
            <v>7.1573047543307418</v>
          </cell>
          <cell r="I14">
            <v>23.871178681632731</v>
          </cell>
          <cell r="J14">
            <v>18.832020830858401</v>
          </cell>
          <cell r="K14">
            <v>16.308204903731475</v>
          </cell>
          <cell r="L14">
            <v>84.599389441986332</v>
          </cell>
          <cell r="M14">
            <v>0.332707958017043</v>
          </cell>
          <cell r="N14">
            <v>1.9440089912512624</v>
          </cell>
          <cell r="O14">
            <v>47.22623285112526</v>
          </cell>
          <cell r="P14">
            <v>58.724199940883672</v>
          </cell>
          <cell r="Q14">
            <v>39.787128651784762</v>
          </cell>
          <cell r="R14">
            <v>12.583515677105158</v>
          </cell>
          <cell r="S14">
            <v>29.238708732734565</v>
          </cell>
          <cell r="T14">
            <v>56.505613871071191</v>
          </cell>
          <cell r="U14">
            <v>18.461538461538478</v>
          </cell>
          <cell r="V14">
            <v>94.210634877692854</v>
          </cell>
          <cell r="W14">
            <v>26.352259822492201</v>
          </cell>
          <cell r="X14">
            <v>68.421052631579343</v>
          </cell>
          <cell r="Y14">
            <v>86.557043397510952</v>
          </cell>
          <cell r="Z14">
            <v>16.616997653825731</v>
          </cell>
          <cell r="AA14">
            <v>22.80700829861858</v>
          </cell>
          <cell r="AB14">
            <v>23.373353980415278</v>
          </cell>
          <cell r="AC14">
            <v>64.100183491334363</v>
          </cell>
          <cell r="AD14">
            <v>36.796486086939197</v>
          </cell>
          <cell r="AE14">
            <v>23.15399556307608</v>
          </cell>
          <cell r="AF14">
            <v>49.476368711434468</v>
          </cell>
          <cell r="AG14">
            <v>33.456334881649916</v>
          </cell>
          <cell r="AH14">
            <v>8.4750737224085864</v>
          </cell>
          <cell r="AI14">
            <v>42.105263157894747</v>
          </cell>
          <cell r="AJ14">
            <v>100</v>
          </cell>
          <cell r="AK14">
            <v>86.161060640495464</v>
          </cell>
          <cell r="AL14">
            <v>84.375</v>
          </cell>
          <cell r="AM14">
            <v>14.071622148187821</v>
          </cell>
          <cell r="AN14">
            <v>81.227436823104711</v>
          </cell>
          <cell r="AO14">
            <v>68.216069474330865</v>
          </cell>
          <cell r="AP14">
            <v>35.852795936545959</v>
          </cell>
          <cell r="AQ14">
            <v>44.405336972175682</v>
          </cell>
          <cell r="AR14">
            <v>47.296045503130777</v>
          </cell>
          <cell r="AS14">
            <v>45.448923978760043</v>
          </cell>
          <cell r="AT14">
            <v>24.973553186433893</v>
          </cell>
          <cell r="AU14">
            <v>7.9906149492455976</v>
          </cell>
          <cell r="AV14">
            <v>30.587802482320019</v>
          </cell>
          <cell r="AW14">
            <v>34.409882798315699</v>
          </cell>
          <cell r="AX14">
            <v>61.705375414152606</v>
          </cell>
          <cell r="AY14">
            <v>6.9531700470119961</v>
          </cell>
          <cell r="AZ14">
            <v>38.280099987695699</v>
          </cell>
          <cell r="BA14">
            <v>49.757401644896355</v>
          </cell>
          <cell r="BB14">
            <v>10.670836807707099</v>
          </cell>
          <cell r="BC14">
            <v>37.256519772834473</v>
          </cell>
          <cell r="BD14">
            <v>46.763757839415625</v>
          </cell>
          <cell r="BE14">
            <v>6.7796610169491522</v>
          </cell>
          <cell r="BF14">
            <v>38.469779326235773</v>
          </cell>
          <cell r="BG14">
            <v>43.710591630636173</v>
          </cell>
          <cell r="BH14">
            <v>15.023506825050797</v>
          </cell>
          <cell r="BI14">
            <v>8.8004666547177735</v>
          </cell>
          <cell r="BJ14">
            <v>6.2094259620539782</v>
          </cell>
          <cell r="BK14">
            <v>12.89332199541554</v>
          </cell>
          <cell r="BL14">
            <v>14.400022022158728</v>
          </cell>
          <cell r="BM14">
            <v>37.34933888442275</v>
          </cell>
          <cell r="BN14">
            <v>1.5206557120107602</v>
          </cell>
          <cell r="BO14">
            <v>1.1150062264732892</v>
          </cell>
          <cell r="BP14">
            <v>0.43215230012441208</v>
          </cell>
          <cell r="BQ14">
            <v>1.3396158760920098</v>
          </cell>
          <cell r="BR14">
            <v>17.60613134733709</v>
          </cell>
          <cell r="BS14">
            <v>1.2771247669061776</v>
          </cell>
          <cell r="BT14">
            <v>35.752477468069287</v>
          </cell>
          <cell r="BU14">
            <v>81.787534855119389</v>
          </cell>
          <cell r="BV14">
            <v>16.349635450022166</v>
          </cell>
          <cell r="BW14">
            <v>5.8232093057718624</v>
          </cell>
          <cell r="BY14">
            <v>12.57698074576237</v>
          </cell>
          <cell r="BZ14">
            <v>23.47714351254842</v>
          </cell>
        </row>
        <row r="15">
          <cell r="D15">
            <v>92.146003749050408</v>
          </cell>
          <cell r="E15">
            <v>89.657605727625239</v>
          </cell>
          <cell r="F15">
            <v>45.518756705417118</v>
          </cell>
          <cell r="G15">
            <v>95.898650818324057</v>
          </cell>
          <cell r="H15">
            <v>9.2860102790622587</v>
          </cell>
          <cell r="I15">
            <v>10.848664612914984</v>
          </cell>
          <cell r="J15">
            <v>38.040508986263752</v>
          </cell>
          <cell r="K15">
            <v>6.2282330796133785</v>
          </cell>
          <cell r="L15">
            <v>5.1694019240984375</v>
          </cell>
          <cell r="M15">
            <v>0.23126559281909137</v>
          </cell>
          <cell r="N15">
            <v>10</v>
          </cell>
          <cell r="O15">
            <v>18.482717864996719</v>
          </cell>
          <cell r="P15">
            <v>77.938342431477068</v>
          </cell>
          <cell r="Q15">
            <v>0</v>
          </cell>
          <cell r="R15">
            <v>50</v>
          </cell>
          <cell r="S15">
            <v>53.508777327131455</v>
          </cell>
          <cell r="T15">
            <v>0</v>
          </cell>
          <cell r="U15">
            <v>6.3461538461538307</v>
          </cell>
          <cell r="V15">
            <v>33.985130281507125</v>
          </cell>
          <cell r="W15">
            <v>1.2979093562896564</v>
          </cell>
          <cell r="X15">
            <v>45.263157894736679</v>
          </cell>
          <cell r="Y15">
            <v>77.367326375425748</v>
          </cell>
          <cell r="Z15">
            <v>0.57391322142118717</v>
          </cell>
          <cell r="AA15">
            <v>5.833842240054028</v>
          </cell>
          <cell r="AB15">
            <v>0</v>
          </cell>
          <cell r="AC15">
            <v>34.88513897743595</v>
          </cell>
          <cell r="AD15">
            <v>24.80212773286517</v>
          </cell>
          <cell r="AE15">
            <v>7.9090751031577673</v>
          </cell>
          <cell r="AF15">
            <v>29.640582207282108</v>
          </cell>
          <cell r="AG15">
            <v>6.9482134080824345</v>
          </cell>
          <cell r="AH15">
            <v>10</v>
          </cell>
          <cell r="AI15">
            <v>100</v>
          </cell>
          <cell r="AJ15">
            <v>77.272727272727266</v>
          </cell>
          <cell r="AK15">
            <v>74.205805751752834</v>
          </cell>
          <cell r="AL15">
            <v>62.499999999999986</v>
          </cell>
          <cell r="AM15">
            <v>9.2704154223068649</v>
          </cell>
          <cell r="AN15">
            <v>50.541516245487372</v>
          </cell>
          <cell r="AO15">
            <v>10.339982951126078</v>
          </cell>
          <cell r="AP15">
            <v>0</v>
          </cell>
          <cell r="AQ15">
            <v>0</v>
          </cell>
          <cell r="AR15">
            <v>0</v>
          </cell>
          <cell r="AS15">
            <v>46.525313109385252</v>
          </cell>
          <cell r="AT15">
            <v>46.326753043896737</v>
          </cell>
          <cell r="AU15">
            <v>7.1718650638900012</v>
          </cell>
          <cell r="AV15">
            <v>0</v>
          </cell>
          <cell r="AW15">
            <v>33.387262284356062</v>
          </cell>
          <cell r="AX15">
            <v>64.611920890484853</v>
          </cell>
          <cell r="AY15">
            <v>2.5315041663953783</v>
          </cell>
          <cell r="AZ15">
            <v>35.141329328750878</v>
          </cell>
          <cell r="BA15">
            <v>49.151496179966095</v>
          </cell>
          <cell r="BB15">
            <v>8.5868996352782592</v>
          </cell>
          <cell r="BC15">
            <v>22.837897469724226</v>
          </cell>
          <cell r="BD15">
            <v>2.832038510985198</v>
          </cell>
          <cell r="BE15">
            <v>33.898305084745758</v>
          </cell>
          <cell r="BF15">
            <v>6.7235156401265597</v>
          </cell>
          <cell r="BG15">
            <v>0</v>
          </cell>
          <cell r="BH15">
            <v>0</v>
          </cell>
          <cell r="BI15">
            <v>0.27992279236759648</v>
          </cell>
          <cell r="BJ15">
            <v>6.6356377355951333</v>
          </cell>
          <cell r="BK15">
            <v>19.54752101328484</v>
          </cell>
          <cell r="BL15">
            <v>100</v>
          </cell>
          <cell r="BM15">
            <v>49.447455857718467</v>
          </cell>
          <cell r="BN15">
            <v>0.89135245842984367</v>
          </cell>
          <cell r="BO15">
            <v>0.92084561165569601</v>
          </cell>
          <cell r="BP15">
            <v>0.10261174619842757</v>
          </cell>
          <cell r="BQ15">
            <v>0.68245146330797446</v>
          </cell>
          <cell r="BR15">
            <v>2.1481462318548123</v>
          </cell>
          <cell r="BS15">
            <v>5.3728500239877635</v>
          </cell>
          <cell r="BT15">
            <v>4.413948113548849</v>
          </cell>
          <cell r="BU15">
            <v>80.160875478377491</v>
          </cell>
          <cell r="BV15">
            <v>16.983488585935316</v>
          </cell>
          <cell r="BW15">
            <v>1.7318370144849664</v>
          </cell>
          <cell r="BY15">
            <v>0</v>
          </cell>
          <cell r="BZ15">
            <v>0</v>
          </cell>
        </row>
        <row r="16">
          <cell r="D16">
            <v>0</v>
          </cell>
          <cell r="E16">
            <v>21.117446318148549</v>
          </cell>
          <cell r="F16">
            <v>3.1651983215642829</v>
          </cell>
          <cell r="G16">
            <v>54.800283566102571</v>
          </cell>
          <cell r="H16">
            <v>4.4998710331501393</v>
          </cell>
          <cell r="I16">
            <v>24.437159691262071</v>
          </cell>
          <cell r="J16">
            <v>0</v>
          </cell>
          <cell r="K16">
            <v>6.0966978278423758</v>
          </cell>
          <cell r="L16">
            <v>75.704152240480326</v>
          </cell>
          <cell r="M16">
            <v>1.0409078403775007</v>
          </cell>
          <cell r="N16">
            <v>4.7869077939850202</v>
          </cell>
          <cell r="O16">
            <v>48.064808399355684</v>
          </cell>
          <cell r="P16">
            <v>48.916344275543736</v>
          </cell>
          <cell r="Q16">
            <v>17.650717858420347</v>
          </cell>
          <cell r="R16">
            <v>37.222580092148981</v>
          </cell>
          <cell r="S16">
            <v>50.238357204942943</v>
          </cell>
          <cell r="T16">
            <v>48.025041277978978</v>
          </cell>
          <cell r="U16">
            <v>5.7692307692307745</v>
          </cell>
          <cell r="V16">
            <v>75.665298039888427</v>
          </cell>
          <cell r="W16">
            <v>42.143338185761635</v>
          </cell>
          <cell r="X16">
            <v>61.052631578947761</v>
          </cell>
          <cell r="Y16">
            <v>35.425308638651387</v>
          </cell>
          <cell r="Z16">
            <v>15.610608446031863</v>
          </cell>
          <cell r="AA16">
            <v>14.596774251504172</v>
          </cell>
          <cell r="AB16">
            <v>9.8422383398039202</v>
          </cell>
          <cell r="AC16">
            <v>40.65900624647017</v>
          </cell>
          <cell r="AD16">
            <v>0</v>
          </cell>
          <cell r="AE16">
            <v>5.2926846382978576</v>
          </cell>
          <cell r="AF16">
            <v>25.748491117227797</v>
          </cell>
          <cell r="AG16">
            <v>1.4152626194482476</v>
          </cell>
          <cell r="AH16">
            <v>5.389493132207293</v>
          </cell>
          <cell r="AI16">
            <v>42.105263157894747</v>
          </cell>
          <cell r="AJ16">
            <v>0</v>
          </cell>
          <cell r="AK16">
            <v>64.391680486423724</v>
          </cell>
          <cell r="AL16">
            <v>84.375</v>
          </cell>
          <cell r="AM16">
            <v>29.05669699772611</v>
          </cell>
          <cell r="AN16">
            <v>44.76534296028882</v>
          </cell>
          <cell r="AO16">
            <v>89.221470225528066</v>
          </cell>
          <cell r="AP16">
            <v>33.438368004001461</v>
          </cell>
          <cell r="AQ16">
            <v>44.511056503523541</v>
          </cell>
          <cell r="AR16">
            <v>49.977847211049394</v>
          </cell>
          <cell r="AS16">
            <v>100</v>
          </cell>
          <cell r="AT16">
            <v>0</v>
          </cell>
          <cell r="AU16">
            <v>8.3443279766513392</v>
          </cell>
          <cell r="AV16">
            <v>30.338782805945513</v>
          </cell>
          <cell r="AW16">
            <v>43.60906575846704</v>
          </cell>
          <cell r="AX16">
            <v>40.95711357318568</v>
          </cell>
          <cell r="AY16">
            <v>0</v>
          </cell>
          <cell r="AZ16">
            <v>2.3692529105384512</v>
          </cell>
          <cell r="BA16">
            <v>26.124690757278714</v>
          </cell>
          <cell r="BB16">
            <v>14.947298118451716</v>
          </cell>
          <cell r="BC16">
            <v>16.722479181322374</v>
          </cell>
          <cell r="BD16">
            <v>3.2307097558583728</v>
          </cell>
          <cell r="BE16">
            <v>62.372881355932208</v>
          </cell>
          <cell r="BF16">
            <v>28.733336243681791</v>
          </cell>
          <cell r="BG16">
            <v>36.646342618511305</v>
          </cell>
          <cell r="BH16">
            <v>10.066313970785503</v>
          </cell>
          <cell r="BI16">
            <v>8.1963533824690185</v>
          </cell>
          <cell r="BJ16">
            <v>4.749792976763052</v>
          </cell>
          <cell r="BK16">
            <v>15.012187564692736</v>
          </cell>
          <cell r="BL16">
            <v>22.407679938952896</v>
          </cell>
          <cell r="BM16">
            <v>45.264114998063029</v>
          </cell>
          <cell r="BN16">
            <v>2.1926259340405543</v>
          </cell>
          <cell r="BO16">
            <v>5.1666604304877177</v>
          </cell>
          <cell r="BP16">
            <v>0.36934419422951253</v>
          </cell>
          <cell r="BQ16">
            <v>0.59877769608321463</v>
          </cell>
          <cell r="BR16">
            <v>33.585064775139855</v>
          </cell>
          <cell r="BS16">
            <v>100</v>
          </cell>
          <cell r="BT16">
            <v>83.655110889490388</v>
          </cell>
          <cell r="BU16">
            <v>94.109705415442818</v>
          </cell>
          <cell r="BV16">
            <v>29.935176905248635</v>
          </cell>
          <cell r="BW16">
            <v>11.922652506408186</v>
          </cell>
          <cell r="BY16">
            <v>17.922647478647388</v>
          </cell>
          <cell r="BZ16">
            <v>17.098553838024937</v>
          </cell>
        </row>
        <row r="17">
          <cell r="D17">
            <v>93.505290272140513</v>
          </cell>
          <cell r="E17">
            <v>85.988116275362074</v>
          </cell>
          <cell r="F17">
            <v>39.129295415872171</v>
          </cell>
          <cell r="G17">
            <v>51.089454229028362</v>
          </cell>
          <cell r="H17">
            <v>3.9939847601173279</v>
          </cell>
          <cell r="I17">
            <v>14.032627207101156</v>
          </cell>
          <cell r="J17">
            <v>11.719995236391219</v>
          </cell>
          <cell r="K17">
            <v>7.8418551747340661</v>
          </cell>
          <cell r="L17">
            <v>12.850418366262151</v>
          </cell>
          <cell r="M17">
            <v>100</v>
          </cell>
          <cell r="N17">
            <v>5.9882447467565143</v>
          </cell>
          <cell r="O17">
            <v>49.49340177422318</v>
          </cell>
          <cell r="P17">
            <v>100</v>
          </cell>
          <cell r="Q17">
            <v>50</v>
          </cell>
          <cell r="R17">
            <v>37.600061950390675</v>
          </cell>
          <cell r="S17">
            <v>59.840731858312502</v>
          </cell>
          <cell r="T17">
            <v>100</v>
          </cell>
          <cell r="U17">
            <v>50</v>
          </cell>
          <cell r="V17">
            <v>88.966749302352454</v>
          </cell>
          <cell r="W17">
            <v>38.572804443480791</v>
          </cell>
          <cell r="X17">
            <v>100</v>
          </cell>
          <cell r="Y17">
            <v>0</v>
          </cell>
          <cell r="Z17">
            <v>50</v>
          </cell>
          <cell r="AA17">
            <v>50</v>
          </cell>
          <cell r="AB17">
            <v>50</v>
          </cell>
          <cell r="AC17">
            <v>0</v>
          </cell>
          <cell r="AD17">
            <v>4.2410279727521694</v>
          </cell>
          <cell r="AE17">
            <v>0</v>
          </cell>
          <cell r="AF17">
            <v>38.2029694305864</v>
          </cell>
          <cell r="AG17">
            <v>45.601128119580082</v>
          </cell>
          <cell r="AH17">
            <v>4.5832699025661681</v>
          </cell>
          <cell r="AI17">
            <v>63.15789473684211</v>
          </cell>
          <cell r="AJ17">
            <v>54.54545454545454</v>
          </cell>
          <cell r="AK17">
            <v>95.829708701688403</v>
          </cell>
          <cell r="AL17">
            <v>70.78125</v>
          </cell>
          <cell r="AM17">
            <v>100</v>
          </cell>
          <cell r="AN17">
            <v>54.873646209386294</v>
          </cell>
          <cell r="AO17">
            <v>81.211658684318692</v>
          </cell>
          <cell r="AP17">
            <v>43.730264819363654</v>
          </cell>
          <cell r="AQ17">
            <v>41.524856116989667</v>
          </cell>
          <cell r="AR17">
            <v>50</v>
          </cell>
          <cell r="AS17">
            <v>28.875562361879265</v>
          </cell>
          <cell r="AT17">
            <v>42.088013592009446</v>
          </cell>
          <cell r="AU17">
            <v>18.191953111214037</v>
          </cell>
          <cell r="AV17">
            <v>100</v>
          </cell>
          <cell r="AW17">
            <v>46.227744157329909</v>
          </cell>
          <cell r="AX17">
            <v>52.389469025868642</v>
          </cell>
          <cell r="AY17">
            <v>7.2939238264925734</v>
          </cell>
          <cell r="AZ17">
            <v>32.708130817324324</v>
          </cell>
          <cell r="BA17">
            <v>50</v>
          </cell>
          <cell r="BB17">
            <v>8.9662433807853379</v>
          </cell>
          <cell r="BC17">
            <v>0.84770065819642548</v>
          </cell>
          <cell r="BD17">
            <v>40.398158665204967</v>
          </cell>
          <cell r="BE17">
            <v>100</v>
          </cell>
          <cell r="BF17">
            <v>39.917655900615394</v>
          </cell>
          <cell r="BG17">
            <v>88.279606331454758</v>
          </cell>
          <cell r="BH17">
            <v>27.301085180383193</v>
          </cell>
          <cell r="BI17">
            <v>14.113986075208718</v>
          </cell>
          <cell r="BJ17">
            <v>15.912706572012732</v>
          </cell>
          <cell r="BK17">
            <v>100</v>
          </cell>
          <cell r="BL17">
            <v>88.586506419564358</v>
          </cell>
          <cell r="BM17">
            <v>49.815694858327511</v>
          </cell>
          <cell r="BN17">
            <v>13.92119170198511</v>
          </cell>
          <cell r="BO17">
            <v>100</v>
          </cell>
          <cell r="BP17">
            <v>45.061702771953605</v>
          </cell>
          <cell r="BQ17">
            <v>0.62153739281611453</v>
          </cell>
          <cell r="BR17">
            <v>16.573803082229567</v>
          </cell>
          <cell r="BS17">
            <v>1.0096157977177391</v>
          </cell>
          <cell r="BT17">
            <v>82.898448383696817</v>
          </cell>
          <cell r="BU17">
            <v>61.535620354537144</v>
          </cell>
          <cell r="BV17">
            <v>39.322240992293985</v>
          </cell>
          <cell r="BW17">
            <v>100</v>
          </cell>
          <cell r="BY17">
            <v>50</v>
          </cell>
          <cell r="BZ17">
            <v>50</v>
          </cell>
        </row>
        <row r="18">
          <cell r="D18">
            <v>46.007785390554865</v>
          </cell>
          <cell r="E18">
            <v>0</v>
          </cell>
          <cell r="F18">
            <v>21.5450360179155</v>
          </cell>
          <cell r="G18">
            <v>83.261975833096884</v>
          </cell>
          <cell r="H18">
            <v>5.1213897511737487</v>
          </cell>
          <cell r="I18">
            <v>23.682032840299495</v>
          </cell>
          <cell r="J18">
            <v>0.80325793693731573</v>
          </cell>
          <cell r="K18">
            <v>8.8818205449485124</v>
          </cell>
          <cell r="L18">
            <v>82.722176474716392</v>
          </cell>
          <cell r="M18">
            <v>0.55700332339238934</v>
          </cell>
          <cell r="N18">
            <v>1.5633756758888988</v>
          </cell>
          <cell r="O18">
            <v>48.398539133540545</v>
          </cell>
          <cell r="P18">
            <v>60.94515767013521</v>
          </cell>
          <cell r="Q18">
            <v>14.865940240679636</v>
          </cell>
          <cell r="R18">
            <v>44.034720951305736</v>
          </cell>
          <cell r="S18">
            <v>91.243462084334567</v>
          </cell>
          <cell r="T18">
            <v>43.438059516329567</v>
          </cell>
          <cell r="U18">
            <v>15.961538461538455</v>
          </cell>
          <cell r="V18">
            <v>91.398096791872391</v>
          </cell>
          <cell r="W18">
            <v>30.632516719911457</v>
          </cell>
          <cell r="X18">
            <v>48.421052631578895</v>
          </cell>
          <cell r="Y18">
            <v>59.01610851443553</v>
          </cell>
          <cell r="Z18">
            <v>39.713997976385521</v>
          </cell>
          <cell r="AA18">
            <v>25.657318129357588</v>
          </cell>
          <cell r="AB18">
            <v>21.245340916250651</v>
          </cell>
          <cell r="AC18">
            <v>39.299918070588703</v>
          </cell>
          <cell r="AD18">
            <v>18.060169245449998</v>
          </cell>
          <cell r="AE18">
            <v>26.836056102380994</v>
          </cell>
          <cell r="AF18">
            <v>17.249970485298697</v>
          </cell>
          <cell r="AG18">
            <v>24.716985773660749</v>
          </cell>
          <cell r="AH18">
            <v>9.4332007684096482</v>
          </cell>
          <cell r="AI18">
            <v>42.105263157894747</v>
          </cell>
          <cell r="AJ18">
            <v>81.818181818181827</v>
          </cell>
          <cell r="AK18">
            <v>43.607485563846474</v>
          </cell>
          <cell r="AL18">
            <v>96.875</v>
          </cell>
          <cell r="AM18">
            <v>7.2847326550234053</v>
          </cell>
          <cell r="AN18">
            <v>49.819494584837557</v>
          </cell>
          <cell r="AO18">
            <v>65.149680751345457</v>
          </cell>
          <cell r="AP18">
            <v>17.224245071658576</v>
          </cell>
          <cell r="AQ18">
            <v>35.360293114860809</v>
          </cell>
          <cell r="AR18">
            <v>40.564342305456982</v>
          </cell>
          <cell r="AS18">
            <v>72.622974191888275</v>
          </cell>
          <cell r="AT18">
            <v>30.68857246912798</v>
          </cell>
          <cell r="AU18">
            <v>11.262800113757686</v>
          </cell>
          <cell r="AV18">
            <v>19.310411182356155</v>
          </cell>
          <cell r="AW18">
            <v>38.788035687647394</v>
          </cell>
          <cell r="AX18">
            <v>57.558440220219474</v>
          </cell>
          <cell r="AY18">
            <v>7.5419949020625481</v>
          </cell>
          <cell r="AZ18">
            <v>39.766074178030955</v>
          </cell>
          <cell r="BA18">
            <v>32.073227654683187</v>
          </cell>
          <cell r="BB18">
            <v>13.124339641265021</v>
          </cell>
          <cell r="BC18">
            <v>33.577499279884663</v>
          </cell>
          <cell r="BD18">
            <v>0.82732956275694547</v>
          </cell>
          <cell r="BE18">
            <v>27.796610169491526</v>
          </cell>
          <cell r="BF18">
            <v>25.832200838077846</v>
          </cell>
          <cell r="BG18">
            <v>39.782567811254488</v>
          </cell>
          <cell r="BH18">
            <v>4.7843694468120779</v>
          </cell>
          <cell r="BI18">
            <v>3.4314329314618308</v>
          </cell>
          <cell r="BJ18">
            <v>0.46705236344674328</v>
          </cell>
          <cell r="BK18">
            <v>33.448000455935883</v>
          </cell>
          <cell r="BL18">
            <v>33.007925485252073</v>
          </cell>
          <cell r="BM18">
            <v>49.589974310302765</v>
          </cell>
          <cell r="BN18">
            <v>0.67961006067106899</v>
          </cell>
          <cell r="BO18">
            <v>0.28072944380148845</v>
          </cell>
          <cell r="BP18">
            <v>0.10251140532463601</v>
          </cell>
          <cell r="BQ18">
            <v>0.38578093483198161</v>
          </cell>
          <cell r="BR18">
            <v>15.136696950663092</v>
          </cell>
          <cell r="BS18">
            <v>8.0698148117838091</v>
          </cell>
          <cell r="BT18">
            <v>51.107247108524724</v>
          </cell>
          <cell r="BU18">
            <v>89.007894204144804</v>
          </cell>
          <cell r="BV18">
            <v>16.280984260478579</v>
          </cell>
          <cell r="BW18">
            <v>3.668207511300571</v>
          </cell>
          <cell r="BY18">
            <v>12.194365380227044</v>
          </cell>
          <cell r="BZ18">
            <v>11.791101092469917</v>
          </cell>
        </row>
        <row r="19">
          <cell r="D19">
            <v>94.56754150182428</v>
          </cell>
          <cell r="E19">
            <v>80.032110772942417</v>
          </cell>
          <cell r="F19">
            <v>45.765328830600261</v>
          </cell>
          <cell r="G19">
            <v>83.96314075611744</v>
          </cell>
          <cell r="H19">
            <v>6.3315379445489519</v>
          </cell>
          <cell r="I19">
            <v>7.0640004091581385</v>
          </cell>
          <cell r="J19">
            <v>28.344619203657963</v>
          </cell>
          <cell r="K19">
            <v>28.553991862263732</v>
          </cell>
          <cell r="L19">
            <v>30.876303327966536</v>
          </cell>
          <cell r="M19">
            <v>1.1784223596835899</v>
          </cell>
          <cell r="N19">
            <v>5.0139322580704224</v>
          </cell>
          <cell r="O19">
            <v>48.580846414173934</v>
          </cell>
          <cell r="P19">
            <v>18.092799878140148</v>
          </cell>
          <cell r="Q19">
            <v>38.314666667359695</v>
          </cell>
          <cell r="R19">
            <v>16.844861822335268</v>
          </cell>
          <cell r="S19">
            <v>58.642919524170978</v>
          </cell>
          <cell r="T19">
            <v>25.621751962036356</v>
          </cell>
          <cell r="U19">
            <v>14.999999999999991</v>
          </cell>
          <cell r="V19">
            <v>73.461592318013345</v>
          </cell>
          <cell r="W19">
            <v>22.948431302082181</v>
          </cell>
          <cell r="X19">
            <v>63.684210526316022</v>
          </cell>
          <cell r="Y19">
            <v>45.307797243221842</v>
          </cell>
          <cell r="Z19">
            <v>5.0383510789146841</v>
          </cell>
          <cell r="AA19">
            <v>6.1006090859076654</v>
          </cell>
          <cell r="AB19">
            <v>5.6923054734637972</v>
          </cell>
          <cell r="AC19">
            <v>31.567164020777135</v>
          </cell>
          <cell r="AD19">
            <v>9.5276645744465966</v>
          </cell>
          <cell r="AE19">
            <v>5.8893829135143951</v>
          </cell>
          <cell r="AF19">
            <v>21.098253791577225</v>
          </cell>
          <cell r="AG19">
            <v>33.530641689512116</v>
          </cell>
          <cell r="AH19">
            <v>0</v>
          </cell>
          <cell r="AI19">
            <v>42.105263157894747</v>
          </cell>
          <cell r="AJ19">
            <v>95.454545454545453</v>
          </cell>
          <cell r="AK19">
            <v>49.836372684455057</v>
          </cell>
          <cell r="AL19">
            <v>50</v>
          </cell>
          <cell r="AM19">
            <v>13.654067666179252</v>
          </cell>
          <cell r="AN19">
            <v>65.703971119133584</v>
          </cell>
          <cell r="AO19">
            <v>51.635740736566383</v>
          </cell>
          <cell r="AP19">
            <v>21.129000994705549</v>
          </cell>
          <cell r="AQ19">
            <v>37.210444188731479</v>
          </cell>
          <cell r="AR19">
            <v>45.954917628207149</v>
          </cell>
          <cell r="AS19">
            <v>18.555397406679507</v>
          </cell>
          <cell r="AT19">
            <v>59.719892523061255</v>
          </cell>
          <cell r="AU19">
            <v>17.638634102467559</v>
          </cell>
          <cell r="AV19">
            <v>17.847950564075273</v>
          </cell>
          <cell r="AW19">
            <v>47.113383504754644</v>
          </cell>
          <cell r="AX19">
            <v>61.99315144765314</v>
          </cell>
          <cell r="AY19">
            <v>8.6846202937055388</v>
          </cell>
          <cell r="AZ19">
            <v>44.404972217026277</v>
          </cell>
          <cell r="BA19">
            <v>21.588068150821456</v>
          </cell>
          <cell r="BB19">
            <v>12.63057332176894</v>
          </cell>
          <cell r="BC19">
            <v>33.337723424489404</v>
          </cell>
          <cell r="BD19">
            <v>7.2922517646923994</v>
          </cell>
          <cell r="BE19">
            <v>73.559322033898297</v>
          </cell>
          <cell r="BF19">
            <v>16.077337292357516</v>
          </cell>
          <cell r="BG19">
            <v>20.354432501961821</v>
          </cell>
          <cell r="BH19">
            <v>7.2192365267037788</v>
          </cell>
          <cell r="BI19">
            <v>4.3141485747767456</v>
          </cell>
          <cell r="BJ19">
            <v>14.923785367248874</v>
          </cell>
          <cell r="BK19">
            <v>29.74097846754562</v>
          </cell>
          <cell r="BL19">
            <v>77.17738205284688</v>
          </cell>
          <cell r="BM19">
            <v>49.029799069047542</v>
          </cell>
          <cell r="BN19">
            <v>0.77645168301352974</v>
          </cell>
          <cell r="BO19">
            <v>0.37016543231920362</v>
          </cell>
          <cell r="BP19">
            <v>1.804757361508206</v>
          </cell>
          <cell r="BQ19">
            <v>0.55195284770315134</v>
          </cell>
          <cell r="BR19">
            <v>7.5948757027214455</v>
          </cell>
          <cell r="BS19">
            <v>19.570850786335132</v>
          </cell>
          <cell r="BT19">
            <v>80.89906532071096</v>
          </cell>
          <cell r="BU19">
            <v>98.257270633645703</v>
          </cell>
          <cell r="BV19">
            <v>12.896543014382653</v>
          </cell>
          <cell r="BW19">
            <v>19.286308101935294</v>
          </cell>
          <cell r="BY19">
            <v>10.396441005915719</v>
          </cell>
          <cell r="BZ19">
            <v>4.7124389165603962</v>
          </cell>
        </row>
        <row r="20">
          <cell r="D20">
            <v>62.369408191267674</v>
          </cell>
          <cell r="E20">
            <v>73.771819811353581</v>
          </cell>
          <cell r="F20">
            <v>40.57101524130556</v>
          </cell>
          <cell r="G20">
            <v>9.5481766644040391</v>
          </cell>
          <cell r="H20">
            <v>8.5076517471972721</v>
          </cell>
          <cell r="I20">
            <v>0</v>
          </cell>
          <cell r="J20">
            <v>11.187181869474504</v>
          </cell>
          <cell r="K20">
            <v>1.4738659167076438</v>
          </cell>
          <cell r="L20">
            <v>38.357412495996968</v>
          </cell>
          <cell r="M20">
            <v>0.70194366544131082</v>
          </cell>
          <cell r="N20">
            <v>5.7891487288748715</v>
          </cell>
          <cell r="O20">
            <v>42.645420698888422</v>
          </cell>
          <cell r="P20">
            <v>71.420415630249821</v>
          </cell>
          <cell r="Q20">
            <v>38.074916533571738</v>
          </cell>
          <cell r="R20">
            <v>4.1793874771408701</v>
          </cell>
          <cell r="S20">
            <v>100</v>
          </cell>
          <cell r="T20">
            <v>13.104958917614814</v>
          </cell>
          <cell r="U20">
            <v>12.884615384615374</v>
          </cell>
          <cell r="V20">
            <v>64.737520846044632</v>
          </cell>
          <cell r="W20">
            <v>3.3541484964937638</v>
          </cell>
          <cell r="X20">
            <v>0</v>
          </cell>
          <cell r="Y20">
            <v>86.722252591176002</v>
          </cell>
          <cell r="Z20">
            <v>6.1941964479939182</v>
          </cell>
          <cell r="AA20">
            <v>8.7909554328773964</v>
          </cell>
          <cell r="AB20">
            <v>5.6274761942083273</v>
          </cell>
          <cell r="AC20">
            <v>26.839697873528635</v>
          </cell>
          <cell r="AD20">
            <v>34.126444912322775</v>
          </cell>
          <cell r="AE20">
            <v>29.341636884543288</v>
          </cell>
          <cell r="AF20">
            <v>0</v>
          </cell>
          <cell r="AG20">
            <v>20.378205323845997</v>
          </cell>
          <cell r="AH20">
            <v>6.3866738256977165</v>
          </cell>
          <cell r="AI20">
            <v>42.105263157894747</v>
          </cell>
          <cell r="AJ20">
            <v>68.181818181818173</v>
          </cell>
          <cell r="AK20">
            <v>0</v>
          </cell>
          <cell r="AL20">
            <v>75</v>
          </cell>
          <cell r="AM20">
            <v>2.4705290956521524</v>
          </cell>
          <cell r="AN20">
            <v>56.67870036101084</v>
          </cell>
          <cell r="AO20">
            <v>9.558256681676184</v>
          </cell>
          <cell r="AP20">
            <v>13.744920402052054</v>
          </cell>
          <cell r="AQ20">
            <v>26.128816291451095</v>
          </cell>
          <cell r="AR20">
            <v>40.433326688126833</v>
          </cell>
          <cell r="AS20">
            <v>50.643155103288152</v>
          </cell>
          <cell r="AT20">
            <v>25.943960455783955</v>
          </cell>
          <cell r="AU20">
            <v>0</v>
          </cell>
          <cell r="AV20">
            <v>3.4690116842069565</v>
          </cell>
          <cell r="AW20">
            <v>35.570903912720873</v>
          </cell>
          <cell r="AX20">
            <v>56.494588383139764</v>
          </cell>
          <cell r="AY20">
            <v>8.4668948764455507</v>
          </cell>
          <cell r="AZ20">
            <v>45.718370009722193</v>
          </cell>
          <cell r="BA20">
            <v>21.146471756220834</v>
          </cell>
          <cell r="BB20">
            <v>13.912356899078308</v>
          </cell>
          <cell r="BC20">
            <v>11.175530826273057</v>
          </cell>
          <cell r="BD20">
            <v>19.168304320016205</v>
          </cell>
          <cell r="BE20">
            <v>35.593220338983052</v>
          </cell>
          <cell r="BF20">
            <v>1.0473133927114264</v>
          </cell>
          <cell r="BG20">
            <v>11.239417510047272</v>
          </cell>
          <cell r="BH20">
            <v>3.768736343958496</v>
          </cell>
          <cell r="BI20">
            <v>50</v>
          </cell>
          <cell r="BJ20">
            <v>1.8152069983055099</v>
          </cell>
          <cell r="BK20">
            <v>19.901284787137115</v>
          </cell>
          <cell r="BL20">
            <v>96.584315797212852</v>
          </cell>
          <cell r="BM20">
            <v>48.762478688111486</v>
          </cell>
          <cell r="BN20">
            <v>1.859392554948688</v>
          </cell>
          <cell r="BO20">
            <v>0.5489545934383715</v>
          </cell>
          <cell r="BP20">
            <v>2.1249714952701955</v>
          </cell>
          <cell r="BQ20">
            <v>2.5253703582389688</v>
          </cell>
          <cell r="BR20">
            <v>9.9045430901967499</v>
          </cell>
          <cell r="BS20">
            <v>3.378857320880333</v>
          </cell>
          <cell r="BT20">
            <v>0.78682020645416439</v>
          </cell>
          <cell r="BU20">
            <v>89.645519098978212</v>
          </cell>
          <cell r="BV20">
            <v>7.3942200846072224</v>
          </cell>
          <cell r="BW20">
            <v>0.19790040392997543</v>
          </cell>
          <cell r="BY20">
            <v>0.94877673518023753</v>
          </cell>
          <cell r="BZ20">
            <v>6.9773473369266785</v>
          </cell>
        </row>
        <row r="21">
          <cell r="D21">
            <v>97.172830625123325</v>
          </cell>
          <cell r="E21">
            <v>72.853775390939248</v>
          </cell>
          <cell r="F21">
            <v>43.757983949039073</v>
          </cell>
          <cell r="G21">
            <v>85.024036223856669</v>
          </cell>
          <cell r="H21">
            <v>6.0371828098629514</v>
          </cell>
          <cell r="I21">
            <v>20.275973909860383</v>
          </cell>
          <cell r="J21">
            <v>24.713840976355126</v>
          </cell>
          <cell r="K21">
            <v>16.342280748490399</v>
          </cell>
          <cell r="L21">
            <v>2.9388761543306123</v>
          </cell>
          <cell r="M21">
            <v>0.20350041418778614</v>
          </cell>
          <cell r="N21">
            <v>2.7303307976051006</v>
          </cell>
          <cell r="O21">
            <v>17.942579610442845</v>
          </cell>
          <cell r="P21">
            <v>65.637934539410367</v>
          </cell>
          <cell r="Q21">
            <v>22.861662194419743</v>
          </cell>
          <cell r="R21">
            <v>0</v>
          </cell>
          <cell r="S21">
            <v>82.149524591611851</v>
          </cell>
          <cell r="T21">
            <v>29.022182751837445</v>
          </cell>
          <cell r="U21">
            <v>31.730769230769234</v>
          </cell>
          <cell r="V21">
            <v>81.623439735620309</v>
          </cell>
          <cell r="W21">
            <v>8.6545608202221569</v>
          </cell>
          <cell r="X21">
            <v>53.157894736842216</v>
          </cell>
          <cell r="Y21">
            <v>66.725808156147366</v>
          </cell>
          <cell r="Z21">
            <v>3.5334659651050737</v>
          </cell>
          <cell r="AA21">
            <v>14.171286221097072</v>
          </cell>
          <cell r="AB21">
            <v>6.5515661688112248</v>
          </cell>
          <cell r="AC21">
            <v>49.223384538264533</v>
          </cell>
          <cell r="AD21">
            <v>21.786994119314759</v>
          </cell>
          <cell r="AE21">
            <v>5.105763596573917</v>
          </cell>
          <cell r="AF21">
            <v>37.660984170789007</v>
          </cell>
          <cell r="AG21">
            <v>11.645055918309296</v>
          </cell>
          <cell r="AH21">
            <v>8.6817163565699342</v>
          </cell>
          <cell r="AI21">
            <v>42.105263157894747</v>
          </cell>
          <cell r="AJ21">
            <v>100</v>
          </cell>
          <cell r="AK21">
            <v>79.518424745861566</v>
          </cell>
          <cell r="AL21">
            <v>65.625000000000014</v>
          </cell>
          <cell r="AM21">
            <v>17.647690422004057</v>
          </cell>
          <cell r="AN21">
            <v>76.173285198555988</v>
          </cell>
          <cell r="AO21">
            <v>20.316963187956301</v>
          </cell>
          <cell r="AP21">
            <v>19.610310027623623</v>
          </cell>
          <cell r="AQ21">
            <v>27.75753179273136</v>
          </cell>
          <cell r="AR21">
            <v>36.025867002507702</v>
          </cell>
          <cell r="AS21">
            <v>41.051186834597594</v>
          </cell>
          <cell r="AT21">
            <v>18.059350922816016</v>
          </cell>
          <cell r="AU21">
            <v>33.329418469886079</v>
          </cell>
          <cell r="AV21">
            <v>10.523906581609332</v>
          </cell>
          <cell r="AW21">
            <v>44.412446745028667</v>
          </cell>
          <cell r="AX21">
            <v>54.546585030029838</v>
          </cell>
          <cell r="AY21">
            <v>8.0529094869370823</v>
          </cell>
          <cell r="AZ21">
            <v>43.592701233092242</v>
          </cell>
          <cell r="BA21">
            <v>22.795343316488335</v>
          </cell>
          <cell r="BB21">
            <v>16.895876166716882</v>
          </cell>
          <cell r="BC21">
            <v>38.13777129133296</v>
          </cell>
          <cell r="BD21">
            <v>6.2441507384416832</v>
          </cell>
          <cell r="BE21">
            <v>45.762711864406782</v>
          </cell>
          <cell r="BF21">
            <v>18.138046478734182</v>
          </cell>
          <cell r="BG21">
            <v>3.7076956687213904</v>
          </cell>
          <cell r="BH21">
            <v>1.8568945682201492</v>
          </cell>
          <cell r="BI21">
            <v>2.659451334065932</v>
          </cell>
          <cell r="BJ21">
            <v>6.388579519254141</v>
          </cell>
          <cell r="BK21">
            <v>11.809683525490023</v>
          </cell>
          <cell r="BL21">
            <v>91.680276570145253</v>
          </cell>
          <cell r="BM21">
            <v>50</v>
          </cell>
          <cell r="BN21">
            <v>0</v>
          </cell>
          <cell r="BO21">
            <v>0</v>
          </cell>
          <cell r="BP21">
            <v>0</v>
          </cell>
          <cell r="BQ21">
            <v>0.28537253878269569</v>
          </cell>
          <cell r="BR21">
            <v>6.6296003557340004</v>
          </cell>
          <cell r="BS21">
            <v>6.2381413628182854</v>
          </cell>
          <cell r="BT21">
            <v>43.281287419859893</v>
          </cell>
          <cell r="BU21">
            <v>85.565118420421172</v>
          </cell>
          <cell r="BV21">
            <v>19.816615788805876</v>
          </cell>
          <cell r="BW21">
            <v>12.787327613278206</v>
          </cell>
          <cell r="BY21">
            <v>6.3549629841939002</v>
          </cell>
          <cell r="BZ21">
            <v>6.7732554098315827</v>
          </cell>
        </row>
        <row r="22">
          <cell r="D22">
            <v>90.917115693047961</v>
          </cell>
          <cell r="E22">
            <v>92.97002283838718</v>
          </cell>
          <cell r="F22">
            <v>44.402727357252083</v>
          </cell>
          <cell r="G22">
            <v>55.31732495589884</v>
          </cell>
          <cell r="H22">
            <v>7.227546356466906</v>
          </cell>
          <cell r="I22">
            <v>7.9037300778281043</v>
          </cell>
          <cell r="J22">
            <v>14.328461826329919</v>
          </cell>
          <cell r="K22">
            <v>14.850456240466789</v>
          </cell>
          <cell r="L22">
            <v>18.760814153246386</v>
          </cell>
          <cell r="M22">
            <v>0.77484843429896033</v>
          </cell>
          <cell r="N22">
            <v>5.9758649548116578</v>
          </cell>
          <cell r="O22">
            <v>43.574384344426932</v>
          </cell>
          <cell r="P22">
            <v>71.618566975152703</v>
          </cell>
          <cell r="Q22">
            <v>34.149284572201466</v>
          </cell>
          <cell r="R22">
            <v>17.620129370441891</v>
          </cell>
          <cell r="S22">
            <v>91.6053465635202</v>
          </cell>
          <cell r="T22">
            <v>47.383845316528983</v>
          </cell>
          <cell r="U22">
            <v>6.5384615384615445</v>
          </cell>
          <cell r="V22">
            <v>73.963545924131992</v>
          </cell>
          <cell r="W22">
            <v>27.58077782003971</v>
          </cell>
          <cell r="X22">
            <v>74.210526315789821</v>
          </cell>
          <cell r="Y22">
            <v>51.125383418628786</v>
          </cell>
          <cell r="Z22">
            <v>16.93097040965079</v>
          </cell>
          <cell r="AA22">
            <v>10.075493723881763</v>
          </cell>
          <cell r="AB22">
            <v>12.228237303798901</v>
          </cell>
          <cell r="AC22">
            <v>42.746562261897736</v>
          </cell>
          <cell r="AD22">
            <v>8.9459058278536752</v>
          </cell>
          <cell r="AE22">
            <v>12.070570887050163</v>
          </cell>
          <cell r="AF22">
            <v>35.900193145303184</v>
          </cell>
          <cell r="AG22">
            <v>34.875378128597916</v>
          </cell>
          <cell r="AH22">
            <v>9.0490753301751408</v>
          </cell>
          <cell r="AI22">
            <v>84.210526315789465</v>
          </cell>
          <cell r="AJ22">
            <v>59.090909090909093</v>
          </cell>
          <cell r="AK22">
            <v>94.922793985686994</v>
          </cell>
          <cell r="AL22">
            <v>100</v>
          </cell>
          <cell r="AM22">
            <v>10.202245725066303</v>
          </cell>
          <cell r="AN22">
            <v>82.310469314079455</v>
          </cell>
          <cell r="AO22">
            <v>63.332249138923594</v>
          </cell>
          <cell r="AP22">
            <v>28.220793308871006</v>
          </cell>
          <cell r="AQ22">
            <v>45.312557456585203</v>
          </cell>
          <cell r="AR22">
            <v>48.760358699821523</v>
          </cell>
          <cell r="AS22">
            <v>93.853436189163915</v>
          </cell>
          <cell r="AT22">
            <v>39.488575374823832</v>
          </cell>
          <cell r="AU22">
            <v>7.2245018483562129</v>
          </cell>
          <cell r="AV22">
            <v>31.498160804751407</v>
          </cell>
          <cell r="AW22">
            <v>45.478968992889101</v>
          </cell>
          <cell r="AX22">
            <v>52.267094493458323</v>
          </cell>
          <cell r="AY22">
            <v>8.0929177404180486</v>
          </cell>
          <cell r="AZ22">
            <v>41.039648788681653</v>
          </cell>
          <cell r="BA22">
            <v>29.799248512972326</v>
          </cell>
          <cell r="BB22">
            <v>5.7215825199176198</v>
          </cell>
          <cell r="BC22">
            <v>23.162125495725363</v>
          </cell>
          <cell r="BD22">
            <v>30.628124691136577</v>
          </cell>
          <cell r="BE22">
            <v>94.915254237288138</v>
          </cell>
          <cell r="BF22">
            <v>28.690518395152143</v>
          </cell>
          <cell r="BG22">
            <v>43.1820286534575</v>
          </cell>
          <cell r="BH22">
            <v>14.632081816086851</v>
          </cell>
          <cell r="BI22">
            <v>7.6475168466938834</v>
          </cell>
          <cell r="BJ22">
            <v>29.933328706948291</v>
          </cell>
          <cell r="BK22">
            <v>33.097008002429639</v>
          </cell>
          <cell r="BL22">
            <v>82.5042901625647</v>
          </cell>
          <cell r="BM22">
            <v>48.683013180401041</v>
          </cell>
          <cell r="BN22">
            <v>6.6826742481097243</v>
          </cell>
          <cell r="BO22">
            <v>40.672945791198487</v>
          </cell>
          <cell r="BP22">
            <v>22.036751799032654</v>
          </cell>
          <cell r="BQ22">
            <v>0.88440730476691065</v>
          </cell>
          <cell r="BR22">
            <v>10.902940047653722</v>
          </cell>
          <cell r="BS22">
            <v>24.993186831497542</v>
          </cell>
          <cell r="BT22">
            <v>85.71198373505014</v>
          </cell>
          <cell r="BU22">
            <v>96.998883389665764</v>
          </cell>
          <cell r="BV22">
            <v>12.462818345228236</v>
          </cell>
          <cell r="BW22">
            <v>25.699907918647213</v>
          </cell>
          <cell r="BY22">
            <v>15.209186764349575</v>
          </cell>
          <cell r="BZ22">
            <v>18.64424520038396</v>
          </cell>
        </row>
        <row r="23">
          <cell r="D23">
            <v>94.893614290016401</v>
          </cell>
          <cell r="E23">
            <v>76.709206645211665</v>
          </cell>
          <cell r="F23">
            <v>20.315342718699874</v>
          </cell>
          <cell r="G23">
            <v>33.974854802158525</v>
          </cell>
          <cell r="H23">
            <v>5.3440007866621366</v>
          </cell>
          <cell r="I23">
            <v>9.1286468710669144</v>
          </cell>
          <cell r="J23">
            <v>5.2017422559121895</v>
          </cell>
          <cell r="K23">
            <v>1.052389706464866</v>
          </cell>
          <cell r="L23">
            <v>13.645760531450343</v>
          </cell>
          <cell r="M23">
            <v>1.8416331765641138</v>
          </cell>
          <cell r="N23">
            <v>7.1495465239123748</v>
          </cell>
          <cell r="O23">
            <v>47.498394019623412</v>
          </cell>
          <cell r="P23">
            <v>79.480929011957187</v>
          </cell>
          <cell r="Q23">
            <v>24.984469458805894</v>
          </cell>
          <cell r="R23">
            <v>23.808244475350936</v>
          </cell>
          <cell r="S23">
            <v>80.4425897317427</v>
          </cell>
          <cell r="T23">
            <v>58.085022637232676</v>
          </cell>
          <cell r="U23">
            <v>17.307692307692303</v>
          </cell>
          <cell r="V23">
            <v>72.162926755194604</v>
          </cell>
          <cell r="W23">
            <v>27.655708321467081</v>
          </cell>
          <cell r="X23">
            <v>73.684210526315866</v>
          </cell>
          <cell r="Y23">
            <v>33.970076735724646</v>
          </cell>
          <cell r="Z23">
            <v>2.8458146963833428</v>
          </cell>
          <cell r="AA23">
            <v>0</v>
          </cell>
          <cell r="AB23">
            <v>5.4676974803878222</v>
          </cell>
          <cell r="AC23">
            <v>55.976161598806428</v>
          </cell>
          <cell r="AD23">
            <v>6.2510690246855685</v>
          </cell>
          <cell r="AE23">
            <v>3.853252945960671</v>
          </cell>
          <cell r="AF23">
            <v>13.242991477948001</v>
          </cell>
          <cell r="AG23">
            <v>3.5910962147049497</v>
          </cell>
          <cell r="AH23">
            <v>3.4938890409455596</v>
          </cell>
          <cell r="AI23">
            <v>42.105263157894747</v>
          </cell>
          <cell r="AJ23">
            <v>90.909090909090907</v>
          </cell>
          <cell r="AK23">
            <v>70.820295429882407</v>
          </cell>
          <cell r="AL23">
            <v>68.749999999999986</v>
          </cell>
          <cell r="AM23">
            <v>25.594061733951079</v>
          </cell>
          <cell r="AN23">
            <v>62.4548736462094</v>
          </cell>
          <cell r="AO23">
            <v>58.46337027719899</v>
          </cell>
          <cell r="AP23">
            <v>24.793193007799278</v>
          </cell>
          <cell r="AQ23">
            <v>39.367491332097714</v>
          </cell>
          <cell r="AR23">
            <v>48.095606104788715</v>
          </cell>
          <cell r="AS23">
            <v>0</v>
          </cell>
          <cell r="AT23">
            <v>44.023543005360764</v>
          </cell>
          <cell r="AU23">
            <v>3.292361410646738</v>
          </cell>
          <cell r="AV23">
            <v>11.90529254804577</v>
          </cell>
          <cell r="AW23">
            <v>49.296208979243843</v>
          </cell>
          <cell r="AX23">
            <v>57.255150732702056</v>
          </cell>
          <cell r="AY23">
            <v>7.1460376321781416</v>
          </cell>
          <cell r="AZ23">
            <v>41.170316663584885</v>
          </cell>
          <cell r="BA23">
            <v>43.453207469341947</v>
          </cell>
          <cell r="BB23">
            <v>12.103482627337254</v>
          </cell>
          <cell r="BC23">
            <v>20.428860269305673</v>
          </cell>
          <cell r="BD23">
            <v>21.040168602835774</v>
          </cell>
          <cell r="BE23">
            <v>92.20338983050847</v>
          </cell>
          <cell r="BF23">
            <v>26.356379462310215</v>
          </cell>
          <cell r="BG23">
            <v>34.246009147959903</v>
          </cell>
          <cell r="BH23">
            <v>4.2815246757786936</v>
          </cell>
          <cell r="BI23">
            <v>2.6006873007386204</v>
          </cell>
          <cell r="BJ23">
            <v>18.801062020834717</v>
          </cell>
          <cell r="BK23">
            <v>22.09304166856321</v>
          </cell>
          <cell r="BL23">
            <v>93.586992192023956</v>
          </cell>
          <cell r="BM23">
            <v>47.450768389287987</v>
          </cell>
          <cell r="BN23">
            <v>0.76441259543394724</v>
          </cell>
          <cell r="BO23">
            <v>3.8154166881141101</v>
          </cell>
          <cell r="BP23">
            <v>0.62076673735945287</v>
          </cell>
          <cell r="BQ23">
            <v>0.42727219253916138</v>
          </cell>
          <cell r="BR23">
            <v>11.896131630120342</v>
          </cell>
          <cell r="BS23">
            <v>10.720156394056039</v>
          </cell>
          <cell r="BT23">
            <v>89.037820090954369</v>
          </cell>
          <cell r="BU23">
            <v>86.106310815614833</v>
          </cell>
          <cell r="BV23">
            <v>6.1998189710304032</v>
          </cell>
          <cell r="BW23">
            <v>13.450750982608644</v>
          </cell>
          <cell r="BY23">
            <v>4.7986004011774446</v>
          </cell>
          <cell r="BZ23">
            <v>22.289621087561827</v>
          </cell>
        </row>
        <row r="24">
          <cell r="D24">
            <v>88.157317119751795</v>
          </cell>
          <cell r="E24">
            <v>35.391795425413548</v>
          </cell>
          <cell r="F24">
            <v>44.563685964037425</v>
          </cell>
          <cell r="G24">
            <v>46.945169566815537</v>
          </cell>
          <cell r="H24">
            <v>8.4339750620453238</v>
          </cell>
          <cell r="I24">
            <v>6.330846216432688</v>
          </cell>
          <cell r="J24">
            <v>10.080594289261391</v>
          </cell>
          <cell r="K24">
            <v>13.919969862492158</v>
          </cell>
          <cell r="L24">
            <v>23.891244924569563</v>
          </cell>
          <cell r="M24">
            <v>1.0121385836594599</v>
          </cell>
          <cell r="N24">
            <v>6.1560790078166017</v>
          </cell>
          <cell r="O24">
            <v>43.652093824647572</v>
          </cell>
          <cell r="P24">
            <v>52.609062832587497</v>
          </cell>
          <cell r="Q24">
            <v>23.320371776138344</v>
          </cell>
          <cell r="R24">
            <v>19.418995760536671</v>
          </cell>
          <cell r="S24">
            <v>98.83101422229916</v>
          </cell>
          <cell r="T24">
            <v>20.979740220695732</v>
          </cell>
          <cell r="U24">
            <v>11.923076923076934</v>
          </cell>
          <cell r="V24">
            <v>12.592482772835995</v>
          </cell>
          <cell r="W24">
            <v>8.0014033154994788</v>
          </cell>
          <cell r="X24">
            <v>42.105263157895209</v>
          </cell>
          <cell r="Y24">
            <v>76.056294391624505</v>
          </cell>
          <cell r="Z24">
            <v>7.5978971921753029</v>
          </cell>
          <cell r="AA24">
            <v>7.8984280075174063</v>
          </cell>
          <cell r="AB24">
            <v>6.8408960359944526</v>
          </cell>
          <cell r="AC24">
            <v>33.865583393537392</v>
          </cell>
          <cell r="AD24">
            <v>5.5669047445945701</v>
          </cell>
          <cell r="AE24">
            <v>9.1684879020407131</v>
          </cell>
          <cell r="AF24">
            <v>19.26985704891452</v>
          </cell>
          <cell r="AG24">
            <v>13.913126689038075</v>
          </cell>
          <cell r="AH24">
            <v>8.7574767834912066</v>
          </cell>
          <cell r="AI24">
            <v>63.15789473684211</v>
          </cell>
          <cell r="AJ24">
            <v>77.272727272727266</v>
          </cell>
          <cell r="AK24">
            <v>50.293099503291394</v>
          </cell>
          <cell r="AL24">
            <v>46.875000000000007</v>
          </cell>
          <cell r="AM24">
            <v>5.2620431880961149</v>
          </cell>
          <cell r="AN24">
            <v>18.050541516245492</v>
          </cell>
          <cell r="AO24">
            <v>29.212232130028305</v>
          </cell>
          <cell r="AP24">
            <v>23.053825642774733</v>
          </cell>
          <cell r="AQ24">
            <v>38.222059857306299</v>
          </cell>
          <cell r="AR24">
            <v>43.526162034978583</v>
          </cell>
          <cell r="AS24">
            <v>69.623688592692531</v>
          </cell>
          <cell r="AT24">
            <v>44.625503564745024</v>
          </cell>
          <cell r="AU24">
            <v>10.161094198609009</v>
          </cell>
          <cell r="AV24">
            <v>9.4676955050445812</v>
          </cell>
          <cell r="AW24">
            <v>39.951869508384306</v>
          </cell>
          <cell r="AX24">
            <v>50.111576131708411</v>
          </cell>
          <cell r="AY24">
            <v>5.2047816140517398</v>
          </cell>
          <cell r="AZ24">
            <v>34.742158483362481</v>
          </cell>
          <cell r="BA24">
            <v>36.189767420531652</v>
          </cell>
          <cell r="BB24">
            <v>13.446443732274767</v>
          </cell>
          <cell r="BC24">
            <v>37.548487990463919</v>
          </cell>
          <cell r="BD24">
            <v>14.918938151314132</v>
          </cell>
          <cell r="BE24">
            <v>63.728813559322028</v>
          </cell>
          <cell r="BF24">
            <v>22.293510061882429</v>
          </cell>
          <cell r="BG24">
            <v>20.121578929725732</v>
          </cell>
          <cell r="BH24">
            <v>4.9491519349176389</v>
          </cell>
          <cell r="BI24">
            <v>2.2909697326294265</v>
          </cell>
          <cell r="BJ24">
            <v>3.0380557597269688</v>
          </cell>
          <cell r="BK24">
            <v>33.122446204704737</v>
          </cell>
          <cell r="BL24">
            <v>86.771368318656357</v>
          </cell>
          <cell r="BM24">
            <v>49.200641456200159</v>
          </cell>
          <cell r="BN24">
            <v>0.61604205705593451</v>
          </cell>
          <cell r="BO24">
            <v>4.5350219029748368E-2</v>
          </cell>
          <cell r="BP24">
            <v>0.98498826592697486</v>
          </cell>
          <cell r="BQ24">
            <v>0.74086643044188494</v>
          </cell>
          <cell r="BR24">
            <v>3.1263170058629886</v>
          </cell>
          <cell r="BS24">
            <v>4.1449388835594521</v>
          </cell>
          <cell r="BT24">
            <v>22.104422700191208</v>
          </cell>
          <cell r="BU24">
            <v>97.981336808740537</v>
          </cell>
          <cell r="BV24">
            <v>17.402556259558661</v>
          </cell>
          <cell r="BW24">
            <v>1.8409351066936732</v>
          </cell>
          <cell r="BY24">
            <v>4.7557854104092971</v>
          </cell>
          <cell r="BZ24">
            <v>9.3994667253838742</v>
          </cell>
        </row>
        <row r="25">
          <cell r="D25">
            <v>73.732638656992037</v>
          </cell>
          <cell r="E25">
            <v>67.434581079315194</v>
          </cell>
          <cell r="F25">
            <v>31.779527087905418</v>
          </cell>
          <cell r="G25">
            <v>75.150334098036083</v>
          </cell>
          <cell r="H25">
            <v>3.1362276458253211</v>
          </cell>
          <cell r="I25">
            <v>13.376824901788313</v>
          </cell>
          <cell r="J25">
            <v>7.5097892917172837</v>
          </cell>
          <cell r="K25">
            <v>2.4982402517908198</v>
          </cell>
          <cell r="L25">
            <v>28.478091714977033</v>
          </cell>
          <cell r="M25">
            <v>0.89329480985461063</v>
          </cell>
          <cell r="N25">
            <v>5.4717797003745261</v>
          </cell>
          <cell r="O25">
            <v>48.015337570260606</v>
          </cell>
          <cell r="P25">
            <v>71.949639581779039</v>
          </cell>
          <cell r="Q25">
            <v>33.143566571318402</v>
          </cell>
          <cell r="R25">
            <v>29.741619892870474</v>
          </cell>
          <cell r="S25">
            <v>79.064463562744564</v>
          </cell>
          <cell r="T25">
            <v>53.941533283797568</v>
          </cell>
          <cell r="U25">
            <v>21.346153846153864</v>
          </cell>
          <cell r="V25">
            <v>57.493032599476912</v>
          </cell>
          <cell r="W25">
            <v>15.674692158325879</v>
          </cell>
          <cell r="X25">
            <v>59.473684210526642</v>
          </cell>
          <cell r="Y25">
            <v>63.527928410144185</v>
          </cell>
          <cell r="Z25">
            <v>8.7868617121999719</v>
          </cell>
          <cell r="AA25">
            <v>11.503839632926956</v>
          </cell>
          <cell r="AB25">
            <v>14.543535995864328</v>
          </cell>
          <cell r="AC25">
            <v>50.84352681285084</v>
          </cell>
          <cell r="AD25">
            <v>12.661383393593823</v>
          </cell>
          <cell r="AE25">
            <v>8.8047876698734342</v>
          </cell>
          <cell r="AF25">
            <v>22.187335211487397</v>
          </cell>
          <cell r="AG25">
            <v>32.546380075564983</v>
          </cell>
          <cell r="AH25">
            <v>9.0233285776802639</v>
          </cell>
          <cell r="AI25">
            <v>63.15789473684211</v>
          </cell>
          <cell r="AJ25">
            <v>59.090909090909093</v>
          </cell>
          <cell r="AK25">
            <v>57.319884104105547</v>
          </cell>
          <cell r="AL25">
            <v>75</v>
          </cell>
          <cell r="AM25">
            <v>4.9104069197500424</v>
          </cell>
          <cell r="AN25">
            <v>100</v>
          </cell>
          <cell r="AO25">
            <v>39.297554744401936</v>
          </cell>
          <cell r="AP25">
            <v>16.756573141566726</v>
          </cell>
          <cell r="AQ25">
            <v>34.993503810527862</v>
          </cell>
          <cell r="AR25">
            <v>46.408983206983777</v>
          </cell>
          <cell r="AS25">
            <v>33.40543837329664</v>
          </cell>
          <cell r="AT25">
            <v>27.673370933037173</v>
          </cell>
          <cell r="AU25">
            <v>15.465492803507304</v>
          </cell>
          <cell r="AV25">
            <v>19.554346373383183</v>
          </cell>
          <cell r="AW25">
            <v>37.502283547741136</v>
          </cell>
          <cell r="AX25">
            <v>56.038177927957697</v>
          </cell>
          <cell r="AY25">
            <v>7.8788402028164413</v>
          </cell>
          <cell r="AZ25">
            <v>41.863079266867572</v>
          </cell>
          <cell r="BA25">
            <v>31.155904202233724</v>
          </cell>
          <cell r="BB25">
            <v>13.957441113179888</v>
          </cell>
          <cell r="BC25">
            <v>4.4190991442710299</v>
          </cell>
          <cell r="BD25">
            <v>27.256456251462286</v>
          </cell>
          <cell r="BE25">
            <v>36.949152542372879</v>
          </cell>
          <cell r="BF25">
            <v>28.56005145472804</v>
          </cell>
          <cell r="BG25">
            <v>41.685941014129341</v>
          </cell>
          <cell r="BH25">
            <v>10.232779717756557</v>
          </cell>
          <cell r="BI25">
            <v>5.6572945529491943</v>
          </cell>
          <cell r="BJ25">
            <v>5.7883942620316748</v>
          </cell>
          <cell r="BK25">
            <v>23.243916925256205</v>
          </cell>
          <cell r="BL25">
            <v>70.335914019878274</v>
          </cell>
          <cell r="BM25">
            <v>32.19518460757476</v>
          </cell>
          <cell r="BN25">
            <v>2.9440860395688658E-2</v>
          </cell>
          <cell r="BO25">
            <v>10.244693334734547</v>
          </cell>
          <cell r="BP25">
            <v>1.4892698110116611E-3</v>
          </cell>
          <cell r="BQ25">
            <v>0.9101629178407471</v>
          </cell>
          <cell r="BR25">
            <v>8.1465278921432951</v>
          </cell>
          <cell r="BS25">
            <v>14.534275132336957</v>
          </cell>
          <cell r="BT25">
            <v>34.335409898835884</v>
          </cell>
          <cell r="BU25">
            <v>74.967768762842184</v>
          </cell>
          <cell r="BV25">
            <v>29.934494862563234</v>
          </cell>
          <cell r="BW25">
            <v>35.409569358928614</v>
          </cell>
          <cell r="BY25">
            <v>9.3102975962263841</v>
          </cell>
          <cell r="BZ25">
            <v>20.995569889061169</v>
          </cell>
        </row>
        <row r="26">
          <cell r="D26">
            <v>71.628556422483399</v>
          </cell>
          <cell r="E26">
            <v>98.09488933583863</v>
          </cell>
          <cell r="F26">
            <v>43.007836360136494</v>
          </cell>
          <cell r="G26">
            <v>92.196504321753764</v>
          </cell>
          <cell r="H26">
            <v>8.6014640323969775</v>
          </cell>
          <cell r="I26">
            <v>12.73732206388874</v>
          </cell>
          <cell r="J26">
            <v>7.4057427575492927</v>
          </cell>
          <cell r="K26">
            <v>20.327532998995082</v>
          </cell>
          <cell r="L26">
            <v>59.569449487810147</v>
          </cell>
          <cell r="M26">
            <v>0.29779351365083323</v>
          </cell>
          <cell r="N26">
            <v>3.3220646762967307</v>
          </cell>
          <cell r="O26">
            <v>46.415264929322603</v>
          </cell>
          <cell r="P26">
            <v>71.945037735474159</v>
          </cell>
          <cell r="Q26">
            <v>29.884389274562778</v>
          </cell>
          <cell r="R26">
            <v>30.171099171326809</v>
          </cell>
          <cell r="S26">
            <v>91.536860716555495</v>
          </cell>
          <cell r="T26">
            <v>48.66357804312603</v>
          </cell>
          <cell r="U26">
            <v>25.769230769230788</v>
          </cell>
          <cell r="V26">
            <v>69.181336163440832</v>
          </cell>
          <cell r="W26">
            <v>18.133045402087376</v>
          </cell>
          <cell r="X26">
            <v>58.947368421052694</v>
          </cell>
          <cell r="Y26">
            <v>99.847966676209239</v>
          </cell>
          <cell r="Z26">
            <v>14.312027535305297</v>
          </cell>
          <cell r="AA26">
            <v>23.262091785546861</v>
          </cell>
          <cell r="AB26">
            <v>18.442899408222868</v>
          </cell>
          <cell r="AC26">
            <v>69.614396106621939</v>
          </cell>
          <cell r="AD26">
            <v>6.8704174047151474</v>
          </cell>
          <cell r="AE26">
            <v>16.935720254011073</v>
          </cell>
          <cell r="AF26">
            <v>40.962055495887242</v>
          </cell>
          <cell r="AG26">
            <v>30.4162121116889</v>
          </cell>
          <cell r="AH26">
            <v>9.0205873157465586</v>
          </cell>
          <cell r="AI26">
            <v>63.15789473684211</v>
          </cell>
          <cell r="AJ26">
            <v>95.454545454545453</v>
          </cell>
          <cell r="AK26">
            <v>91.544092321953187</v>
          </cell>
          <cell r="AL26">
            <v>87.5</v>
          </cell>
          <cell r="AM26">
            <v>4.335043194075781</v>
          </cell>
          <cell r="AN26">
            <v>0</v>
          </cell>
          <cell r="AO26">
            <v>42.128174896107289</v>
          </cell>
          <cell r="AP26">
            <v>24.918203773029145</v>
          </cell>
          <cell r="AQ26">
            <v>38.293203469818202</v>
          </cell>
          <cell r="AR26">
            <v>41.676815517089437</v>
          </cell>
          <cell r="AS26">
            <v>50.667518513344866</v>
          </cell>
          <cell r="AT26">
            <v>21.429062315536289</v>
          </cell>
          <cell r="AU26">
            <v>10.789339857009809</v>
          </cell>
          <cell r="AV26">
            <v>16.234758771154318</v>
          </cell>
          <cell r="AW26">
            <v>30.775235550458742</v>
          </cell>
          <cell r="AX26">
            <v>64.049044606254185</v>
          </cell>
          <cell r="AY26">
            <v>3.5884252001219545</v>
          </cell>
          <cell r="AZ26">
            <v>32.341150596781091</v>
          </cell>
          <cell r="BA26">
            <v>40.814185174341276</v>
          </cell>
          <cell r="BB26">
            <v>5.1376599970167387</v>
          </cell>
          <cell r="BC26">
            <v>50</v>
          </cell>
          <cell r="BD26">
            <v>32.515083044103676</v>
          </cell>
          <cell r="BE26">
            <v>7.4576271186440684</v>
          </cell>
          <cell r="BF26">
            <v>22.600612716372044</v>
          </cell>
          <cell r="BG26">
            <v>46.806637611554862</v>
          </cell>
          <cell r="BH26">
            <v>7.9569789347364432</v>
          </cell>
          <cell r="BI26">
            <v>5.0760277181055624</v>
          </cell>
          <cell r="BJ26">
            <v>14.316176354892162</v>
          </cell>
          <cell r="BK26">
            <v>9.0116592417512251</v>
          </cell>
          <cell r="BL26">
            <v>73.35022071676137</v>
          </cell>
          <cell r="BM26">
            <v>46.98790950499469</v>
          </cell>
          <cell r="BN26">
            <v>0.17658479536495816</v>
          </cell>
          <cell r="BO26">
            <v>0.2644659133568984</v>
          </cell>
          <cell r="BP26">
            <v>0</v>
          </cell>
          <cell r="BQ26">
            <v>4.4465646173864997</v>
          </cell>
          <cell r="BR26">
            <v>10.485521568013629</v>
          </cell>
          <cell r="BS26">
            <v>0.43590706616740926</v>
          </cell>
          <cell r="BT26">
            <v>21.862641719560084</v>
          </cell>
          <cell r="BU26">
            <v>75.202437330341866</v>
          </cell>
          <cell r="BV26">
            <v>10.331154946895751</v>
          </cell>
          <cell r="BW26">
            <v>0</v>
          </cell>
          <cell r="BY26">
            <v>6.2281125030008768</v>
          </cell>
          <cell r="BZ26">
            <v>19.984536719186043</v>
          </cell>
        </row>
        <row r="27">
          <cell r="D27">
            <v>85.849754755913025</v>
          </cell>
          <cell r="E27">
            <v>92.004635877396879</v>
          </cell>
          <cell r="F27">
            <v>35.131589009130757</v>
          </cell>
          <cell r="G27">
            <v>41.530235447038692</v>
          </cell>
          <cell r="H27">
            <v>6.3939494296762929</v>
          </cell>
          <cell r="I27">
            <v>8.0337438503540675</v>
          </cell>
          <cell r="J27">
            <v>5.0343873085669744</v>
          </cell>
          <cell r="K27">
            <v>16.557336485769635</v>
          </cell>
          <cell r="L27">
            <v>87.757165268876079</v>
          </cell>
          <cell r="M27">
            <v>0.32667024168977932</v>
          </cell>
          <cell r="N27">
            <v>4.063134810172345</v>
          </cell>
          <cell r="O27">
            <v>24.334435301236891</v>
          </cell>
          <cell r="P27">
            <v>67.340104461956983</v>
          </cell>
          <cell r="Q27">
            <v>27.223030110803737</v>
          </cell>
          <cell r="R27">
            <v>23.710968893690438</v>
          </cell>
          <cell r="S27">
            <v>47.054407497099632</v>
          </cell>
          <cell r="T27">
            <v>75.122097767439882</v>
          </cell>
          <cell r="U27">
            <v>23.076923076923077</v>
          </cell>
          <cell r="V27">
            <v>85.336400468320306</v>
          </cell>
          <cell r="W27">
            <v>50</v>
          </cell>
          <cell r="X27">
            <v>84.210526315789664</v>
          </cell>
          <cell r="Y27">
            <v>61.244009577962345</v>
          </cell>
          <cell r="Z27">
            <v>12.697078827443754</v>
          </cell>
          <cell r="AA27">
            <v>5.0663989419524702</v>
          </cell>
          <cell r="AB27">
            <v>11.077793824820009</v>
          </cell>
          <cell r="AC27">
            <v>51.270258019881695</v>
          </cell>
          <cell r="AD27">
            <v>22.03905434757753</v>
          </cell>
          <cell r="AE27">
            <v>27.713138275547738</v>
          </cell>
          <cell r="AF27">
            <v>16.063057870760549</v>
          </cell>
          <cell r="AG27">
            <v>24.035676098402966</v>
          </cell>
          <cell r="AH27">
            <v>8.5149032405115452</v>
          </cell>
          <cell r="AI27">
            <v>42.105263157894747</v>
          </cell>
          <cell r="AJ27">
            <v>72.727272727272734</v>
          </cell>
          <cell r="AK27">
            <v>80.877526845483558</v>
          </cell>
          <cell r="AL27">
            <v>78.124999999999986</v>
          </cell>
          <cell r="AM27">
            <v>18.837228586770291</v>
          </cell>
          <cell r="AN27">
            <v>99.277978339350199</v>
          </cell>
          <cell r="AO27">
            <v>100</v>
          </cell>
          <cell r="AP27">
            <v>44.847629574725531</v>
          </cell>
          <cell r="AQ27">
            <v>50</v>
          </cell>
          <cell r="AR27">
            <v>48.897524298121745</v>
          </cell>
          <cell r="AS27">
            <v>53.196304687143538</v>
          </cell>
          <cell r="AT27">
            <v>39.604191472647784</v>
          </cell>
          <cell r="AU27">
            <v>18.169298908833181</v>
          </cell>
          <cell r="AV27">
            <v>74.629278031661826</v>
          </cell>
          <cell r="AW27">
            <v>50</v>
          </cell>
          <cell r="AX27">
            <v>54.208339195490595</v>
          </cell>
          <cell r="AY27">
            <v>5.2484436636168166</v>
          </cell>
          <cell r="AZ27">
            <v>17.166647963034045</v>
          </cell>
          <cell r="BA27">
            <v>29.52528299920813</v>
          </cell>
          <cell r="BB27">
            <v>12.58255908731336</v>
          </cell>
          <cell r="BC27">
            <v>16.821921010132833</v>
          </cell>
          <cell r="BD27">
            <v>31.970605578332783</v>
          </cell>
          <cell r="BE27">
            <v>87.79661016949153</v>
          </cell>
          <cell r="BF27">
            <v>36.122053651683075</v>
          </cell>
          <cell r="BG27">
            <v>77.908613767487864</v>
          </cell>
          <cell r="BH27">
            <v>18.890584587729702</v>
          </cell>
          <cell r="BI27">
            <v>16.227757382826454</v>
          </cell>
          <cell r="BJ27">
            <v>6.346433626301712</v>
          </cell>
          <cell r="BK27">
            <v>49.306352792774753</v>
          </cell>
          <cell r="BL27">
            <v>0</v>
          </cell>
          <cell r="BM27">
            <v>18.770864684713164</v>
          </cell>
          <cell r="BN27">
            <v>5.9067469134856516</v>
          </cell>
          <cell r="BO27">
            <v>23.534751660755227</v>
          </cell>
          <cell r="BP27">
            <v>4.2410971503508712</v>
          </cell>
          <cell r="BQ27">
            <v>0.3082600065288934</v>
          </cell>
          <cell r="BR27">
            <v>16.79205710430071</v>
          </cell>
          <cell r="BS27">
            <v>24.69733888242564</v>
          </cell>
          <cell r="BT27">
            <v>100</v>
          </cell>
          <cell r="BU27">
            <v>83.201786032007831</v>
          </cell>
          <cell r="BV27">
            <v>16.817373191159756</v>
          </cell>
          <cell r="BW27">
            <v>66.110018420176203</v>
          </cell>
          <cell r="BY27">
            <v>37.992656724249478</v>
          </cell>
          <cell r="BZ27">
            <v>43.312934860427802</v>
          </cell>
        </row>
        <row r="28">
          <cell r="D28">
            <v>86.094529972057188</v>
          </cell>
          <cell r="E28">
            <v>85.864632091123056</v>
          </cell>
          <cell r="F28">
            <v>41.82386088133692</v>
          </cell>
          <cell r="G28">
            <v>94.090835592272427</v>
          </cell>
          <cell r="H28">
            <v>6.1824842299814664</v>
          </cell>
          <cell r="I28">
            <v>3.9227870005690328</v>
          </cell>
          <cell r="J28">
            <v>12.317731473230923</v>
          </cell>
          <cell r="K28">
            <v>5.77434825992112</v>
          </cell>
          <cell r="L28">
            <v>8.0915887453859963</v>
          </cell>
          <cell r="M28">
            <v>0.84638273217415327</v>
          </cell>
          <cell r="N28">
            <v>5.9251073103316152</v>
          </cell>
          <cell r="O28">
            <v>32.713082868100621</v>
          </cell>
          <cell r="P28">
            <v>78.570535339156379</v>
          </cell>
          <cell r="Q28">
            <v>37.074800955972279</v>
          </cell>
          <cell r="R28">
            <v>4.0000205787064296</v>
          </cell>
          <cell r="S28">
            <v>95.123766541932326</v>
          </cell>
          <cell r="T28">
            <v>9.7041325448926248</v>
          </cell>
          <cell r="U28">
            <v>13.846153846153836</v>
          </cell>
          <cell r="V28">
            <v>0</v>
          </cell>
          <cell r="W28">
            <v>0</v>
          </cell>
          <cell r="X28">
            <v>12.631578947368864</v>
          </cell>
          <cell r="Y28">
            <v>62.852838854981151</v>
          </cell>
          <cell r="Z28">
            <v>5.0860529496114086</v>
          </cell>
          <cell r="AA28">
            <v>12.652706780715524</v>
          </cell>
          <cell r="AB28">
            <v>2.3518733110705727</v>
          </cell>
          <cell r="AC28">
            <v>28.945862140109501</v>
          </cell>
          <cell r="AD28">
            <v>12.44664412178979</v>
          </cell>
          <cell r="AE28">
            <v>4.9693419230530793</v>
          </cell>
          <cell r="AF28">
            <v>39.54466505224817</v>
          </cell>
          <cell r="AG28">
            <v>28.085553445521356</v>
          </cell>
          <cell r="AH28">
            <v>7.7635637031200027</v>
          </cell>
          <cell r="AI28">
            <v>63.15789473684211</v>
          </cell>
          <cell r="AJ28">
            <v>50</v>
          </cell>
          <cell r="AK28">
            <v>75.036168494815627</v>
          </cell>
          <cell r="AL28">
            <v>43.75</v>
          </cell>
          <cell r="AM28">
            <v>0</v>
          </cell>
          <cell r="AN28">
            <v>27.075812274368232</v>
          </cell>
          <cell r="AO28">
            <v>0</v>
          </cell>
          <cell r="AP28">
            <v>12.349737274907765</v>
          </cell>
          <cell r="AQ28">
            <v>21.516863672802838</v>
          </cell>
          <cell r="AR28">
            <v>34.231089345382848</v>
          </cell>
          <cell r="AS28">
            <v>38.756069467190954</v>
          </cell>
          <cell r="AT28">
            <v>47.648783057676702</v>
          </cell>
          <cell r="AU28">
            <v>12.833641162173418</v>
          </cell>
          <cell r="AV28">
            <v>3.8856984417922589</v>
          </cell>
          <cell r="AW28">
            <v>37.028508317662379</v>
          </cell>
          <cell r="AX28">
            <v>56.909313856681528</v>
          </cell>
          <cell r="AY28">
            <v>5.2587465729309599</v>
          </cell>
          <cell r="AZ28">
            <v>37.51056614694992</v>
          </cell>
          <cell r="BA28">
            <v>47.267185586089575</v>
          </cell>
          <cell r="BB28">
            <v>15.271728925734196</v>
          </cell>
          <cell r="BC28">
            <v>12.936776844533684</v>
          </cell>
          <cell r="BD28">
            <v>17.386030233813706</v>
          </cell>
          <cell r="BE28">
            <v>39.661016949152547</v>
          </cell>
          <cell r="BF28">
            <v>0</v>
          </cell>
          <cell r="BG28">
            <v>5.2639219564726236</v>
          </cell>
          <cell r="BH28">
            <v>0.58592028026321541</v>
          </cell>
          <cell r="BI28">
            <v>0</v>
          </cell>
          <cell r="BJ28">
            <v>1.3200699750813762</v>
          </cell>
          <cell r="BK28">
            <v>15.622483319280517</v>
          </cell>
          <cell r="BL28">
            <v>97.415396037149705</v>
          </cell>
          <cell r="BM28">
            <v>48.577183878211258</v>
          </cell>
          <cell r="BN28">
            <v>1.2072754549525893</v>
          </cell>
          <cell r="BO28">
            <v>0.99321281326753585</v>
          </cell>
          <cell r="BP28">
            <v>0.66419321131671838</v>
          </cell>
          <cell r="BQ28">
            <v>0.94711248000620873</v>
          </cell>
          <cell r="BR28">
            <v>5.3378470890216869</v>
          </cell>
          <cell r="BS28">
            <v>4.0424840972904308</v>
          </cell>
          <cell r="BT28">
            <v>0</v>
          </cell>
          <cell r="BU28">
            <v>78.903479913717447</v>
          </cell>
          <cell r="BV28">
            <v>6.6601905581347802</v>
          </cell>
          <cell r="BW28">
            <v>3.3790246464826521</v>
          </cell>
          <cell r="BY28">
            <v>1.375807102236317</v>
          </cell>
          <cell r="BZ28">
            <v>0.75243429750358359</v>
          </cell>
        </row>
        <row r="29">
          <cell r="D29">
            <v>95.263904722739255</v>
          </cell>
          <cell r="E29">
            <v>89.628906523801476</v>
          </cell>
          <cell r="F29">
            <v>44.29233956053141</v>
          </cell>
          <cell r="G29">
            <v>65.220296745115405</v>
          </cell>
          <cell r="H29">
            <v>7.0877352405595024</v>
          </cell>
          <cell r="I29">
            <v>13.28649037601733</v>
          </cell>
          <cell r="J29">
            <v>18.746345063492679</v>
          </cell>
          <cell r="K29">
            <v>11.245383665474128</v>
          </cell>
          <cell r="L29">
            <v>15.701003735510351</v>
          </cell>
          <cell r="M29">
            <v>0.92507868804356796</v>
          </cell>
          <cell r="N29">
            <v>7.3606298864582413</v>
          </cell>
          <cell r="O29">
            <v>24.692144371176951</v>
          </cell>
          <cell r="P29">
            <v>66.023695466292693</v>
          </cell>
          <cell r="Q29">
            <v>35.274872480889762</v>
          </cell>
          <cell r="R29">
            <v>10.931073896879644</v>
          </cell>
          <cell r="S29">
            <v>79.624139508625817</v>
          </cell>
          <cell r="T29">
            <v>28.50959519340379</v>
          </cell>
          <cell r="U29">
            <v>5.3846153846153673</v>
          </cell>
          <cell r="V29">
            <v>100</v>
          </cell>
          <cell r="W29">
            <v>7.040414612429255</v>
          </cell>
          <cell r="X29">
            <v>50</v>
          </cell>
          <cell r="Y29">
            <v>5.0911679885446608</v>
          </cell>
          <cell r="Z29">
            <v>6.3608709494836058</v>
          </cell>
          <cell r="AA29">
            <v>1.7998750253218985</v>
          </cell>
          <cell r="AB29">
            <v>4.380825054316472</v>
          </cell>
          <cell r="AC29">
            <v>32.461083518596226</v>
          </cell>
          <cell r="AD29">
            <v>12.483855464421913</v>
          </cell>
          <cell r="AE29">
            <v>6.5964060238996964</v>
          </cell>
          <cell r="AF29">
            <v>33.518409239675883</v>
          </cell>
          <cell r="AG29">
            <v>28.534462852948007</v>
          </cell>
          <cell r="AH29">
            <v>7.1387735884946766</v>
          </cell>
          <cell r="AI29">
            <v>42.105263157894747</v>
          </cell>
          <cell r="AJ29">
            <v>77.272727272727266</v>
          </cell>
          <cell r="AK29">
            <v>75.292695764144483</v>
          </cell>
          <cell r="AL29">
            <v>62.499999999999986</v>
          </cell>
          <cell r="AM29">
            <v>5.1347605229065199</v>
          </cell>
          <cell r="AN29">
            <v>69.31407942238269</v>
          </cell>
          <cell r="AO29">
            <v>18.648713320155267</v>
          </cell>
          <cell r="AP29">
            <v>15.392617880635509</v>
          </cell>
          <cell r="AQ29">
            <v>27.850812551018816</v>
          </cell>
          <cell r="AR29">
            <v>42.405384951531786</v>
          </cell>
          <cell r="AS29">
            <v>19.806432948251572</v>
          </cell>
          <cell r="AT29">
            <v>58.360645345856419</v>
          </cell>
          <cell r="AU29">
            <v>5.5860656744753143</v>
          </cell>
          <cell r="AV29">
            <v>11.825043854168618</v>
          </cell>
          <cell r="AW29">
            <v>47.188163731349356</v>
          </cell>
          <cell r="AX29">
            <v>52.028560935945521</v>
          </cell>
          <cell r="AY29">
            <v>8.6530683040966245</v>
          </cell>
          <cell r="AZ29">
            <v>45.336526919551851</v>
          </cell>
          <cell r="BA29">
            <v>41.679841246311639</v>
          </cell>
          <cell r="BB29">
            <v>15.221757741070052</v>
          </cell>
          <cell r="BC29">
            <v>24.030148423048459</v>
          </cell>
          <cell r="BD29">
            <v>20.117777121068208</v>
          </cell>
          <cell r="BE29">
            <v>78.983050847457619</v>
          </cell>
          <cell r="BF29">
            <v>13.572301150441982</v>
          </cell>
          <cell r="BG29">
            <v>28.694721986825556</v>
          </cell>
          <cell r="BH29">
            <v>4.2208339707369982</v>
          </cell>
          <cell r="BI29">
            <v>1.8972727722384435</v>
          </cell>
          <cell r="BJ29">
            <v>3.1765705014687442</v>
          </cell>
          <cell r="BK29">
            <v>17.275847584439109</v>
          </cell>
          <cell r="BL29">
            <v>89.637548703428024</v>
          </cell>
          <cell r="BM29">
            <v>49.39602815148654</v>
          </cell>
          <cell r="BN29">
            <v>0.28385209195432948</v>
          </cell>
          <cell r="BO29">
            <v>0.63057486478292479</v>
          </cell>
          <cell r="BP29">
            <v>0.18792789441436156</v>
          </cell>
          <cell r="BQ29">
            <v>0.34013273486143086</v>
          </cell>
          <cell r="BR29">
            <v>6.3882829566919135</v>
          </cell>
          <cell r="BS29">
            <v>22.502799427040664</v>
          </cell>
          <cell r="BT29">
            <v>40.602802816549236</v>
          </cell>
          <cell r="BU29">
            <v>88.875658540512276</v>
          </cell>
          <cell r="BV29">
            <v>9.6039369974305586</v>
          </cell>
          <cell r="BW29">
            <v>21.201651223933542</v>
          </cell>
          <cell r="BY29">
            <v>5.724452027568538</v>
          </cell>
          <cell r="BZ29">
            <v>12.182645360218212</v>
          </cell>
        </row>
        <row r="30">
          <cell r="D30">
            <v>98.769868314087844</v>
          </cell>
          <cell r="E30">
            <v>89.822928487349259</v>
          </cell>
          <cell r="F30">
            <v>41.270812788513993</v>
          </cell>
          <cell r="G30">
            <v>76.743709499280044</v>
          </cell>
          <cell r="H30">
            <v>7.5147363114961152</v>
          </cell>
          <cell r="I30">
            <v>36.720473780078507</v>
          </cell>
          <cell r="J30">
            <v>45.676131410740325</v>
          </cell>
          <cell r="K30">
            <v>19.902497410695887</v>
          </cell>
          <cell r="L30">
            <v>31.293646016995613</v>
          </cell>
          <cell r="M30">
            <v>0.79596051215063945</v>
          </cell>
          <cell r="N30">
            <v>4.444491620710151</v>
          </cell>
          <cell r="O30">
            <v>44.706221246390548</v>
          </cell>
          <cell r="P30">
            <v>38.896833375259725</v>
          </cell>
          <cell r="Q30">
            <v>27.562101745434415</v>
          </cell>
          <cell r="R30">
            <v>15.317135590491549</v>
          </cell>
          <cell r="S30">
            <v>79.570233917008949</v>
          </cell>
          <cell r="T30">
            <v>44.882464622250183</v>
          </cell>
          <cell r="U30">
            <v>15.769230769230761</v>
          </cell>
          <cell r="V30">
            <v>77.102021434826256</v>
          </cell>
          <cell r="W30">
            <v>36.351377893047335</v>
          </cell>
          <cell r="X30">
            <v>79.473684210526358</v>
          </cell>
          <cell r="Y30">
            <v>49.2155139220378</v>
          </cell>
          <cell r="Z30">
            <v>5.2306789470449999</v>
          </cell>
          <cell r="AA30">
            <v>7.107588835141768</v>
          </cell>
          <cell r="AB30">
            <v>12.019489991105106</v>
          </cell>
          <cell r="AC30">
            <v>51.6070299148356</v>
          </cell>
          <cell r="AD30">
            <v>50</v>
          </cell>
          <cell r="AE30">
            <v>15.381637964640827</v>
          </cell>
          <cell r="AF30">
            <v>41.307053487689608</v>
          </cell>
          <cell r="AG30">
            <v>28.42235093290148</v>
          </cell>
          <cell r="AH30">
            <v>8.5725695880805528</v>
          </cell>
          <cell r="AI30">
            <v>52.631578947368418</v>
          </cell>
          <cell r="AJ30">
            <v>90.909090909090907</v>
          </cell>
          <cell r="AK30">
            <v>100</v>
          </cell>
          <cell r="AL30">
            <v>56.25</v>
          </cell>
          <cell r="AM30">
            <v>24.825167725022006</v>
          </cell>
          <cell r="AN30">
            <v>67.148014440433229</v>
          </cell>
          <cell r="AO30">
            <v>81.009050188904553</v>
          </cell>
          <cell r="AP30">
            <v>28.016123761258605</v>
          </cell>
          <cell r="AQ30">
            <v>47.222157192973008</v>
          </cell>
          <cell r="AR30">
            <v>48.826104034815842</v>
          </cell>
          <cell r="AS30">
            <v>44.205685909869864</v>
          </cell>
          <cell r="AT30">
            <v>90.312024787480723</v>
          </cell>
          <cell r="AU30">
            <v>15.531356275592945</v>
          </cell>
          <cell r="AV30">
            <v>45.084882870282819</v>
          </cell>
          <cell r="AW30">
            <v>47.999480633955152</v>
          </cell>
          <cell r="AX30">
            <v>61.687924280410954</v>
          </cell>
          <cell r="AY30">
            <v>9.559017534503111</v>
          </cell>
          <cell r="AZ30">
            <v>47.512066943837873</v>
          </cell>
          <cell r="BA30">
            <v>32.61174445552286</v>
          </cell>
          <cell r="BB30">
            <v>17.000518430578353</v>
          </cell>
          <cell r="BC30">
            <v>13.242155030806895</v>
          </cell>
          <cell r="BD30">
            <v>10.260439406561696</v>
          </cell>
          <cell r="BE30">
            <v>52.881355932203391</v>
          </cell>
          <cell r="BF30">
            <v>30.934978941635617</v>
          </cell>
          <cell r="BG30">
            <v>40.100809471078051</v>
          </cell>
          <cell r="BH30">
            <v>14.094593885121176</v>
          </cell>
          <cell r="BI30">
            <v>8.8995813740160745</v>
          </cell>
          <cell r="BJ30">
            <v>4.9405340130782207</v>
          </cell>
          <cell r="BK30">
            <v>16.843417083107692</v>
          </cell>
          <cell r="BL30">
            <v>79.750749026400996</v>
          </cell>
          <cell r="BM30">
            <v>46.961303709548567</v>
          </cell>
          <cell r="BN30">
            <v>0.32319657875027397</v>
          </cell>
          <cell r="BO30">
            <v>10.32742614734347</v>
          </cell>
          <cell r="BP30">
            <v>0.23798742823911168</v>
          </cell>
          <cell r="BQ30">
            <v>0.52763112275422674</v>
          </cell>
          <cell r="BR30">
            <v>26.914985002957543</v>
          </cell>
          <cell r="BS30">
            <v>19.525301112336471</v>
          </cell>
          <cell r="BT30">
            <v>99.876003400228441</v>
          </cell>
          <cell r="BU30">
            <v>90.013040042742958</v>
          </cell>
          <cell r="BV30">
            <v>24.286162309788111</v>
          </cell>
          <cell r="BW30">
            <v>82.21317522917137</v>
          </cell>
          <cell r="BY30">
            <v>26.876264946026339</v>
          </cell>
          <cell r="BZ30">
            <v>17.796540924306111</v>
          </cell>
        </row>
        <row r="31">
          <cell r="D31">
            <v>85.974420857719224</v>
          </cell>
          <cell r="E31">
            <v>62.576233523046298</v>
          </cell>
          <cell r="F31">
            <v>43.839308765209765</v>
          </cell>
          <cell r="G31">
            <v>54.907047390032474</v>
          </cell>
          <cell r="H31">
            <v>2.680345923055389</v>
          </cell>
          <cell r="I31">
            <v>17.523265375230856</v>
          </cell>
          <cell r="J31">
            <v>19.651177813119222</v>
          </cell>
          <cell r="K31">
            <v>16.277228458913569</v>
          </cell>
          <cell r="L31">
            <v>51.292870802634418</v>
          </cell>
          <cell r="M31">
            <v>0.64056047873741295</v>
          </cell>
          <cell r="N31">
            <v>5.290688611220606</v>
          </cell>
          <cell r="O31">
            <v>26.090194633263845</v>
          </cell>
          <cell r="P31">
            <v>60.210842187134283</v>
          </cell>
          <cell r="Q31">
            <v>31.222898927983966</v>
          </cell>
          <cell r="R31">
            <v>24.087461729160918</v>
          </cell>
          <cell r="S31">
            <v>88.303275188961052</v>
          </cell>
          <cell r="T31">
            <v>63.012799085412297</v>
          </cell>
          <cell r="U31">
            <v>6.1538461538461586</v>
          </cell>
          <cell r="V31">
            <v>57.02816475651251</v>
          </cell>
          <cell r="W31">
            <v>37.651824474629002</v>
          </cell>
          <cell r="X31">
            <v>81.57894736842141</v>
          </cell>
          <cell r="Y31">
            <v>66.576459093234348</v>
          </cell>
          <cell r="Z31">
            <v>14.066306205711463</v>
          </cell>
          <cell r="AA31">
            <v>13.585629075898451</v>
          </cell>
          <cell r="AB31">
            <v>13.702556223746909</v>
          </cell>
          <cell r="AC31">
            <v>89.308930544087289</v>
          </cell>
          <cell r="AD31">
            <v>7.8816570405154689</v>
          </cell>
          <cell r="AE31">
            <v>18.223704993578558</v>
          </cell>
          <cell r="AF31">
            <v>33.639046561130847</v>
          </cell>
          <cell r="AG31">
            <v>6.447727077910276</v>
          </cell>
          <cell r="AH31">
            <v>2.4219382893394625</v>
          </cell>
          <cell r="AI31">
            <v>42.105263157894747</v>
          </cell>
          <cell r="AJ31">
            <v>81.818181818181827</v>
          </cell>
          <cell r="AK31">
            <v>77.611354208995536</v>
          </cell>
          <cell r="AL31">
            <v>59.375</v>
          </cell>
          <cell r="AM31">
            <v>19.04824745969449</v>
          </cell>
          <cell r="AN31">
            <v>18.772563176895311</v>
          </cell>
          <cell r="AO31">
            <v>77.036729577034592</v>
          </cell>
          <cell r="AP31">
            <v>39.511901471541918</v>
          </cell>
          <cell r="AQ31">
            <v>46.46031331276108</v>
          </cell>
          <cell r="AR31">
            <v>47.265846160319633</v>
          </cell>
          <cell r="AS31">
            <v>42.026312672760859</v>
          </cell>
          <cell r="AT31">
            <v>28.086546372008602</v>
          </cell>
          <cell r="AU31">
            <v>11.15179056623144</v>
          </cell>
          <cell r="AV31">
            <v>43.009807170594435</v>
          </cell>
          <cell r="AW31">
            <v>33.122496422393873</v>
          </cell>
          <cell r="AX31">
            <v>52.567436261908064</v>
          </cell>
          <cell r="AY31">
            <v>1.883479338315539</v>
          </cell>
          <cell r="AZ31">
            <v>9.0301430617339307</v>
          </cell>
          <cell r="BA31">
            <v>39.664972892602094</v>
          </cell>
          <cell r="BB31">
            <v>0</v>
          </cell>
          <cell r="BC31">
            <v>39.249934030924187</v>
          </cell>
          <cell r="BD31">
            <v>50</v>
          </cell>
          <cell r="BE31">
            <v>14.915254237288137</v>
          </cell>
          <cell r="BF31">
            <v>46.171426287751643</v>
          </cell>
          <cell r="BG31">
            <v>57.035430701391462</v>
          </cell>
          <cell r="BH31">
            <v>50</v>
          </cell>
          <cell r="BI31">
            <v>13.501430541784739</v>
          </cell>
          <cell r="BJ31">
            <v>5.2606948089293271</v>
          </cell>
          <cell r="BK31">
            <v>0</v>
          </cell>
          <cell r="BL31">
            <v>8.3623141376081982</v>
          </cell>
          <cell r="BM31">
            <v>49.375083465825526</v>
          </cell>
          <cell r="BN31">
            <v>50</v>
          </cell>
          <cell r="BO31">
            <v>45.455582128586038</v>
          </cell>
          <cell r="BP31">
            <v>50</v>
          </cell>
          <cell r="BQ31">
            <v>10</v>
          </cell>
          <cell r="BR31">
            <v>11.307157830996511</v>
          </cell>
          <cell r="BS31">
            <v>0</v>
          </cell>
          <cell r="BT31">
            <v>37.681849026769399</v>
          </cell>
          <cell r="BU31">
            <v>52.601689676858356</v>
          </cell>
          <cell r="BV31">
            <v>35.047286178179718</v>
          </cell>
          <cell r="BW31">
            <v>3.3931323440944174</v>
          </cell>
          <cell r="BY31">
            <v>18.013634272535796</v>
          </cell>
          <cell r="BZ31">
            <v>22.298565790260447</v>
          </cell>
        </row>
        <row r="32">
          <cell r="D32">
            <v>87.326596939844492</v>
          </cell>
          <cell r="E32">
            <v>91.205995975969785</v>
          </cell>
          <cell r="F32">
            <v>43.612872519910404</v>
          </cell>
          <cell r="G32">
            <v>68.910849845900003</v>
          </cell>
          <cell r="H32">
            <v>5.4872911715793009</v>
          </cell>
          <cell r="I32">
            <v>7.7077269424281418</v>
          </cell>
          <cell r="J32">
            <v>9.2237105579713532</v>
          </cell>
          <cell r="K32">
            <v>14.162716657914299</v>
          </cell>
          <cell r="L32">
            <v>27.850087297547404</v>
          </cell>
          <cell r="M32">
            <v>1.2908748062712991</v>
          </cell>
          <cell r="N32">
            <v>5.5509725858142716</v>
          </cell>
          <cell r="O32">
            <v>27.693913136751668</v>
          </cell>
          <cell r="P32">
            <v>59.047769407854545</v>
          </cell>
          <cell r="Q32">
            <v>21.818971998888255</v>
          </cell>
          <cell r="R32">
            <v>42.226620478936567</v>
          </cell>
          <cell r="S32">
            <v>78.985811983918424</v>
          </cell>
          <cell r="T32">
            <v>41.016103081876658</v>
          </cell>
          <cell r="U32">
            <v>13.269230769230781</v>
          </cell>
          <cell r="V32">
            <v>64.896436435469866</v>
          </cell>
          <cell r="W32">
            <v>25.312452861780038</v>
          </cell>
          <cell r="X32">
            <v>50</v>
          </cell>
          <cell r="Y32">
            <v>72.110199038306305</v>
          </cell>
          <cell r="Z32">
            <v>11.440217703228155</v>
          </cell>
          <cell r="AA32">
            <v>6.7605979606951099</v>
          </cell>
          <cell r="AB32">
            <v>5.6547217614408494</v>
          </cell>
          <cell r="AC32">
            <v>35.657881060658063</v>
          </cell>
          <cell r="AD32">
            <v>30.361509074055469</v>
          </cell>
          <cell r="AE32">
            <v>29.058702575382306</v>
          </cell>
          <cell r="AF32">
            <v>37.657059121472678</v>
          </cell>
          <cell r="AG32">
            <v>25.578920328990812</v>
          </cell>
          <cell r="AH32">
            <v>9.1479508275839549</v>
          </cell>
          <cell r="AI32">
            <v>63.15789473684211</v>
          </cell>
          <cell r="AJ32">
            <v>95.454545454545453</v>
          </cell>
          <cell r="AK32">
            <v>82.832719863475589</v>
          </cell>
          <cell r="AL32">
            <v>65.625000000000014</v>
          </cell>
          <cell r="AM32">
            <v>7.9642982254474708</v>
          </cell>
          <cell r="AN32">
            <v>42.238267148014444</v>
          </cell>
          <cell r="AO32">
            <v>57.912901646214678</v>
          </cell>
          <cell r="AP32">
            <v>22.383281359297953</v>
          </cell>
          <cell r="AQ32">
            <v>31.999634591257692</v>
          </cell>
          <cell r="AR32">
            <v>42.650498914796593</v>
          </cell>
          <cell r="AS32">
            <v>57.934498996810625</v>
          </cell>
          <cell r="AT32">
            <v>60.107473200885444</v>
          </cell>
          <cell r="AU32">
            <v>13.455688619005409</v>
          </cell>
          <cell r="AV32">
            <v>21.919212039054653</v>
          </cell>
          <cell r="AW32">
            <v>43.968308388466468</v>
          </cell>
          <cell r="AX32">
            <v>53.461695107477503</v>
          </cell>
          <cell r="AY32">
            <v>8.4869565687231354</v>
          </cell>
          <cell r="AZ32">
            <v>43.228009959503623</v>
          </cell>
          <cell r="BA32">
            <v>35.398522254154848</v>
          </cell>
          <cell r="BB32">
            <v>15.529443645678651</v>
          </cell>
          <cell r="BC32">
            <v>8.0302297670566869</v>
          </cell>
          <cell r="BD32">
            <v>10.360828373955282</v>
          </cell>
          <cell r="BE32">
            <v>59.322033898305079</v>
          </cell>
          <cell r="BF32">
            <v>21.340521583938969</v>
          </cell>
          <cell r="BG32">
            <v>42.366489146891332</v>
          </cell>
          <cell r="BH32">
            <v>5.1635331098033665</v>
          </cell>
          <cell r="BI32">
            <v>4.2926845417970139</v>
          </cell>
          <cell r="BJ32">
            <v>3.8776968071446829</v>
          </cell>
          <cell r="BK32">
            <v>17.819736781177266</v>
          </cell>
          <cell r="BL32">
            <v>90.343055433977398</v>
          </cell>
          <cell r="BM32">
            <v>49.63352460247004</v>
          </cell>
          <cell r="BN32">
            <v>0.44248895401177246</v>
          </cell>
          <cell r="BO32">
            <v>23.299839529306265</v>
          </cell>
          <cell r="BP32">
            <v>0.40722551463513895</v>
          </cell>
          <cell r="BQ32">
            <v>0.46893189909302174</v>
          </cell>
          <cell r="BR32">
            <v>8.5979737093854141</v>
          </cell>
          <cell r="BS32">
            <v>21.472786730116162</v>
          </cell>
          <cell r="BT32">
            <v>71.694530531632324</v>
          </cell>
          <cell r="BU32">
            <v>87.766783863178915</v>
          </cell>
          <cell r="BV32">
            <v>15.073335648382507</v>
          </cell>
          <cell r="BW32">
            <v>5.1586776217060271</v>
          </cell>
          <cell r="BY32">
            <v>13.224889775782994</v>
          </cell>
          <cell r="BZ32">
            <v>18.873514171673158</v>
          </cell>
        </row>
        <row r="33">
          <cell r="D33">
            <v>46.701353859322083</v>
          </cell>
          <cell r="E33">
            <v>86.557332392775066</v>
          </cell>
          <cell r="F33">
            <v>29.904263765569873</v>
          </cell>
          <cell r="G33">
            <v>56.115068945011473</v>
          </cell>
          <cell r="H33">
            <v>7.1360040675572636</v>
          </cell>
          <cell r="I33">
            <v>14.478075900368257</v>
          </cell>
          <cell r="J33">
            <v>7.1764745296164696</v>
          </cell>
          <cell r="K33">
            <v>15.592016552900972</v>
          </cell>
          <cell r="L33">
            <v>69.433694042159431</v>
          </cell>
          <cell r="M33">
            <v>0.86574891770446716</v>
          </cell>
          <cell r="N33">
            <v>2.4661220343085875</v>
          </cell>
          <cell r="O33">
            <v>42.060368882903241</v>
          </cell>
          <cell r="P33">
            <v>60.596063060267333</v>
          </cell>
          <cell r="Q33">
            <v>26.510220682983952</v>
          </cell>
          <cell r="R33">
            <v>30.278304026597404</v>
          </cell>
          <cell r="S33">
            <v>92.974979034035144</v>
          </cell>
          <cell r="T33">
            <v>54.397112947934488</v>
          </cell>
          <cell r="U33">
            <v>26.153846153846178</v>
          </cell>
          <cell r="V33">
            <v>97.978785837928413</v>
          </cell>
          <cell r="W33">
            <v>30.551362204463583</v>
          </cell>
          <cell r="X33">
            <v>52.105263157895052</v>
          </cell>
          <cell r="Y33">
            <v>100</v>
          </cell>
          <cell r="Z33">
            <v>11.658614103868125</v>
          </cell>
          <cell r="AA33">
            <v>11.290452459984991</v>
          </cell>
          <cell r="AB33">
            <v>14.037245337693555</v>
          </cell>
          <cell r="AC33">
            <v>37.414321983740429</v>
          </cell>
          <cell r="AD33">
            <v>6.7518953766587249</v>
          </cell>
          <cell r="AE33">
            <v>28.150235976574784</v>
          </cell>
          <cell r="AF33">
            <v>39.440925661751628</v>
          </cell>
          <cell r="AG33">
            <v>30.441185897202551</v>
          </cell>
          <cell r="AH33">
            <v>8.5576063157658702</v>
          </cell>
          <cell r="AI33">
            <v>63.15789473684211</v>
          </cell>
          <cell r="AJ33">
            <v>63.636363636363633</v>
          </cell>
          <cell r="AK33">
            <v>85.020471258704887</v>
          </cell>
          <cell r="AL33">
            <v>93.749999999999986</v>
          </cell>
          <cell r="AM33">
            <v>13.30560823307542</v>
          </cell>
          <cell r="AN33">
            <v>66.787003610108314</v>
          </cell>
          <cell r="AO33">
            <v>70.358380134867161</v>
          </cell>
          <cell r="AP33">
            <v>35.851699061674516</v>
          </cell>
          <cell r="AQ33">
            <v>44.535699776626046</v>
          </cell>
          <cell r="AR33">
            <v>48.515211853472515</v>
          </cell>
          <cell r="AS33">
            <v>78.29286615250443</v>
          </cell>
          <cell r="AT33">
            <v>30.283923131628814</v>
          </cell>
          <cell r="AU33">
            <v>50</v>
          </cell>
          <cell r="AV33">
            <v>25.541226135781102</v>
          </cell>
          <cell r="AW33">
            <v>36.522779357201728</v>
          </cell>
          <cell r="AX33">
            <v>54.060976095407753</v>
          </cell>
          <cell r="AY33">
            <v>7.8989388634438518</v>
          </cell>
          <cell r="AZ33">
            <v>41.672777247038184</v>
          </cell>
          <cell r="BA33">
            <v>47.184961274347955</v>
          </cell>
          <cell r="BB33">
            <v>0.4064460332917294</v>
          </cell>
          <cell r="BC33">
            <v>34.694902836238718</v>
          </cell>
          <cell r="BD33">
            <v>21.222192349455117</v>
          </cell>
          <cell r="BE33">
            <v>48.135593220338983</v>
          </cell>
          <cell r="BF33">
            <v>41.33014821451679</v>
          </cell>
          <cell r="BG33">
            <v>56.083911072463735</v>
          </cell>
          <cell r="BH33">
            <v>10.924985813413416</v>
          </cell>
          <cell r="BI33">
            <v>5.6603654086846396</v>
          </cell>
          <cell r="BJ33">
            <v>3.8954997680761738</v>
          </cell>
          <cell r="BK33">
            <v>20.480526798023753</v>
          </cell>
          <cell r="BL33">
            <v>12.736139508800493</v>
          </cell>
          <cell r="BM33">
            <v>45.939380371693815</v>
          </cell>
          <cell r="BN33">
            <v>3.7324689467269385</v>
          </cell>
          <cell r="BO33">
            <v>3.9796502020569613</v>
          </cell>
          <cell r="BP33">
            <v>2.000839272192787</v>
          </cell>
          <cell r="BQ33">
            <v>1.0726847895431417</v>
          </cell>
          <cell r="BR33">
            <v>3.5859990075706962</v>
          </cell>
          <cell r="BS33">
            <v>0.69817025262687227</v>
          </cell>
          <cell r="BT33">
            <v>43.537951617004204</v>
          </cell>
          <cell r="BU33">
            <v>100</v>
          </cell>
          <cell r="BV33">
            <v>14.935213653509569</v>
          </cell>
          <cell r="BW33">
            <v>12.863087061053827</v>
          </cell>
          <cell r="BY33">
            <v>12.732500064202542</v>
          </cell>
          <cell r="BZ33">
            <v>21.962082752292702</v>
          </cell>
        </row>
        <row r="34">
          <cell r="D34">
            <v>79.844234487412706</v>
          </cell>
          <cell r="E34">
            <v>95.34192543052086</v>
          </cell>
          <cell r="F34">
            <v>39.528429625135125</v>
          </cell>
          <cell r="G34">
            <v>64.954176227616571</v>
          </cell>
          <cell r="H34">
            <v>7.3796540462725817</v>
          </cell>
          <cell r="I34">
            <v>27.59433772884854</v>
          </cell>
          <cell r="J34">
            <v>35.055617305850717</v>
          </cell>
          <cell r="K34">
            <v>18.401586743309924</v>
          </cell>
          <cell r="L34">
            <v>43.415100046287627</v>
          </cell>
          <cell r="M34">
            <v>0.89368580595278246</v>
          </cell>
          <cell r="N34">
            <v>4.7742137296783191</v>
          </cell>
          <cell r="O34">
            <v>46.632713139097135</v>
          </cell>
          <cell r="P34">
            <v>49.836416025278481</v>
          </cell>
          <cell r="Q34">
            <v>30.223590397818299</v>
          </cell>
          <cell r="R34">
            <v>29.456464857904376</v>
          </cell>
          <cell r="S34">
            <v>89.103135241783733</v>
          </cell>
          <cell r="T34">
            <v>59.713044149031916</v>
          </cell>
          <cell r="U34">
            <v>25.192307692307693</v>
          </cell>
          <cell r="V34">
            <v>77.625670162858313</v>
          </cell>
          <cell r="W34">
            <v>38.457362095451856</v>
          </cell>
          <cell r="X34">
            <v>58.421052631578739</v>
          </cell>
          <cell r="Y34">
            <v>49.428609480344647</v>
          </cell>
          <cell r="Z34">
            <v>21.470948047337338</v>
          </cell>
          <cell r="AA34">
            <v>15.339192318737732</v>
          </cell>
          <cell r="AB34">
            <v>12.565400348193052</v>
          </cell>
          <cell r="AC34">
            <v>54.187765428171708</v>
          </cell>
          <cell r="AD34">
            <v>11.021146556450152</v>
          </cell>
          <cell r="AE34">
            <v>13.783866717946012</v>
          </cell>
          <cell r="AF34">
            <v>21.912352094737546</v>
          </cell>
          <cell r="AG34">
            <v>21.98078092692478</v>
          </cell>
          <cell r="AH34">
            <v>8.9665822131069177</v>
          </cell>
          <cell r="AI34">
            <v>42.105263157894747</v>
          </cell>
          <cell r="AJ34">
            <v>100</v>
          </cell>
          <cell r="AK34">
            <v>66.495771826550111</v>
          </cell>
          <cell r="AL34">
            <v>62.499999999999986</v>
          </cell>
          <cell r="AM34">
            <v>16.063904030271964</v>
          </cell>
          <cell r="AN34">
            <v>57.039711191335755</v>
          </cell>
          <cell r="AO34">
            <v>79.859794124789374</v>
          </cell>
          <cell r="AP34">
            <v>31.501527266743683</v>
          </cell>
          <cell r="AQ34">
            <v>42.716231466352049</v>
          </cell>
          <cell r="AR34">
            <v>47.746786696575263</v>
          </cell>
          <cell r="AS34">
            <v>83.019660823062125</v>
          </cell>
          <cell r="AT34">
            <v>11.324617301956495</v>
          </cell>
          <cell r="AU34">
            <v>15.01873900689602</v>
          </cell>
          <cell r="AV34">
            <v>43.208171504062996</v>
          </cell>
          <cell r="AW34">
            <v>41.517933131548205</v>
          </cell>
          <cell r="AX34">
            <v>47.277699260362446</v>
          </cell>
          <cell r="AY34">
            <v>6.8980180897475014</v>
          </cell>
          <cell r="AZ34">
            <v>34.682363729896863</v>
          </cell>
          <cell r="BA34">
            <v>42.607528308957974</v>
          </cell>
          <cell r="BB34">
            <v>11.384619603969645</v>
          </cell>
          <cell r="BC34">
            <v>26.241008813975856</v>
          </cell>
          <cell r="BD34">
            <v>6.1420569552548834</v>
          </cell>
          <cell r="BE34">
            <v>65.084745762711862</v>
          </cell>
          <cell r="BF34">
            <v>43.632416658362658</v>
          </cell>
          <cell r="BG34">
            <v>53.307943420070693</v>
          </cell>
          <cell r="BH34">
            <v>14.656702329057209</v>
          </cell>
          <cell r="BI34">
            <v>8.2819714387682541</v>
          </cell>
          <cell r="BJ34">
            <v>6.1251892559308496</v>
          </cell>
          <cell r="BK34">
            <v>8.8387794802889452</v>
          </cell>
          <cell r="BL34">
            <v>20.584685107599473</v>
          </cell>
          <cell r="BM34">
            <v>36.480504427389015</v>
          </cell>
          <cell r="BN34">
            <v>2.5837811452013808</v>
          </cell>
          <cell r="BO34">
            <v>6.6036016788500937</v>
          </cell>
          <cell r="BP34">
            <v>0.47591148329477601</v>
          </cell>
          <cell r="BQ34">
            <v>0.44626908524256292</v>
          </cell>
          <cell r="BR34">
            <v>17.005602200065084</v>
          </cell>
          <cell r="BS34">
            <v>38.373989521763505</v>
          </cell>
          <cell r="BT34">
            <v>65.788128881862789</v>
          </cell>
          <cell r="BU34">
            <v>96.788311503030883</v>
          </cell>
          <cell r="BV34">
            <v>32.917875123428644</v>
          </cell>
          <cell r="BW34">
            <v>12.001322274289508</v>
          </cell>
          <cell r="BY34">
            <v>25.189549799599043</v>
          </cell>
          <cell r="BZ34">
            <v>24.038660731803922</v>
          </cell>
        </row>
        <row r="35">
          <cell r="D35">
            <v>95.966639622940193</v>
          </cell>
          <cell r="E35">
            <v>75.993004724120524</v>
          </cell>
          <cell r="F35">
            <v>41.553469003844526</v>
          </cell>
          <cell r="G35">
            <v>71.436133394695091</v>
          </cell>
          <cell r="H35">
            <v>1.6261596198492083</v>
          </cell>
          <cell r="I35">
            <v>6.4473633555460177</v>
          </cell>
          <cell r="J35">
            <v>9.2149810548477546</v>
          </cell>
          <cell r="K35">
            <v>20.19214978696575</v>
          </cell>
          <cell r="L35">
            <v>26.193150987961655</v>
          </cell>
          <cell r="M35">
            <v>0.68926315806092231</v>
          </cell>
          <cell r="N35">
            <v>3.610431750484834</v>
          </cell>
          <cell r="O35">
            <v>29.708261109950161</v>
          </cell>
          <cell r="P35">
            <v>73.179869074255294</v>
          </cell>
          <cell r="Q35">
            <v>12.10660091483471</v>
          </cell>
          <cell r="R35">
            <v>21.162786218483255</v>
          </cell>
          <cell r="S35">
            <v>68.487316940627991</v>
          </cell>
          <cell r="T35">
            <v>39.735117676029461</v>
          </cell>
          <cell r="U35">
            <v>25.192307692307693</v>
          </cell>
          <cell r="V35">
            <v>56.616879475514267</v>
          </cell>
          <cell r="W35">
            <v>19.093858613495655</v>
          </cell>
          <cell r="X35">
            <v>54.736842105263328</v>
          </cell>
          <cell r="Y35">
            <v>22.043884592971782</v>
          </cell>
          <cell r="Z35">
            <v>9.052285804914959</v>
          </cell>
          <cell r="AA35">
            <v>18.803726352547791</v>
          </cell>
          <cell r="AB35">
            <v>11.177061372202903</v>
          </cell>
          <cell r="AC35">
            <v>34.492547599002215</v>
          </cell>
          <cell r="AD35">
            <v>4.8552799114991538</v>
          </cell>
          <cell r="AE35">
            <v>6.2081192963519252</v>
          </cell>
          <cell r="AF35">
            <v>23.184883463964841</v>
          </cell>
          <cell r="AG35">
            <v>37.699031385094393</v>
          </cell>
          <cell r="AH35">
            <v>7.3498457424826533</v>
          </cell>
          <cell r="AI35">
            <v>63.15789473684211</v>
          </cell>
          <cell r="AJ35">
            <v>68.181818181818173</v>
          </cell>
          <cell r="AK35">
            <v>53.956606236960681</v>
          </cell>
          <cell r="AL35">
            <v>62.499999999999986</v>
          </cell>
          <cell r="AM35">
            <v>3.5619160994875236</v>
          </cell>
          <cell r="AN35">
            <v>31.768953068592065</v>
          </cell>
          <cell r="AO35">
            <v>41.148010828122629</v>
          </cell>
          <cell r="AP35">
            <v>26.955024023450136</v>
          </cell>
          <cell r="AQ35">
            <v>35.943122696264837</v>
          </cell>
          <cell r="AR35">
            <v>43.963819241353754</v>
          </cell>
          <cell r="AS35">
            <v>6.7758758682260831</v>
          </cell>
          <cell r="AT35">
            <v>49.106914493880943</v>
          </cell>
          <cell r="AU35">
            <v>8.8578626617119411</v>
          </cell>
          <cell r="AV35">
            <v>21.562179574900963</v>
          </cell>
          <cell r="AW35">
            <v>15.231944787795515</v>
          </cell>
          <cell r="AX35">
            <v>81.587864646634827</v>
          </cell>
          <cell r="AY35">
            <v>9.1280556944660027</v>
          </cell>
          <cell r="AZ35">
            <v>46.167174469006689</v>
          </cell>
          <cell r="BA35">
            <v>40.176417134142426</v>
          </cell>
          <cell r="BB35">
            <v>16.719115981562471</v>
          </cell>
          <cell r="BC35">
            <v>42.05435794775709</v>
          </cell>
          <cell r="BD35">
            <v>0</v>
          </cell>
          <cell r="BE35">
            <v>16.271186440677965</v>
          </cell>
          <cell r="BF35">
            <v>28.798759381386574</v>
          </cell>
          <cell r="BG35">
            <v>4.1446160012262947</v>
          </cell>
          <cell r="BH35">
            <v>5.1469430394959019</v>
          </cell>
          <cell r="BI35">
            <v>3.6579451835751695</v>
          </cell>
          <cell r="BJ35">
            <v>8.5946788432333214</v>
          </cell>
          <cell r="BK35">
            <v>3.4865805515289305</v>
          </cell>
          <cell r="BL35">
            <v>81.08810311975374</v>
          </cell>
          <cell r="BM35">
            <v>47.816507166238615</v>
          </cell>
          <cell r="BN35">
            <v>1.6631391586061497</v>
          </cell>
          <cell r="BO35">
            <v>3.4148947092926765</v>
          </cell>
          <cell r="BP35">
            <v>0.26924625097449473</v>
          </cell>
          <cell r="BQ35">
            <v>0.18337707220744387</v>
          </cell>
          <cell r="BR35">
            <v>1.0970641945259456</v>
          </cell>
          <cell r="BS35">
            <v>25.783494175833056</v>
          </cell>
          <cell r="BT35">
            <v>31.158496595703244</v>
          </cell>
          <cell r="BU35">
            <v>29.326837879775159</v>
          </cell>
          <cell r="BV35">
            <v>20.565840433772266</v>
          </cell>
          <cell r="BW35">
            <v>8.0184629559085696</v>
          </cell>
          <cell r="BY35">
            <v>13.352257950787678</v>
          </cell>
          <cell r="BZ35">
            <v>10.103158032034584</v>
          </cell>
        </row>
        <row r="36">
          <cell r="D36">
            <v>82.066146603842498</v>
          </cell>
          <cell r="E36">
            <v>70.277609617377124</v>
          </cell>
          <cell r="F36">
            <v>28.340571236517132</v>
          </cell>
          <cell r="G36">
            <v>80.396866823265412</v>
          </cell>
          <cell r="H36">
            <v>6.298546488132196</v>
          </cell>
          <cell r="I36">
            <v>4.3886479326752612</v>
          </cell>
          <cell r="J36">
            <v>4.197816617649166</v>
          </cell>
          <cell r="K36">
            <v>50</v>
          </cell>
          <cell r="L36">
            <v>60.314059304026969</v>
          </cell>
          <cell r="M36">
            <v>0.5356838382754876</v>
          </cell>
          <cell r="N36">
            <v>5.3125809259417647</v>
          </cell>
          <cell r="O36">
            <v>31.950396426350746</v>
          </cell>
          <cell r="P36">
            <v>58.085949147164619</v>
          </cell>
          <cell r="Q36">
            <v>27.658419606244962</v>
          </cell>
          <cell r="R36">
            <v>16.950014788432217</v>
          </cell>
          <cell r="S36">
            <v>71.981462740640595</v>
          </cell>
          <cell r="T36">
            <v>56.95363350604925</v>
          </cell>
          <cell r="U36">
            <v>9.8076923076923155</v>
          </cell>
          <cell r="V36">
            <v>73.701224515273296</v>
          </cell>
          <cell r="W36">
            <v>37.962155532423118</v>
          </cell>
          <cell r="X36">
            <v>61.052631578947761</v>
          </cell>
          <cell r="Y36">
            <v>47.905558666709098</v>
          </cell>
          <cell r="Z36">
            <v>18.766687795674134</v>
          </cell>
          <cell r="AA36">
            <v>18.306675489022055</v>
          </cell>
          <cell r="AB36">
            <v>15.204035111728043</v>
          </cell>
          <cell r="AC36">
            <v>45.27831209225409</v>
          </cell>
          <cell r="AD36">
            <v>36.729285150839495</v>
          </cell>
          <cell r="AE36">
            <v>50</v>
          </cell>
          <cell r="AF36">
            <v>11.116349498058064</v>
          </cell>
          <cell r="AG36">
            <v>2.0614400336687946</v>
          </cell>
          <cell r="AH36">
            <v>1.1833255613671065</v>
          </cell>
          <cell r="AI36">
            <v>42.105263157894747</v>
          </cell>
          <cell r="AJ36">
            <v>27.27272727272727</v>
          </cell>
          <cell r="AK36">
            <v>70.955661390655919</v>
          </cell>
          <cell r="AL36">
            <v>46.875000000000007</v>
          </cell>
          <cell r="AM36">
            <v>13.883572766212129</v>
          </cell>
          <cell r="AN36">
            <v>62.093862815884485</v>
          </cell>
          <cell r="AO36">
            <v>80.421929152290588</v>
          </cell>
          <cell r="AP36">
            <v>30.865701013370238</v>
          </cell>
          <cell r="AQ36">
            <v>39.765034686333763</v>
          </cell>
          <cell r="AR36">
            <v>46.921918929392938</v>
          </cell>
          <cell r="AS36">
            <v>49.310817209363293</v>
          </cell>
          <cell r="AT36">
            <v>6.8012920803408639</v>
          </cell>
          <cell r="AU36">
            <v>6.3434950743005922</v>
          </cell>
          <cell r="AV36">
            <v>35.205120031671122</v>
          </cell>
          <cell r="AW36">
            <v>43.47359683386204</v>
          </cell>
          <cell r="AX36">
            <v>42.07047758212962</v>
          </cell>
          <cell r="AY36">
            <v>7.8363329932010046</v>
          </cell>
          <cell r="AZ36">
            <v>39.357895342933197</v>
          </cell>
          <cell r="BA36">
            <v>36.447545751785164</v>
          </cell>
          <cell r="BB36">
            <v>8.6510779475589086</v>
          </cell>
          <cell r="BC36">
            <v>33.540967923349804</v>
          </cell>
          <cell r="BD36">
            <v>16.135071054724989</v>
          </cell>
          <cell r="BE36">
            <v>59.661016949152547</v>
          </cell>
          <cell r="BF36">
            <v>41.193916985298692</v>
          </cell>
          <cell r="BG36">
            <v>51.230497626112701</v>
          </cell>
          <cell r="BH36">
            <v>9.2605538241698753</v>
          </cell>
          <cell r="BI36">
            <v>10.870167961575806</v>
          </cell>
          <cell r="BJ36">
            <v>4.4794782268331197</v>
          </cell>
          <cell r="BK36">
            <v>23.476774357952134</v>
          </cell>
          <cell r="BL36">
            <v>62.640830570280869</v>
          </cell>
          <cell r="BM36">
            <v>49.10022602272516</v>
          </cell>
          <cell r="BN36">
            <v>1.3562541514676842</v>
          </cell>
          <cell r="BO36">
            <v>1.2730857759386469</v>
          </cell>
          <cell r="BP36">
            <v>0.2758053754612908</v>
          </cell>
          <cell r="BQ36">
            <v>0.22739319417832379</v>
          </cell>
          <cell r="BR36">
            <v>12.713690464846083</v>
          </cell>
          <cell r="BS36">
            <v>57.603040252399296</v>
          </cell>
          <cell r="BT36">
            <v>81.544058350210733</v>
          </cell>
          <cell r="BU36">
            <v>84.08468316481364</v>
          </cell>
          <cell r="BV36">
            <v>19.986320184331923</v>
          </cell>
          <cell r="BW36">
            <v>7.7167238450694908</v>
          </cell>
          <cell r="BY36">
            <v>18.485130033558448</v>
          </cell>
          <cell r="BZ36">
            <v>21.657404953381175</v>
          </cell>
        </row>
        <row r="37">
          <cell r="D37">
            <v>97.99362017643719</v>
          </cell>
          <cell r="E37">
            <v>98.233232362034215</v>
          </cell>
          <cell r="F37">
            <v>42.363844099384274</v>
          </cell>
          <cell r="G37">
            <v>88.160070629797787</v>
          </cell>
          <cell r="H37">
            <v>9.3661857448537003</v>
          </cell>
          <cell r="I37">
            <v>21.065431888818196</v>
          </cell>
          <cell r="J37">
            <v>36.985092767166577</v>
          </cell>
          <cell r="K37">
            <v>0</v>
          </cell>
          <cell r="L37">
            <v>29.183585783404563</v>
          </cell>
          <cell r="M37">
            <v>0.82878641185969504</v>
          </cell>
          <cell r="N37">
            <v>4.2292798991141263</v>
          </cell>
          <cell r="O37">
            <v>44.112840102841339</v>
          </cell>
          <cell r="P37">
            <v>58.084523278421415</v>
          </cell>
          <cell r="Q37">
            <v>38.592170892802599</v>
          </cell>
          <cell r="R37">
            <v>13.01174804783799</v>
          </cell>
          <cell r="S37">
            <v>99.488438334509468</v>
          </cell>
          <cell r="T37">
            <v>43.214269467130038</v>
          </cell>
          <cell r="U37">
            <v>34.999999999999986</v>
          </cell>
          <cell r="V37">
            <v>60.490876441917017</v>
          </cell>
          <cell r="W37">
            <v>9.2529453148115746</v>
          </cell>
          <cell r="X37">
            <v>65.789473684210336</v>
          </cell>
          <cell r="Y37">
            <v>11.323904042759358</v>
          </cell>
          <cell r="Z37">
            <v>0</v>
          </cell>
          <cell r="AA37">
            <v>15.961797881198574</v>
          </cell>
          <cell r="AB37">
            <v>11.03656740860213</v>
          </cell>
          <cell r="AC37">
            <v>44.300715103339535</v>
          </cell>
          <cell r="AD37">
            <v>37.05956156627726</v>
          </cell>
          <cell r="AE37">
            <v>11.979967082965251</v>
          </cell>
          <cell r="AF37">
            <v>32.758382020230577</v>
          </cell>
          <cell r="AG37">
            <v>38.497332817444196</v>
          </cell>
          <cell r="AH37">
            <v>7.9361983342152103</v>
          </cell>
          <cell r="AI37">
            <v>42.105263157894747</v>
          </cell>
          <cell r="AJ37">
            <v>95.454545454545453</v>
          </cell>
          <cell r="AK37">
            <v>70.521021521563981</v>
          </cell>
          <cell r="AL37">
            <v>57.343750000000007</v>
          </cell>
          <cell r="AM37">
            <v>0.46954205143083905</v>
          </cell>
          <cell r="AN37">
            <v>64.981949458483768</v>
          </cell>
          <cell r="AO37">
            <v>19.35673732237224</v>
          </cell>
          <cell r="AP37">
            <v>12.831667517921709</v>
          </cell>
          <cell r="AQ37">
            <v>21.293675004552057</v>
          </cell>
          <cell r="AR37">
            <v>42.76135292768722</v>
          </cell>
          <cell r="AS37">
            <v>34.516783202867089</v>
          </cell>
          <cell r="AT37">
            <v>33.740039175142719</v>
          </cell>
          <cell r="AU37">
            <v>6.9490476525988401</v>
          </cell>
          <cell r="AV37">
            <v>9.6279350613403167</v>
          </cell>
          <cell r="AW37">
            <v>39.283750476506675</v>
          </cell>
          <cell r="AX37">
            <v>75.61963370810227</v>
          </cell>
          <cell r="AY37">
            <v>10</v>
          </cell>
          <cell r="AZ37">
            <v>50</v>
          </cell>
          <cell r="BA37">
            <v>0</v>
          </cell>
          <cell r="BB37">
            <v>50</v>
          </cell>
          <cell r="BC37">
            <v>24.006768623161712</v>
          </cell>
          <cell r="BD37">
            <v>9.9611519088998524</v>
          </cell>
          <cell r="BE37">
            <v>11.525423728813559</v>
          </cell>
          <cell r="BF37">
            <v>26.912858795287963</v>
          </cell>
          <cell r="BG37">
            <v>19.344692617182186</v>
          </cell>
          <cell r="BH37">
            <v>0.65829152136384772</v>
          </cell>
          <cell r="BI37">
            <v>1.1247462452885597</v>
          </cell>
          <cell r="BJ37">
            <v>0</v>
          </cell>
          <cell r="BK37">
            <v>9.9383382637955453</v>
          </cell>
          <cell r="BL37">
            <v>85.666496761381154</v>
          </cell>
          <cell r="BM37">
            <v>49.49277208954004</v>
          </cell>
          <cell r="BN37">
            <v>0</v>
          </cell>
          <cell r="BO37">
            <v>0</v>
          </cell>
          <cell r="BP37">
            <v>0</v>
          </cell>
          <cell r="BQ37">
            <v>0.42245181816273703</v>
          </cell>
          <cell r="BR37">
            <v>7.8917150869284693</v>
          </cell>
          <cell r="BS37">
            <v>11.158817579610242</v>
          </cell>
          <cell r="BT37">
            <v>40.469463734958495</v>
          </cell>
          <cell r="BU37">
            <v>64.127330850052687</v>
          </cell>
          <cell r="BV37">
            <v>0</v>
          </cell>
          <cell r="BW37">
            <v>11.322938914924336</v>
          </cell>
          <cell r="BY37">
            <v>4.813876099821921</v>
          </cell>
          <cell r="BZ37">
            <v>13.580100194751399</v>
          </cell>
        </row>
        <row r="38">
          <cell r="D38">
            <v>94.866905986975766</v>
          </cell>
          <cell r="E38">
            <v>95.402565200366581</v>
          </cell>
          <cell r="F38">
            <v>43.793631390526834</v>
          </cell>
          <cell r="G38">
            <v>87.226353629647974</v>
          </cell>
          <cell r="H38">
            <v>7.9695188751447716</v>
          </cell>
          <cell r="I38">
            <v>15.547106175660272</v>
          </cell>
          <cell r="J38">
            <v>17.595085892318217</v>
          </cell>
          <cell r="K38">
            <v>20.529818240781708</v>
          </cell>
          <cell r="L38">
            <v>22.242301672931905</v>
          </cell>
          <cell r="M38">
            <v>0.38072592280430428</v>
          </cell>
          <cell r="N38">
            <v>8.1595583704869465</v>
          </cell>
          <cell r="O38">
            <v>13.837531590102559</v>
          </cell>
          <cell r="P38">
            <v>67.148400102517442</v>
          </cell>
          <cell r="Q38">
            <v>20.221689118075822</v>
          </cell>
          <cell r="R38">
            <v>12.506370861937361</v>
          </cell>
          <cell r="S38">
            <v>90.44072203033339</v>
          </cell>
          <cell r="T38">
            <v>32.803010473936915</v>
          </cell>
          <cell r="U38">
            <v>10.769230769230779</v>
          </cell>
          <cell r="V38">
            <v>73.570044431063707</v>
          </cell>
          <cell r="W38">
            <v>15.048902103734127</v>
          </cell>
          <cell r="X38">
            <v>39.473684210526201</v>
          </cell>
          <cell r="Y38">
            <v>43.198273633295067</v>
          </cell>
          <cell r="Z38">
            <v>9.129956257992399</v>
          </cell>
          <cell r="AA38">
            <v>9.3962136665225184</v>
          </cell>
          <cell r="AB38">
            <v>6.8558410056436632</v>
          </cell>
          <cell r="AC38">
            <v>38.075733138387633</v>
          </cell>
          <cell r="AD38">
            <v>21.125715212339703</v>
          </cell>
          <cell r="AE38">
            <v>34.754497429224998</v>
          </cell>
          <cell r="AF38">
            <v>12.962883917512308</v>
          </cell>
          <cell r="AG38">
            <v>30.968422643555225</v>
          </cell>
          <cell r="AH38">
            <v>9.4122793739983379</v>
          </cell>
          <cell r="AI38">
            <v>42.105263157894747</v>
          </cell>
          <cell r="AJ38">
            <v>54.54545454545454</v>
          </cell>
          <cell r="AK38">
            <v>44.00684515058385</v>
          </cell>
          <cell r="AL38">
            <v>68.749999999999986</v>
          </cell>
          <cell r="AM38">
            <v>0.57178744388390801</v>
          </cell>
          <cell r="AN38">
            <v>34.657039711191338</v>
          </cell>
          <cell r="AO38">
            <v>42.889912915325596</v>
          </cell>
          <cell r="AP38">
            <v>21.776669796237055</v>
          </cell>
          <cell r="AQ38">
            <v>28.75849637493728</v>
          </cell>
          <cell r="AR38">
            <v>39.327243655767667</v>
          </cell>
          <cell r="AS38">
            <v>33.230928915164682</v>
          </cell>
          <cell r="AT38">
            <v>33.491262794490922</v>
          </cell>
          <cell r="AU38">
            <v>13.457514710310381</v>
          </cell>
          <cell r="AV38">
            <v>15.226221669051524</v>
          </cell>
          <cell r="AW38">
            <v>39.642444216594527</v>
          </cell>
          <cell r="AX38">
            <v>52.723214356742567</v>
          </cell>
          <cell r="AY38">
            <v>4.3164836908679369</v>
          </cell>
          <cell r="AZ38">
            <v>29.162666713484843</v>
          </cell>
          <cell r="BA38">
            <v>47.301940258194591</v>
          </cell>
          <cell r="BB38">
            <v>19.670160558956155</v>
          </cell>
          <cell r="BC38">
            <v>12.726700257800916</v>
          </cell>
          <cell r="BD38">
            <v>10.277332529544866</v>
          </cell>
          <cell r="BE38">
            <v>76.610169491525426</v>
          </cell>
          <cell r="BF38">
            <v>14.582980186456385</v>
          </cell>
          <cell r="BG38">
            <v>19.993384840472579</v>
          </cell>
          <cell r="BH38">
            <v>3.8427663909309149</v>
          </cell>
          <cell r="BI38">
            <v>3.0845455138503231</v>
          </cell>
          <cell r="BJ38">
            <v>13.87234398420207</v>
          </cell>
          <cell r="BK38">
            <v>8.6424426157584051</v>
          </cell>
          <cell r="BL38">
            <v>90.002989393518618</v>
          </cell>
          <cell r="BM38">
            <v>49.906774103120924</v>
          </cell>
          <cell r="BN38">
            <v>0.70673904823043121</v>
          </cell>
          <cell r="BO38">
            <v>0.33744572021588343</v>
          </cell>
          <cell r="BP38">
            <v>0.3986965403628559</v>
          </cell>
          <cell r="BQ38">
            <v>0.54194245489003945</v>
          </cell>
          <cell r="BR38">
            <v>7.5416793444536276</v>
          </cell>
          <cell r="BS38">
            <v>8.6000619489072729</v>
          </cell>
          <cell r="BT38">
            <v>19.972874815392171</v>
          </cell>
          <cell r="BU38">
            <v>81.674734099245171</v>
          </cell>
          <cell r="BV38">
            <v>17.13133875826265</v>
          </cell>
          <cell r="BW38">
            <v>4.000273401544054</v>
          </cell>
          <cell r="BY38">
            <v>9.1783580746333957</v>
          </cell>
          <cell r="BZ38">
            <v>8.2575061835053845</v>
          </cell>
        </row>
        <row r="39">
          <cell r="D39">
            <v>100</v>
          </cell>
          <cell r="E39">
            <v>100</v>
          </cell>
          <cell r="F39">
            <v>50</v>
          </cell>
          <cell r="G39">
            <v>100</v>
          </cell>
          <cell r="H39">
            <v>2.174474622423626</v>
          </cell>
          <cell r="I39">
            <v>15.668821021601422</v>
          </cell>
          <cell r="J39">
            <v>50</v>
          </cell>
          <cell r="K39">
            <v>23.442984436144549</v>
          </cell>
          <cell r="L39">
            <v>0</v>
          </cell>
          <cell r="M39">
            <v>4.4842888192374995E-2</v>
          </cell>
          <cell r="N39">
            <v>1.9816669812180727</v>
          </cell>
          <cell r="O39">
            <v>9.5266942800647829</v>
          </cell>
          <cell r="P39">
            <v>68.200610395284812</v>
          </cell>
          <cell r="Q39">
            <v>37.516335360345927</v>
          </cell>
          <cell r="R39">
            <v>27.145963260973083</v>
          </cell>
          <cell r="S39">
            <v>59.966293796084344</v>
          </cell>
          <cell r="T39">
            <v>39.628024588555313</v>
          </cell>
          <cell r="U39">
            <v>0</v>
          </cell>
          <cell r="V39">
            <v>67.296761106513117</v>
          </cell>
          <cell r="W39">
            <v>20.232076975626317</v>
          </cell>
          <cell r="X39">
            <v>37.368421052631881</v>
          </cell>
          <cell r="Y39">
            <v>48.889824504289855</v>
          </cell>
          <cell r="Z39">
            <v>17.713249692810965</v>
          </cell>
          <cell r="AA39">
            <v>13.232891516185189</v>
          </cell>
          <cell r="AB39">
            <v>13.612295589354147</v>
          </cell>
          <cell r="AC39">
            <v>43.843540497898488</v>
          </cell>
          <cell r="AD39">
            <v>35.719994956126293</v>
          </cell>
          <cell r="AE39">
            <v>17.292876347728622</v>
          </cell>
          <cell r="AF39">
            <v>39.726953990044869</v>
          </cell>
          <cell r="AG39">
            <v>50</v>
          </cell>
          <cell r="AH39">
            <v>7.9804255919924705</v>
          </cell>
          <cell r="AI39">
            <v>63.15789473684211</v>
          </cell>
          <cell r="AJ39">
            <v>86.36363636363636</v>
          </cell>
          <cell r="AK39">
            <v>96.397224964890043</v>
          </cell>
          <cell r="AL39">
            <v>84.375</v>
          </cell>
          <cell r="AM39">
            <v>9.1040526115525005</v>
          </cell>
          <cell r="AN39">
            <v>77.978339350180519</v>
          </cell>
          <cell r="AO39">
            <v>43.762846085249386</v>
          </cell>
          <cell r="AP39">
            <v>20.954313518339902</v>
          </cell>
          <cell r="AQ39">
            <v>29.205678694152947</v>
          </cell>
          <cell r="AR39">
            <v>41.278354537278474</v>
          </cell>
          <cell r="AS39">
            <v>33.520460227342689</v>
          </cell>
          <cell r="AT39">
            <v>100</v>
          </cell>
          <cell r="AU39">
            <v>3.075317674441747</v>
          </cell>
          <cell r="AV39">
            <v>20.773913286597626</v>
          </cell>
          <cell r="AW39">
            <v>41.520345247377136</v>
          </cell>
          <cell r="AX39">
            <v>54.413219098501699</v>
          </cell>
          <cell r="AY39">
            <v>8.8294749594075714</v>
          </cell>
          <cell r="AZ39">
            <v>45.695439802906016</v>
          </cell>
          <cell r="BA39">
            <v>38.931096421683726</v>
          </cell>
          <cell r="BB39">
            <v>15.246782310574003</v>
          </cell>
          <cell r="BC39">
            <v>29.989158723863714</v>
          </cell>
          <cell r="BD39">
            <v>43.805868909573256</v>
          </cell>
          <cell r="BE39">
            <v>50.169491525423723</v>
          </cell>
          <cell r="BF39">
            <v>37.862360226729002</v>
          </cell>
          <cell r="BG39">
            <v>40.169703367164921</v>
          </cell>
          <cell r="BH39">
            <v>11.969031105512578</v>
          </cell>
          <cell r="BI39">
            <v>3.9563566635816421</v>
          </cell>
          <cell r="BJ39">
            <v>6.4181732063862951</v>
          </cell>
          <cell r="BK39">
            <v>19.050748351773546</v>
          </cell>
          <cell r="BL39">
            <v>33.102541364476892</v>
          </cell>
          <cell r="BM39">
            <v>49.540114727190691</v>
          </cell>
          <cell r="BN39">
            <v>2.9667495851276025</v>
          </cell>
          <cell r="BO39">
            <v>21.263251780703186</v>
          </cell>
          <cell r="BP39">
            <v>0.55186952475499129</v>
          </cell>
          <cell r="BQ39">
            <v>0.84701942996174484</v>
          </cell>
          <cell r="BR39">
            <v>3.3914546532381076</v>
          </cell>
          <cell r="BS39">
            <v>7.1999383576431955</v>
          </cell>
          <cell r="BT39">
            <v>39.539779458815069</v>
          </cell>
          <cell r="BU39">
            <v>91.463184977571586</v>
          </cell>
          <cell r="BV39">
            <v>25.263680403280887</v>
          </cell>
          <cell r="BW39">
            <v>19.233858855901744</v>
          </cell>
          <cell r="BY39">
            <v>8.2182055420469275</v>
          </cell>
          <cell r="BZ39">
            <v>18.501508624539742</v>
          </cell>
        </row>
        <row r="40">
          <cell r="D40">
            <v>95.087297463333613</v>
          </cell>
          <cell r="E40">
            <v>76.427288922852469</v>
          </cell>
          <cell r="F40">
            <v>40.436814608033117</v>
          </cell>
          <cell r="G40">
            <v>84.528395286159011</v>
          </cell>
          <cell r="H40">
            <v>7.8215581617522361</v>
          </cell>
          <cell r="I40">
            <v>6.7537181555808621</v>
          </cell>
          <cell r="J40">
            <v>5.8384656760777425</v>
          </cell>
          <cell r="K40">
            <v>7.3659314917496941</v>
          </cell>
          <cell r="L40">
            <v>21.608586027589542</v>
          </cell>
          <cell r="M40">
            <v>1.4963057605614707</v>
          </cell>
          <cell r="N40">
            <v>8.7668691758713682E-2</v>
          </cell>
          <cell r="O40">
            <v>49.785639622542057</v>
          </cell>
          <cell r="P40">
            <v>0</v>
          </cell>
          <cell r="Q40">
            <v>18.635274586487906</v>
          </cell>
          <cell r="R40">
            <v>49.69900088896302</v>
          </cell>
          <cell r="S40">
            <v>77.286532404778086</v>
          </cell>
          <cell r="T40">
            <v>32.093576458596644</v>
          </cell>
          <cell r="U40">
            <v>15.576923076923091</v>
          </cell>
          <cell r="V40">
            <v>85.171531695350183</v>
          </cell>
          <cell r="W40">
            <v>15.851210775247338</v>
          </cell>
          <cell r="X40">
            <v>51.578947368421112</v>
          </cell>
          <cell r="Y40">
            <v>58.632719807756793</v>
          </cell>
          <cell r="Z40">
            <v>10.537019562173894</v>
          </cell>
          <cell r="AA40">
            <v>15.327062421376384</v>
          </cell>
          <cell r="AB40">
            <v>8.6048555524747492</v>
          </cell>
          <cell r="AC40">
            <v>36.259793881132623</v>
          </cell>
          <cell r="AD40">
            <v>3.0091891404210465</v>
          </cell>
          <cell r="AE40">
            <v>3.723760045211824</v>
          </cell>
          <cell r="AF40">
            <v>50</v>
          </cell>
          <cell r="AG40">
            <v>32.314509060288046</v>
          </cell>
          <cell r="AH40">
            <v>4.3332315290380086</v>
          </cell>
          <cell r="AI40">
            <v>84.210526315789465</v>
          </cell>
          <cell r="AJ40">
            <v>86.36363636363636</v>
          </cell>
          <cell r="AK40">
            <v>96.055529338754909</v>
          </cell>
          <cell r="AL40">
            <v>65.625000000000014</v>
          </cell>
          <cell r="AM40">
            <v>3.9792018250566601</v>
          </cell>
          <cell r="AN40">
            <v>40.794223826714813</v>
          </cell>
          <cell r="AO40">
            <v>40.028311203032857</v>
          </cell>
          <cell r="AP40">
            <v>22.240808792704399</v>
          </cell>
          <cell r="AQ40">
            <v>28.845640157960595</v>
          </cell>
          <cell r="AR40">
            <v>40.869018269430981</v>
          </cell>
          <cell r="AS40">
            <v>36.67724228132564</v>
          </cell>
          <cell r="AT40">
            <v>39.867273604589698</v>
          </cell>
          <cell r="AU40">
            <v>6.4891588872427892</v>
          </cell>
          <cell r="AV40">
            <v>10.3151065967736</v>
          </cell>
          <cell r="AW40">
            <v>26.597270976295572</v>
          </cell>
          <cell r="AX40">
            <v>100</v>
          </cell>
          <cell r="AY40">
            <v>5.7093889115535177</v>
          </cell>
          <cell r="AZ40">
            <v>36.491777584981151</v>
          </cell>
          <cell r="BA40">
            <v>30.97006613844998</v>
          </cell>
          <cell r="BB40">
            <v>8.3609844538168705</v>
          </cell>
          <cell r="BC40">
            <v>0</v>
          </cell>
          <cell r="BD40">
            <v>10.039106190776728</v>
          </cell>
          <cell r="BE40">
            <v>10.508474576271185</v>
          </cell>
          <cell r="BF40">
            <v>12.039510232574592</v>
          </cell>
          <cell r="BG40">
            <v>21.839229201875618</v>
          </cell>
          <cell r="BH40">
            <v>1.7363309377391902</v>
          </cell>
          <cell r="BI40">
            <v>2.377877518121577</v>
          </cell>
          <cell r="BJ40">
            <v>0.33917990556554645</v>
          </cell>
          <cell r="BK40">
            <v>36.072740714125665</v>
          </cell>
          <cell r="BL40">
            <v>91.052605084672393</v>
          </cell>
          <cell r="BM40">
            <v>48.035726915979851</v>
          </cell>
          <cell r="BN40">
            <v>0.9204421936001661</v>
          </cell>
          <cell r="BO40">
            <v>0.18664800586584854</v>
          </cell>
          <cell r="BP40">
            <v>0.43556917093194603</v>
          </cell>
          <cell r="BQ40">
            <v>0.47738231368225059</v>
          </cell>
          <cell r="BR40">
            <v>50</v>
          </cell>
          <cell r="BS40">
            <v>19.013525990506331</v>
          </cell>
          <cell r="BT40">
            <v>26.819334877027405</v>
          </cell>
          <cell r="BU40">
            <v>65.821907516048043</v>
          </cell>
          <cell r="BV40">
            <v>8.7474857629525431</v>
          </cell>
          <cell r="BW40">
            <v>1.8649940591826115</v>
          </cell>
          <cell r="BY40">
            <v>5.9563026900230716</v>
          </cell>
          <cell r="BZ40">
            <v>10.365059531217209</v>
          </cell>
        </row>
      </sheetData>
      <sheetData sheetId="35">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95.671899267934123</v>
          </cell>
          <cell r="E9">
            <v>80.039462003886982</v>
          </cell>
          <cell r="F9">
            <v>38.772086073042011</v>
          </cell>
          <cell r="G9">
            <v>68.122151502083483</v>
          </cell>
          <cell r="H9">
            <v>5.8760389531234525</v>
          </cell>
          <cell r="I9">
            <v>3.039476452419672</v>
          </cell>
          <cell r="J9">
            <v>22.110302541296146</v>
          </cell>
          <cell r="K9">
            <v>16.09487384165557</v>
          </cell>
          <cell r="L9">
            <v>100</v>
          </cell>
          <cell r="M9">
            <v>0.99602645615345065</v>
          </cell>
          <cell r="N9">
            <v>0</v>
          </cell>
          <cell r="O9">
            <v>49.949561035448447</v>
          </cell>
          <cell r="P9">
            <v>36.719773233615854</v>
          </cell>
          <cell r="Q9">
            <v>29.411502262698253</v>
          </cell>
          <cell r="R9">
            <v>30.027533614704367</v>
          </cell>
          <cell r="S9">
            <v>69.574044088690414</v>
          </cell>
          <cell r="T9">
            <v>53.31289636283779</v>
          </cell>
          <cell r="U9">
            <v>12.645914396887154</v>
          </cell>
          <cell r="V9">
            <v>88.015124604854961</v>
          </cell>
          <cell r="W9">
            <v>40.215800211694372</v>
          </cell>
          <cell r="X9">
            <v>97.315436241611266</v>
          </cell>
          <cell r="Y9">
            <v>83.784853650059389</v>
          </cell>
          <cell r="Z9">
            <v>12.623141911918854</v>
          </cell>
          <cell r="AA9">
            <v>19.009775044035528</v>
          </cell>
          <cell r="AB9">
            <v>21.15635338458662</v>
          </cell>
          <cell r="AC9">
            <v>42.952039001646391</v>
          </cell>
          <cell r="AD9">
            <v>15.416712291415132</v>
          </cell>
          <cell r="AE9">
            <v>6.8748852110468759</v>
          </cell>
          <cell r="AF9">
            <v>39.698791863996988</v>
          </cell>
          <cell r="AG9">
            <v>23.492174513089427</v>
          </cell>
          <cell r="AH9">
            <v>4.3460489757572081</v>
          </cell>
          <cell r="AI9">
            <v>0</v>
          </cell>
          <cell r="AJ9">
            <v>96.666666666666671</v>
          </cell>
          <cell r="AK9">
            <v>99.937954782551515</v>
          </cell>
          <cell r="AL9">
            <v>95.454545454545453</v>
          </cell>
          <cell r="AM9">
            <v>9.5123632825494262</v>
          </cell>
          <cell r="AN9">
            <v>91.696750902527086</v>
          </cell>
          <cell r="AO9">
            <v>83.189395725869218</v>
          </cell>
          <cell r="AP9">
            <v>20.625213702917446</v>
          </cell>
          <cell r="AQ9">
            <v>42.058998096663515</v>
          </cell>
          <cell r="AR9">
            <v>48.108244188215579</v>
          </cell>
          <cell r="AS9">
            <v>0</v>
          </cell>
          <cell r="AT9">
            <v>57.892396538637279</v>
          </cell>
          <cell r="AU9">
            <v>19.925639926005449</v>
          </cell>
          <cell r="AV9">
            <v>33.516399535102387</v>
          </cell>
          <cell r="AW9">
            <v>40.153012988802885</v>
          </cell>
          <cell r="AX9">
            <v>71.676318205466004</v>
          </cell>
          <cell r="AY9">
            <v>8.148213050747982</v>
          </cell>
          <cell r="AZ9">
            <v>41.751687321387472</v>
          </cell>
          <cell r="BA9">
            <v>39.848138288267251</v>
          </cell>
          <cell r="BB9">
            <v>13.562501671951377</v>
          </cell>
          <cell r="BC9">
            <v>7.9975887611185046</v>
          </cell>
          <cell r="BD9">
            <v>9.3626746218393908</v>
          </cell>
          <cell r="BE9">
            <v>36.610169491525426</v>
          </cell>
          <cell r="BF9">
            <v>24.610050859364353</v>
          </cell>
          <cell r="BG9">
            <v>71.237642621368735</v>
          </cell>
          <cell r="BH9">
            <v>14.548147494888521</v>
          </cell>
          <cell r="BI9">
            <v>8.5060702226542446</v>
          </cell>
          <cell r="BJ9">
            <v>50</v>
          </cell>
          <cell r="BK9">
            <v>21.835972496274021</v>
          </cell>
          <cell r="BL9">
            <v>59.450140330838749</v>
          </cell>
          <cell r="BM9">
            <v>47.33016699162598</v>
          </cell>
          <cell r="BN9">
            <v>1.2795030894848582</v>
          </cell>
          <cell r="BO9">
            <v>0.76157707025866872</v>
          </cell>
          <cell r="BP9">
            <v>0.38852191374760298</v>
          </cell>
          <cell r="BQ9">
            <v>0.41543750607880847</v>
          </cell>
          <cell r="BR9">
            <v>13.982760040612005</v>
          </cell>
          <cell r="BS9">
            <v>43.107107452479212</v>
          </cell>
          <cell r="BT9">
            <v>75.082586330086087</v>
          </cell>
          <cell r="BU9">
            <v>75.128886317041705</v>
          </cell>
          <cell r="BV9">
            <v>32.280384570643591</v>
          </cell>
          <cell r="BW9">
            <v>15.422144765285678</v>
          </cell>
          <cell r="BY9">
            <v>20.116982376247204</v>
          </cell>
          <cell r="BZ9">
            <v>24.150022769520842</v>
          </cell>
        </row>
        <row r="10">
          <cell r="D10">
            <v>75.451966747812477</v>
          </cell>
          <cell r="E10">
            <v>51.767725348492732</v>
          </cell>
          <cell r="F10">
            <v>12.94161803975949</v>
          </cell>
          <cell r="G10">
            <v>56.457748000185013</v>
          </cell>
          <cell r="H10">
            <v>0</v>
          </cell>
          <cell r="I10">
            <v>50</v>
          </cell>
          <cell r="J10">
            <v>24.269482612131124</v>
          </cell>
          <cell r="K10">
            <v>2.1768436322150917</v>
          </cell>
          <cell r="L10">
            <v>62.34147913395681</v>
          </cell>
          <cell r="M10">
            <v>1.1056615725547219</v>
          </cell>
          <cell r="N10">
            <v>7.8805317612388528</v>
          </cell>
          <cell r="O10">
            <v>0</v>
          </cell>
          <cell r="P10">
            <v>55.194006056421962</v>
          </cell>
          <cell r="Q10">
            <v>30.202207621399847</v>
          </cell>
          <cell r="R10">
            <v>15.107247496499737</v>
          </cell>
          <cell r="S10">
            <v>49.248468356357613</v>
          </cell>
          <cell r="T10">
            <v>59.161105790263001</v>
          </cell>
          <cell r="U10">
            <v>16.342412451361866</v>
          </cell>
          <cell r="V10">
            <v>73.736097619973648</v>
          </cell>
          <cell r="W10">
            <v>43.812871922716276</v>
          </cell>
          <cell r="X10">
            <v>81.879194630872689</v>
          </cell>
          <cell r="Y10">
            <v>36.247730724994952</v>
          </cell>
          <cell r="Z10">
            <v>9.808991250462304</v>
          </cell>
          <cell r="AA10">
            <v>7.3918162398174241</v>
          </cell>
          <cell r="AB10">
            <v>13.294322424635684</v>
          </cell>
          <cell r="AC10">
            <v>57.598353700605685</v>
          </cell>
          <cell r="AD10">
            <v>12.971525318584465</v>
          </cell>
          <cell r="AE10">
            <v>25.792071297841378</v>
          </cell>
          <cell r="AF10">
            <v>28.703373367737473</v>
          </cell>
          <cell r="AG10">
            <v>5.5486125715667116</v>
          </cell>
          <cell r="AH10">
            <v>8.3170519910896026</v>
          </cell>
          <cell r="AI10">
            <v>63.15789473684211</v>
          </cell>
          <cell r="AJ10">
            <v>56.666666666666664</v>
          </cell>
          <cell r="AK10">
            <v>87.036559844633615</v>
          </cell>
          <cell r="AL10">
            <v>68.181818181818187</v>
          </cell>
          <cell r="AM10">
            <v>20.593167945319674</v>
          </cell>
          <cell r="AN10">
            <v>11.191335740072205</v>
          </cell>
          <cell r="AO10">
            <v>99.706193313703508</v>
          </cell>
          <cell r="AP10">
            <v>33.17708612171613</v>
          </cell>
          <cell r="AQ10">
            <v>50</v>
          </cell>
          <cell r="AR10">
            <v>50</v>
          </cell>
          <cell r="AS10">
            <v>55.968729377936732</v>
          </cell>
          <cell r="AT10">
            <v>0</v>
          </cell>
          <cell r="AU10">
            <v>1.2636940690277383</v>
          </cell>
          <cell r="AV10">
            <v>39.308977300898896</v>
          </cell>
          <cell r="AW10">
            <v>43.762431378862402</v>
          </cell>
          <cell r="AX10">
            <v>35.581018086735511</v>
          </cell>
          <cell r="AY10">
            <v>7.7148842897907786</v>
          </cell>
          <cell r="AZ10">
            <v>39.721965163121425</v>
          </cell>
          <cell r="BA10">
            <v>28.405736002516583</v>
          </cell>
          <cell r="BB10">
            <v>5.2123983720484883</v>
          </cell>
          <cell r="BC10">
            <v>31.673173658975045</v>
          </cell>
          <cell r="BD10">
            <v>22.442841178598417</v>
          </cell>
          <cell r="BE10">
            <v>60.33898305084746</v>
          </cell>
          <cell r="BF10">
            <v>35.807782872010954</v>
          </cell>
          <cell r="BG10">
            <v>78.693447020193943</v>
          </cell>
          <cell r="BH10">
            <v>10.750210311114863</v>
          </cell>
          <cell r="BI10">
            <v>9.0923222221890736</v>
          </cell>
          <cell r="BJ10">
            <v>5.2824555318608635</v>
          </cell>
          <cell r="BK10">
            <v>4.8035669235674341</v>
          </cell>
          <cell r="BL10">
            <v>58.777869388788872</v>
          </cell>
          <cell r="BM10">
            <v>20.053450901329608</v>
          </cell>
          <cell r="BN10">
            <v>6.723931300730519</v>
          </cell>
          <cell r="BO10">
            <v>12.823206602599122</v>
          </cell>
          <cell r="BP10">
            <v>0.17813882008310308</v>
          </cell>
          <cell r="BQ10">
            <v>0.87226299560438536</v>
          </cell>
          <cell r="BR10">
            <v>17.079015073380095</v>
          </cell>
          <cell r="BS10">
            <v>100</v>
          </cell>
          <cell r="BT10">
            <v>94.677842861037192</v>
          </cell>
          <cell r="BU10">
            <v>65.976975159314193</v>
          </cell>
          <cell r="BV10">
            <v>20.35642277667711</v>
          </cell>
          <cell r="BW10">
            <v>14.588102177573308</v>
          </cell>
          <cell r="BY10">
            <v>20.486900083448234</v>
          </cell>
          <cell r="BZ10">
            <v>17.893400869279795</v>
          </cell>
        </row>
        <row r="11">
          <cell r="D11">
            <v>96.325652698932942</v>
          </cell>
          <cell r="E11">
            <v>92.873149350889733</v>
          </cell>
          <cell r="F11">
            <v>46.704640469681316</v>
          </cell>
          <cell r="G11">
            <v>0</v>
          </cell>
          <cell r="H11">
            <v>3.4541766385529593</v>
          </cell>
          <cell r="I11">
            <v>45.094299098886317</v>
          </cell>
          <cell r="J11">
            <v>40.663386359340585</v>
          </cell>
          <cell r="K11">
            <v>20.258688588609875</v>
          </cell>
          <cell r="L11">
            <v>59.760074469856782</v>
          </cell>
          <cell r="M11">
            <v>2.1279214847262353</v>
          </cell>
          <cell r="N11">
            <v>3.4147790923053414</v>
          </cell>
          <cell r="O11">
            <v>49.958871453474607</v>
          </cell>
          <cell r="P11">
            <v>64.072595620684098</v>
          </cell>
          <cell r="Q11">
            <v>22.895290339249144</v>
          </cell>
          <cell r="R11">
            <v>50</v>
          </cell>
          <cell r="S11">
            <v>40.037585561355968</v>
          </cell>
          <cell r="T11">
            <v>68.361102668570311</v>
          </cell>
          <cell r="U11">
            <v>32.101167315175118</v>
          </cell>
          <cell r="V11">
            <v>57.348231864600621</v>
          </cell>
          <cell r="W11">
            <v>42.912409204489187</v>
          </cell>
          <cell r="X11">
            <v>81.208053691275978</v>
          </cell>
          <cell r="Y11">
            <v>69.355676366031673</v>
          </cell>
          <cell r="Z11">
            <v>26.131984340548421</v>
          </cell>
          <cell r="AA11">
            <v>31.208478457844773</v>
          </cell>
          <cell r="AB11">
            <v>27.939849487510049</v>
          </cell>
          <cell r="AC11">
            <v>100</v>
          </cell>
          <cell r="AD11">
            <v>39.554774734635757</v>
          </cell>
          <cell r="AE11">
            <v>26.69910629809214</v>
          </cell>
          <cell r="AF11">
            <v>16.966011418369142</v>
          </cell>
          <cell r="AG11">
            <v>26.556366356014522</v>
          </cell>
          <cell r="AH11">
            <v>7.5256251882449945</v>
          </cell>
          <cell r="AI11">
            <v>21.052631578947373</v>
          </cell>
          <cell r="AJ11">
            <v>100</v>
          </cell>
          <cell r="AK11">
            <v>37.444803507317161</v>
          </cell>
          <cell r="AL11">
            <v>0</v>
          </cell>
          <cell r="AM11">
            <v>38.31705865132173</v>
          </cell>
          <cell r="AN11">
            <v>62.815884476534301</v>
          </cell>
          <cell r="AO11">
            <v>97.73774334074993</v>
          </cell>
          <cell r="AP11">
            <v>50</v>
          </cell>
          <cell r="AQ11">
            <v>48.963542198842795</v>
          </cell>
          <cell r="AR11">
            <v>49.887594793583602</v>
          </cell>
          <cell r="AS11">
            <v>89.845302698120193</v>
          </cell>
          <cell r="AT11">
            <v>28.530018144287382</v>
          </cell>
          <cell r="AU11">
            <v>18.152535394127884</v>
          </cell>
          <cell r="AV11">
            <v>56.672616750386062</v>
          </cell>
          <cell r="AW11">
            <v>25.287995377567491</v>
          </cell>
          <cell r="AX11">
            <v>99.33926463013178</v>
          </cell>
          <cell r="AY11">
            <v>8.2701743296270234</v>
          </cell>
          <cell r="AZ11">
            <v>41.512022506795844</v>
          </cell>
          <cell r="BA11">
            <v>27.932789929022672</v>
          </cell>
          <cell r="BB11">
            <v>12.764933937174373</v>
          </cell>
          <cell r="BC11">
            <v>25.182077880687633</v>
          </cell>
          <cell r="BD11">
            <v>34.2306880413188</v>
          </cell>
          <cell r="BE11">
            <v>0</v>
          </cell>
          <cell r="BF11">
            <v>50</v>
          </cell>
          <cell r="BG11">
            <v>83.858666934637569</v>
          </cell>
          <cell r="BH11">
            <v>44.770604083853904</v>
          </cell>
          <cell r="BI11">
            <v>12.076979441975666</v>
          </cell>
          <cell r="BJ11">
            <v>6.3992013112008737</v>
          </cell>
          <cell r="BK11">
            <v>3.0477792240438299</v>
          </cell>
          <cell r="BL11">
            <v>44.708885888629709</v>
          </cell>
          <cell r="BM11">
            <v>48.286781259346924</v>
          </cell>
          <cell r="BN11">
            <v>27.380533574183719</v>
          </cell>
          <cell r="BO11">
            <v>18.395775586285421</v>
          </cell>
          <cell r="BP11">
            <v>10.930903354102202</v>
          </cell>
          <cell r="BQ11">
            <v>5.6070565318630132</v>
          </cell>
          <cell r="BR11">
            <v>40.462646287587596</v>
          </cell>
          <cell r="BS11">
            <v>2.0887892397451111</v>
          </cell>
          <cell r="BT11">
            <v>34.713328350063136</v>
          </cell>
          <cell r="BU11">
            <v>68.17770086593508</v>
          </cell>
          <cell r="BV11">
            <v>26.833380328890161</v>
          </cell>
          <cell r="BW11">
            <v>6.4099031265949762</v>
          </cell>
          <cell r="BY11">
            <v>28.302897399512606</v>
          </cell>
          <cell r="BZ11">
            <v>25.784630768408967</v>
          </cell>
        </row>
        <row r="12">
          <cell r="D12">
            <v>96.344662309853618</v>
          </cell>
          <cell r="E12">
            <v>100</v>
          </cell>
          <cell r="F12">
            <v>50</v>
          </cell>
          <cell r="G12">
            <v>64.300913706711555</v>
          </cell>
          <cell r="H12">
            <v>10</v>
          </cell>
          <cell r="I12">
            <v>24.920588899575051</v>
          </cell>
          <cell r="J12">
            <v>27.249619905968419</v>
          </cell>
          <cell r="K12">
            <v>38.007798988090748</v>
          </cell>
          <cell r="L12">
            <v>2.7177935688799519</v>
          </cell>
          <cell r="M12">
            <v>0</v>
          </cell>
          <cell r="N12">
            <v>2.268921143712388</v>
          </cell>
          <cell r="O12">
            <v>45.838490904096368</v>
          </cell>
          <cell r="P12">
            <v>82.530396798594154</v>
          </cell>
          <cell r="Q12">
            <v>15.902670541526867</v>
          </cell>
          <cell r="R12">
            <v>16.887336340736784</v>
          </cell>
          <cell r="S12">
            <v>85.382956889346659</v>
          </cell>
          <cell r="T12">
            <v>44.202864933462408</v>
          </cell>
          <cell r="U12">
            <v>0</v>
          </cell>
          <cell r="V12">
            <v>71.132988931572029</v>
          </cell>
          <cell r="W12">
            <v>22.704370010719039</v>
          </cell>
          <cell r="X12">
            <v>46.308724832214772</v>
          </cell>
          <cell r="Y12">
            <v>90.004972721368731</v>
          </cell>
          <cell r="Z12">
            <v>20.800862217396975</v>
          </cell>
          <cell r="AA12">
            <v>23.862420404974824</v>
          </cell>
          <cell r="AB12">
            <v>13.613128289340937</v>
          </cell>
          <cell r="AC12">
            <v>49.306130803903763</v>
          </cell>
          <cell r="AD12">
            <v>37.218569632551841</v>
          </cell>
          <cell r="AE12">
            <v>15.688856469079729</v>
          </cell>
          <cell r="AF12">
            <v>32.526730172064234</v>
          </cell>
          <cell r="AG12">
            <v>40.388642187611588</v>
          </cell>
          <cell r="AH12">
            <v>7.8961307583617799</v>
          </cell>
          <cell r="AI12">
            <v>63.15789473684211</v>
          </cell>
          <cell r="AJ12">
            <v>86.666666666666671</v>
          </cell>
          <cell r="AK12">
            <v>76.43050852006553</v>
          </cell>
          <cell r="AL12">
            <v>63.636363636363633</v>
          </cell>
          <cell r="AM12">
            <v>14.259538671815683</v>
          </cell>
          <cell r="AN12">
            <v>60.649819494584847</v>
          </cell>
          <cell r="AO12">
            <v>49.696879021684438</v>
          </cell>
          <cell r="AP12">
            <v>21.604194280605192</v>
          </cell>
          <cell r="AQ12">
            <v>33.616553980773247</v>
          </cell>
          <cell r="AR12">
            <v>33.318641994017064</v>
          </cell>
          <cell r="AS12">
            <v>22.656195055721419</v>
          </cell>
          <cell r="AT12">
            <v>9.9730421232328776</v>
          </cell>
          <cell r="AU12">
            <v>43.929311673866771</v>
          </cell>
          <cell r="AV12">
            <v>46.960635535489821</v>
          </cell>
          <cell r="AW12">
            <v>0</v>
          </cell>
          <cell r="AX12">
            <v>0</v>
          </cell>
          <cell r="AY12">
            <v>9.8906725506138251</v>
          </cell>
          <cell r="AZ12">
            <v>48.177262774502395</v>
          </cell>
          <cell r="BA12">
            <v>17.763810223117822</v>
          </cell>
          <cell r="BB12">
            <v>13.908994834878216</v>
          </cell>
          <cell r="BC12">
            <v>35.137947946674089</v>
          </cell>
          <cell r="BD12">
            <v>32.741123379700525</v>
          </cell>
          <cell r="BE12">
            <v>4.7457627118644066</v>
          </cell>
          <cell r="BF12">
            <v>20.620690579592992</v>
          </cell>
          <cell r="BG12">
            <v>47.295905752583188</v>
          </cell>
          <cell r="BH12">
            <v>7.5166447871368263</v>
          </cell>
          <cell r="BI12">
            <v>5.0532214016368728</v>
          </cell>
          <cell r="BJ12">
            <v>15.198910490598557</v>
          </cell>
          <cell r="BK12">
            <v>4.4624099952124974</v>
          </cell>
          <cell r="BL12">
            <v>66.888338127427588</v>
          </cell>
          <cell r="BM12">
            <v>44.200878876920889</v>
          </cell>
          <cell r="BN12">
            <v>4.3233347435356642</v>
          </cell>
          <cell r="BO12">
            <v>1.7247183177939174</v>
          </cell>
          <cell r="BP12">
            <v>0.21226938071244886</v>
          </cell>
          <cell r="BQ12">
            <v>0</v>
          </cell>
          <cell r="BR12">
            <v>0</v>
          </cell>
          <cell r="BS12">
            <v>44.711906549312914</v>
          </cell>
          <cell r="BT12">
            <v>28.707856766730345</v>
          </cell>
          <cell r="BU12">
            <v>21.803507370979617</v>
          </cell>
          <cell r="BV12">
            <v>50</v>
          </cell>
          <cell r="BW12">
            <v>20.475253630356878</v>
          </cell>
          <cell r="BY12">
            <v>25.274106976020139</v>
          </cell>
          <cell r="BZ12">
            <v>17.585471072071751</v>
          </cell>
        </row>
        <row r="13">
          <cell r="D13">
            <v>92.174205268945002</v>
          </cell>
          <cell r="E13">
            <v>90.873352617811889</v>
          </cell>
          <cell r="F13">
            <v>43.709899057226423</v>
          </cell>
          <cell r="G13">
            <v>55.076920979914156</v>
          </cell>
          <cell r="H13">
            <v>5.6196384104449697</v>
          </cell>
          <cell r="I13">
            <v>11.961006939303195</v>
          </cell>
          <cell r="J13">
            <v>19.508630920137925</v>
          </cell>
          <cell r="K13">
            <v>36.949363223610206</v>
          </cell>
          <cell r="L13">
            <v>50.933789528878627</v>
          </cell>
          <cell r="M13">
            <v>0.7073437182099046</v>
          </cell>
          <cell r="N13">
            <v>4.6290042453726157</v>
          </cell>
          <cell r="O13">
            <v>49.790698244020732</v>
          </cell>
          <cell r="P13">
            <v>56.567160036102059</v>
          </cell>
          <cell r="Q13">
            <v>23.68313725784974</v>
          </cell>
          <cell r="R13">
            <v>17.023087369058075</v>
          </cell>
          <cell r="S13">
            <v>21.189786125247611</v>
          </cell>
          <cell r="T13">
            <v>66.942705232867425</v>
          </cell>
          <cell r="U13">
            <v>19.066147859922204</v>
          </cell>
          <cell r="V13">
            <v>77.861201938220191</v>
          </cell>
          <cell r="W13">
            <v>44.82723765001127</v>
          </cell>
          <cell r="X13">
            <v>73.825503355704569</v>
          </cell>
          <cell r="Y13">
            <v>99.271829067160795</v>
          </cell>
          <cell r="Z13">
            <v>19.54920574697935</v>
          </cell>
          <cell r="AA13">
            <v>12.021503032070941</v>
          </cell>
          <cell r="AB13">
            <v>16.358784304294925</v>
          </cell>
          <cell r="AC13">
            <v>42.117597910254915</v>
          </cell>
          <cell r="AD13">
            <v>22.321004382878957</v>
          </cell>
          <cell r="AE13">
            <v>35.905637246441827</v>
          </cell>
          <cell r="AF13">
            <v>4.5467625150871802</v>
          </cell>
          <cell r="AG13">
            <v>24.215863866121357</v>
          </cell>
          <cell r="AH13">
            <v>4.5786121462715581</v>
          </cell>
          <cell r="AI13">
            <v>73.684210526315795</v>
          </cell>
          <cell r="AJ13">
            <v>56.666666666666664</v>
          </cell>
          <cell r="AK13">
            <v>35.627614417221423</v>
          </cell>
          <cell r="AL13">
            <v>40.909090909090921</v>
          </cell>
          <cell r="AM13">
            <v>6.6927133644309178</v>
          </cell>
          <cell r="AN13">
            <v>33.935018050541522</v>
          </cell>
          <cell r="AO13">
            <v>92.420611253861807</v>
          </cell>
          <cell r="AP13">
            <v>25.320517565280365</v>
          </cell>
          <cell r="AQ13">
            <v>42.243929521885278</v>
          </cell>
          <cell r="AR13">
            <v>44.922680937852569</v>
          </cell>
          <cell r="AS13">
            <v>50.588079065768014</v>
          </cell>
          <cell r="AT13">
            <v>36.336135228488558</v>
          </cell>
          <cell r="AU13">
            <v>13.658489850552916</v>
          </cell>
          <cell r="AV13">
            <v>44.520445996499092</v>
          </cell>
          <cell r="AW13">
            <v>48.066430845901387</v>
          </cell>
          <cell r="AX13">
            <v>32.676725332549445</v>
          </cell>
          <cell r="AY13">
            <v>2.5513647600495921</v>
          </cell>
          <cell r="AZ13">
            <v>0</v>
          </cell>
          <cell r="BA13">
            <v>42.427274862243451</v>
          </cell>
          <cell r="BB13">
            <v>2.1432956831897245</v>
          </cell>
          <cell r="BC13">
            <v>30.959824913620487</v>
          </cell>
          <cell r="BD13">
            <v>15.596617220672115</v>
          </cell>
          <cell r="BE13">
            <v>66.779661016949149</v>
          </cell>
          <cell r="BF13">
            <v>22.082712053761092</v>
          </cell>
          <cell r="BG13">
            <v>67.558090982122678</v>
          </cell>
          <cell r="BH13">
            <v>11.821411167530165</v>
          </cell>
          <cell r="BI13">
            <v>10.705821839070262</v>
          </cell>
          <cell r="BJ13">
            <v>1.6718368937994812</v>
          </cell>
          <cell r="BK13">
            <v>14.73012367378354</v>
          </cell>
          <cell r="BL13">
            <v>41.998385564416516</v>
          </cell>
          <cell r="BM13">
            <v>42.800936028022953</v>
          </cell>
          <cell r="BN13">
            <v>0.78875299536466759</v>
          </cell>
          <cell r="BO13">
            <v>0.42629058086070371</v>
          </cell>
          <cell r="BP13">
            <v>0.31405792379518593</v>
          </cell>
          <cell r="BQ13">
            <v>0.32477346096821069</v>
          </cell>
          <cell r="BR13">
            <v>6.4558062351603125</v>
          </cell>
          <cell r="BS13">
            <v>53.091277398645772</v>
          </cell>
          <cell r="BT13">
            <v>89.187296754228825</v>
          </cell>
          <cell r="BU13">
            <v>100</v>
          </cell>
          <cell r="BV13">
            <v>13.079268281713627</v>
          </cell>
          <cell r="BW13">
            <v>31.243489126216321</v>
          </cell>
          <cell r="BY13">
            <v>24.545141579914496</v>
          </cell>
          <cell r="BZ13">
            <v>32.860263098898002</v>
          </cell>
        </row>
        <row r="14">
          <cell r="D14">
            <v>92.925148729451578</v>
          </cell>
          <cell r="E14">
            <v>97.714205103866192</v>
          </cell>
          <cell r="F14">
            <v>47.505245131151959</v>
          </cell>
          <cell r="G14">
            <v>86.832380429718739</v>
          </cell>
          <cell r="H14">
            <v>6.7348226074837827</v>
          </cell>
          <cell r="I14">
            <v>23.871178681632731</v>
          </cell>
          <cell r="J14">
            <v>18.832020830858401</v>
          </cell>
          <cell r="K14">
            <v>16.530942760313589</v>
          </cell>
          <cell r="L14">
            <v>62.045993629840879</v>
          </cell>
          <cell r="M14">
            <v>0.35713497225847124</v>
          </cell>
          <cell r="N14">
            <v>1.7371934313969293</v>
          </cell>
          <cell r="O14">
            <v>49.824508968882931</v>
          </cell>
          <cell r="P14">
            <v>58.724199940883672</v>
          </cell>
          <cell r="Q14">
            <v>36.788302260179712</v>
          </cell>
          <cell r="R14">
            <v>18.345831077193516</v>
          </cell>
          <cell r="S14">
            <v>61.841570200026517</v>
          </cell>
          <cell r="T14">
            <v>54.941075882712788</v>
          </cell>
          <cell r="U14">
            <v>22.178988326848255</v>
          </cell>
          <cell r="V14">
            <v>94.210634877692854</v>
          </cell>
          <cell r="W14">
            <v>27.072797313931435</v>
          </cell>
          <cell r="X14">
            <v>71.812080536913498</v>
          </cell>
          <cell r="Y14">
            <v>84.293553057812758</v>
          </cell>
          <cell r="Z14">
            <v>16.616997653825731</v>
          </cell>
          <cell r="AA14">
            <v>22.80700829861858</v>
          </cell>
          <cell r="AB14">
            <v>23.373353980415278</v>
          </cell>
          <cell r="AC14">
            <v>63.085477214852212</v>
          </cell>
          <cell r="AD14">
            <v>36.796486086939197</v>
          </cell>
          <cell r="AE14">
            <v>23.15399556307608</v>
          </cell>
          <cell r="AF14">
            <v>49.476368711434468</v>
          </cell>
          <cell r="AG14">
            <v>35.292222646759249</v>
          </cell>
          <cell r="AH14">
            <v>8.4750737224085864</v>
          </cell>
          <cell r="AI14">
            <v>42.105263157894747</v>
          </cell>
          <cell r="AJ14">
            <v>96.666666666666671</v>
          </cell>
          <cell r="AK14">
            <v>86.161060640495464</v>
          </cell>
          <cell r="AL14">
            <v>68.181818181818187</v>
          </cell>
          <cell r="AM14">
            <v>8.8092979404428604</v>
          </cell>
          <cell r="AN14">
            <v>81.227436823104711</v>
          </cell>
          <cell r="AO14">
            <v>68.795244118066691</v>
          </cell>
          <cell r="AP14">
            <v>28.186014318511955</v>
          </cell>
          <cell r="AQ14">
            <v>44.218959412855014</v>
          </cell>
          <cell r="AR14">
            <v>46.565971565152644</v>
          </cell>
          <cell r="AS14">
            <v>41.607508030323913</v>
          </cell>
          <cell r="AT14">
            <v>17.210921011386588</v>
          </cell>
          <cell r="AU14">
            <v>10.916024878407491</v>
          </cell>
          <cell r="AV14">
            <v>30.241460155351792</v>
          </cell>
          <cell r="AW14">
            <v>34.440036155425943</v>
          </cell>
          <cell r="AX14">
            <v>75.089897838992286</v>
          </cell>
          <cell r="AY14">
            <v>6.9531700470119961</v>
          </cell>
          <cell r="AZ14">
            <v>38.280099987695699</v>
          </cell>
          <cell r="BA14">
            <v>49.757401644896355</v>
          </cell>
          <cell r="BB14">
            <v>10.670836807707099</v>
          </cell>
          <cell r="BC14">
            <v>34.130931722212324</v>
          </cell>
          <cell r="BD14">
            <v>50</v>
          </cell>
          <cell r="BE14">
            <v>6.7796610169491522</v>
          </cell>
          <cell r="BF14">
            <v>28.82964026893784</v>
          </cell>
          <cell r="BG14">
            <v>59.080229906370782</v>
          </cell>
          <cell r="BH14">
            <v>15.023506825050797</v>
          </cell>
          <cell r="BI14">
            <v>8.8004666547177735</v>
          </cell>
          <cell r="BJ14">
            <v>6.2094259620539782</v>
          </cell>
          <cell r="BK14">
            <v>12.89332199541554</v>
          </cell>
          <cell r="BL14">
            <v>28.049762378996608</v>
          </cell>
          <cell r="BM14">
            <v>35.822434248198491</v>
          </cell>
          <cell r="BN14">
            <v>1.8057642893860286</v>
          </cell>
          <cell r="BO14">
            <v>0.69710125453008642</v>
          </cell>
          <cell r="BP14">
            <v>0.50977646611512983</v>
          </cell>
          <cell r="BQ14">
            <v>1.5667519938413532</v>
          </cell>
          <cell r="BR14">
            <v>10.743371935050707</v>
          </cell>
          <cell r="BS14">
            <v>1.419398913956408</v>
          </cell>
          <cell r="BT14">
            <v>35.752477468069287</v>
          </cell>
          <cell r="BU14">
            <v>56.3156694104756</v>
          </cell>
          <cell r="BV14">
            <v>16.425042630233442</v>
          </cell>
          <cell r="BW14">
            <v>5.8853709905104408</v>
          </cell>
          <cell r="BY14">
            <v>12.501721142151851</v>
          </cell>
          <cell r="BZ14">
            <v>22.732487500305911</v>
          </cell>
        </row>
        <row r="15">
          <cell r="D15">
            <v>90.286863759955011</v>
          </cell>
          <cell r="E15">
            <v>94.446940096859649</v>
          </cell>
          <cell r="F15">
            <v>45.783924198456241</v>
          </cell>
          <cell r="G15">
            <v>95.898650818324057</v>
          </cell>
          <cell r="H15">
            <v>9.315050353632305</v>
          </cell>
          <cell r="I15">
            <v>10.848664612914984</v>
          </cell>
          <cell r="J15">
            <v>38.040508986263752</v>
          </cell>
          <cell r="K15">
            <v>6.2848430405638602</v>
          </cell>
          <cell r="L15">
            <v>5.7572671084778904</v>
          </cell>
          <cell r="M15">
            <v>0.36230321056855719</v>
          </cell>
          <cell r="N15">
            <v>10</v>
          </cell>
          <cell r="O15">
            <v>47.51251512020341</v>
          </cell>
          <cell r="P15">
            <v>77.938342431477068</v>
          </cell>
          <cell r="Q15">
            <v>0</v>
          </cell>
          <cell r="R15">
            <v>43.812213627698299</v>
          </cell>
          <cell r="S15">
            <v>50.117569731970626</v>
          </cell>
          <cell r="T15">
            <v>0</v>
          </cell>
          <cell r="U15">
            <v>4.0856031128404728</v>
          </cell>
          <cell r="V15">
            <v>33.985130281507125</v>
          </cell>
          <cell r="W15">
            <v>2.0467305234421378</v>
          </cell>
          <cell r="X15">
            <v>50.335570469798832</v>
          </cell>
          <cell r="Y15">
            <v>94.766553158268493</v>
          </cell>
          <cell r="Z15">
            <v>0.57391322142118717</v>
          </cell>
          <cell r="AA15">
            <v>5.833842240054028</v>
          </cell>
          <cell r="AB15">
            <v>0</v>
          </cell>
          <cell r="AC15">
            <v>33.903764537466579</v>
          </cell>
          <cell r="AD15">
            <v>24.80212773286517</v>
          </cell>
          <cell r="AE15">
            <v>7.9090751031577673</v>
          </cell>
          <cell r="AF15">
            <v>29.640582207282108</v>
          </cell>
          <cell r="AG15">
            <v>11.725767094328855</v>
          </cell>
          <cell r="AH15">
            <v>10</v>
          </cell>
          <cell r="AI15">
            <v>100</v>
          </cell>
          <cell r="AJ15">
            <v>63.333333333333329</v>
          </cell>
          <cell r="AK15">
            <v>74.205805751752834</v>
          </cell>
          <cell r="AL15">
            <v>40.909090909090921</v>
          </cell>
          <cell r="AM15">
            <v>10.387976753915973</v>
          </cell>
          <cell r="AN15">
            <v>50.541516245487372</v>
          </cell>
          <cell r="AO15">
            <v>12.843746056624482</v>
          </cell>
          <cell r="AP15">
            <v>0</v>
          </cell>
          <cell r="AQ15">
            <v>0</v>
          </cell>
          <cell r="AR15">
            <v>0</v>
          </cell>
          <cell r="AS15">
            <v>59.809030442995379</v>
          </cell>
          <cell r="AT15">
            <v>61.852355432186059</v>
          </cell>
          <cell r="AU15">
            <v>5.3435147544724773</v>
          </cell>
          <cell r="AV15">
            <v>0</v>
          </cell>
          <cell r="AW15">
            <v>34.346949736859045</v>
          </cell>
          <cell r="AX15">
            <v>69.618964316155157</v>
          </cell>
          <cell r="AY15">
            <v>2.5315041663953783</v>
          </cell>
          <cell r="AZ15">
            <v>35.141329328750878</v>
          </cell>
          <cell r="BA15">
            <v>49.151496179966095</v>
          </cell>
          <cell r="BB15">
            <v>8.5868996352782592</v>
          </cell>
          <cell r="BC15">
            <v>19.060380674048616</v>
          </cell>
          <cell r="BD15">
            <v>6.2680380931896886</v>
          </cell>
          <cell r="BE15">
            <v>33.898305084745758</v>
          </cell>
          <cell r="BF15">
            <v>6.8491567792608175</v>
          </cell>
          <cell r="BG15">
            <v>0.83209689260959396</v>
          </cell>
          <cell r="BH15">
            <v>0</v>
          </cell>
          <cell r="BI15">
            <v>0.27992279236759648</v>
          </cell>
          <cell r="BJ15">
            <v>6.6356377355951333</v>
          </cell>
          <cell r="BK15">
            <v>19.54752101328484</v>
          </cell>
          <cell r="BL15">
            <v>100</v>
          </cell>
          <cell r="BM15">
            <v>49.265446922058601</v>
          </cell>
          <cell r="BN15">
            <v>0.9849618806587267</v>
          </cell>
          <cell r="BO15">
            <v>1.2839781326922057</v>
          </cell>
          <cell r="BP15">
            <v>8.4167428967101152E-2</v>
          </cell>
          <cell r="BQ15">
            <v>0.83202372363864918</v>
          </cell>
          <cell r="BR15">
            <v>2.0064604008553957</v>
          </cell>
          <cell r="BS15">
            <v>5.1556378508011997</v>
          </cell>
          <cell r="BT15">
            <v>4.413948113548849</v>
          </cell>
          <cell r="BU15">
            <v>60.77596106747152</v>
          </cell>
          <cell r="BV15">
            <v>16.965539482005987</v>
          </cell>
          <cell r="BW15">
            <v>1.0131733612872258</v>
          </cell>
          <cell r="BY15">
            <v>0</v>
          </cell>
          <cell r="BZ15">
            <v>1.4016244066669457</v>
          </cell>
        </row>
        <row r="16">
          <cell r="D16">
            <v>0</v>
          </cell>
          <cell r="E16">
            <v>0</v>
          </cell>
          <cell r="F16">
            <v>0</v>
          </cell>
          <cell r="G16">
            <v>54.800283566102571</v>
          </cell>
          <cell r="H16">
            <v>5.1881004570794165</v>
          </cell>
          <cell r="I16">
            <v>24.437159691262071</v>
          </cell>
          <cell r="J16">
            <v>0</v>
          </cell>
          <cell r="K16">
            <v>6.0320588916903688</v>
          </cell>
          <cell r="L16">
            <v>60.312825282185131</v>
          </cell>
          <cell r="M16">
            <v>0.76083690786986879</v>
          </cell>
          <cell r="N16">
            <v>4.7829187229966346</v>
          </cell>
          <cell r="O16">
            <v>49.946211515705905</v>
          </cell>
          <cell r="P16">
            <v>48.916344275543736</v>
          </cell>
          <cell r="Q16">
            <v>18.014431652073906</v>
          </cell>
          <cell r="R16">
            <v>27.98102061572137</v>
          </cell>
          <cell r="S16">
            <v>40.302101254846562</v>
          </cell>
          <cell r="T16">
            <v>55.7841063352585</v>
          </cell>
          <cell r="U16">
            <v>0.77821011673151852</v>
          </cell>
          <cell r="V16">
            <v>75.665298039888427</v>
          </cell>
          <cell r="W16">
            <v>38.287894344914889</v>
          </cell>
          <cell r="X16">
            <v>61.744966442953341</v>
          </cell>
          <cell r="Y16">
            <v>25.988721473332976</v>
          </cell>
          <cell r="Z16">
            <v>15.610608446031863</v>
          </cell>
          <cell r="AA16">
            <v>14.596774251504172</v>
          </cell>
          <cell r="AB16">
            <v>9.8422383398039202</v>
          </cell>
          <cell r="AC16">
            <v>39.6800020720612</v>
          </cell>
          <cell r="AD16">
            <v>0</v>
          </cell>
          <cell r="AE16">
            <v>5.2926846382978576</v>
          </cell>
          <cell r="AF16">
            <v>25.748491117227797</v>
          </cell>
          <cell r="AG16">
            <v>10.975630416167171</v>
          </cell>
          <cell r="AH16">
            <v>5.7329060559760165</v>
          </cell>
          <cell r="AI16">
            <v>42.105263157894747</v>
          </cell>
          <cell r="AJ16">
            <v>33.333333333333329</v>
          </cell>
          <cell r="AK16">
            <v>64.391680486423724</v>
          </cell>
          <cell r="AL16">
            <v>81.818181818181827</v>
          </cell>
          <cell r="AM16">
            <v>35.879484761364409</v>
          </cell>
          <cell r="AN16">
            <v>44.76534296028882</v>
          </cell>
          <cell r="AO16">
            <v>82.777854641941929</v>
          </cell>
          <cell r="AP16">
            <v>29.972824411085696</v>
          </cell>
          <cell r="AQ16">
            <v>45.002563643916538</v>
          </cell>
          <cell r="AR16">
            <v>47.956814347419517</v>
          </cell>
          <cell r="AS16">
            <v>100</v>
          </cell>
          <cell r="AT16">
            <v>10.739511028299653</v>
          </cell>
          <cell r="AU16">
            <v>4.6941834363932209</v>
          </cell>
          <cell r="AV16">
            <v>30.384808653928669</v>
          </cell>
          <cell r="AW16">
            <v>43.3592657380647</v>
          </cell>
          <cell r="AX16">
            <v>51.595935582994066</v>
          </cell>
          <cell r="AY16">
            <v>0</v>
          </cell>
          <cell r="AZ16">
            <v>2.3692529105384512</v>
          </cell>
          <cell r="BA16">
            <v>26.124690757278714</v>
          </cell>
          <cell r="BB16">
            <v>14.947298118451716</v>
          </cell>
          <cell r="BC16">
            <v>10.315971030772815</v>
          </cell>
          <cell r="BD16">
            <v>14.436344817093419</v>
          </cell>
          <cell r="BE16">
            <v>62.372881355932208</v>
          </cell>
          <cell r="BF16">
            <v>24.709113588984259</v>
          </cell>
          <cell r="BG16">
            <v>64.777803933279671</v>
          </cell>
          <cell r="BH16">
            <v>10.066313970785503</v>
          </cell>
          <cell r="BI16">
            <v>8.1963533824690185</v>
          </cell>
          <cell r="BJ16">
            <v>4.749792976763052</v>
          </cell>
          <cell r="BK16">
            <v>15.012187564692736</v>
          </cell>
          <cell r="BL16">
            <v>24.932549947430918</v>
          </cell>
          <cell r="BM16">
            <v>41.858393069424707</v>
          </cell>
          <cell r="BN16">
            <v>2.2004763637948539</v>
          </cell>
          <cell r="BO16">
            <v>5.0342934877279522</v>
          </cell>
          <cell r="BP16">
            <v>0.41031769449600364</v>
          </cell>
          <cell r="BQ16">
            <v>0.66287704455408836</v>
          </cell>
          <cell r="BR16">
            <v>28.78501100068106</v>
          </cell>
          <cell r="BS16">
            <v>96.864573491855765</v>
          </cell>
          <cell r="BT16">
            <v>83.655110889490388</v>
          </cell>
          <cell r="BU16">
            <v>63.513418975788106</v>
          </cell>
          <cell r="BV16">
            <v>27.740114891305012</v>
          </cell>
          <cell r="BW16">
            <v>34.789135648250976</v>
          </cell>
          <cell r="BY16">
            <v>16.038665297864259</v>
          </cell>
          <cell r="BZ16">
            <v>22.560669726300446</v>
          </cell>
        </row>
        <row r="17">
          <cell r="D17">
            <v>92.651277872101389</v>
          </cell>
          <cell r="E17">
            <v>86.224556337878184</v>
          </cell>
          <cell r="F17">
            <v>36.495423514041022</v>
          </cell>
          <cell r="G17">
            <v>51.089454229028362</v>
          </cell>
          <cell r="H17">
            <v>4.865127855443971</v>
          </cell>
          <cell r="I17">
            <v>14.032627207101156</v>
          </cell>
          <cell r="J17">
            <v>11.719995236391219</v>
          </cell>
          <cell r="K17">
            <v>7.6840986940762832</v>
          </cell>
          <cell r="L17">
            <v>11.752412341118402</v>
          </cell>
          <cell r="M17">
            <v>100</v>
          </cell>
          <cell r="N17">
            <v>5.226463606134196</v>
          </cell>
          <cell r="O17">
            <v>49.947313331950269</v>
          </cell>
          <cell r="P17">
            <v>100</v>
          </cell>
          <cell r="Q17">
            <v>50</v>
          </cell>
          <cell r="R17">
            <v>20.971225746880602</v>
          </cell>
          <cell r="S17">
            <v>59.591668755414752</v>
          </cell>
          <cell r="T17">
            <v>100</v>
          </cell>
          <cell r="U17">
            <v>50</v>
          </cell>
          <cell r="V17">
            <v>88.966749302352454</v>
          </cell>
          <cell r="W17">
            <v>38.480419310385209</v>
          </cell>
          <cell r="X17">
            <v>100</v>
          </cell>
          <cell r="Y17">
            <v>0</v>
          </cell>
          <cell r="Z17">
            <v>50</v>
          </cell>
          <cell r="AA17">
            <v>50</v>
          </cell>
          <cell r="AB17">
            <v>50</v>
          </cell>
          <cell r="AC17">
            <v>0</v>
          </cell>
          <cell r="AD17">
            <v>4.2410279727521694</v>
          </cell>
          <cell r="AE17">
            <v>0</v>
          </cell>
          <cell r="AF17">
            <v>38.2029694305864</v>
          </cell>
          <cell r="AG17">
            <v>46.089280835908269</v>
          </cell>
          <cell r="AH17">
            <v>4.5832699025661681</v>
          </cell>
          <cell r="AI17">
            <v>63.15789473684211</v>
          </cell>
          <cell r="AJ17">
            <v>70</v>
          </cell>
          <cell r="AK17">
            <v>95.829708701688403</v>
          </cell>
          <cell r="AL17">
            <v>56.81818181818182</v>
          </cell>
          <cell r="AM17">
            <v>100</v>
          </cell>
          <cell r="AN17">
            <v>54.873646209386294</v>
          </cell>
          <cell r="AO17">
            <v>83.915617623038756</v>
          </cell>
          <cell r="AP17">
            <v>37.554583354583713</v>
          </cell>
          <cell r="AQ17">
            <v>43.477953093851077</v>
          </cell>
          <cell r="AR17">
            <v>49.066105565865655</v>
          </cell>
          <cell r="AS17">
            <v>28.713570034442071</v>
          </cell>
          <cell r="AT17">
            <v>34.01625964485455</v>
          </cell>
          <cell r="AU17">
            <v>15.724446471967667</v>
          </cell>
          <cell r="AV17">
            <v>100</v>
          </cell>
          <cell r="AW17">
            <v>46.023982556185501</v>
          </cell>
          <cell r="AX17">
            <v>60.419446957658174</v>
          </cell>
          <cell r="AY17">
            <v>7.2939238264925734</v>
          </cell>
          <cell r="AZ17">
            <v>32.708130817324324</v>
          </cell>
          <cell r="BA17">
            <v>50</v>
          </cell>
          <cell r="BB17">
            <v>8.9662433807853379</v>
          </cell>
          <cell r="BC17">
            <v>0.26983916618274223</v>
          </cell>
          <cell r="BD17">
            <v>40.756974044258406</v>
          </cell>
          <cell r="BE17">
            <v>100</v>
          </cell>
          <cell r="BF17">
            <v>32.430947911745548</v>
          </cell>
          <cell r="BG17">
            <v>100</v>
          </cell>
          <cell r="BH17">
            <v>27.301085180383193</v>
          </cell>
          <cell r="BI17">
            <v>14.113986075208718</v>
          </cell>
          <cell r="BJ17">
            <v>15.912706572012732</v>
          </cell>
          <cell r="BK17">
            <v>100</v>
          </cell>
          <cell r="BL17">
            <v>88.035977072132255</v>
          </cell>
          <cell r="BM17">
            <v>49.362100956659184</v>
          </cell>
          <cell r="BN17">
            <v>14.796935811040271</v>
          </cell>
          <cell r="BO17">
            <v>100</v>
          </cell>
          <cell r="BP17">
            <v>47.851134699225909</v>
          </cell>
          <cell r="BQ17">
            <v>0.64186373006928632</v>
          </cell>
          <cell r="BR17">
            <v>15.78203732897043</v>
          </cell>
          <cell r="BS17">
            <v>1.2875445643588999</v>
          </cell>
          <cell r="BT17">
            <v>82.898448383696817</v>
          </cell>
          <cell r="BU17">
            <v>25.499643981704217</v>
          </cell>
          <cell r="BV17">
            <v>38.328932022289933</v>
          </cell>
          <cell r="BW17">
            <v>100</v>
          </cell>
          <cell r="BY17">
            <v>50</v>
          </cell>
          <cell r="BZ17">
            <v>50</v>
          </cell>
        </row>
        <row r="18">
          <cell r="D18">
            <v>38.894891841533209</v>
          </cell>
          <cell r="E18">
            <v>66.687549673352081</v>
          </cell>
          <cell r="F18">
            <v>37.12791007815575</v>
          </cell>
          <cell r="G18">
            <v>83.261975833096884</v>
          </cell>
          <cell r="H18">
            <v>7.9901430996945155</v>
          </cell>
          <cell r="I18">
            <v>23.682032840299495</v>
          </cell>
          <cell r="J18">
            <v>0.80325793693731573</v>
          </cell>
          <cell r="K18">
            <v>8.872869404484522</v>
          </cell>
          <cell r="L18">
            <v>68.565082468290569</v>
          </cell>
          <cell r="M18">
            <v>0.53881933546991267</v>
          </cell>
          <cell r="N18">
            <v>2.5495179938592858</v>
          </cell>
          <cell r="O18">
            <v>49.951928835055298</v>
          </cell>
          <cell r="P18">
            <v>60.94515767013521</v>
          </cell>
          <cell r="Q18">
            <v>11.6453321881579</v>
          </cell>
          <cell r="R18">
            <v>25.515055619246173</v>
          </cell>
          <cell r="S18">
            <v>68.046629107800101</v>
          </cell>
          <cell r="T18">
            <v>45.303586781539181</v>
          </cell>
          <cell r="U18">
            <v>14.007782101167313</v>
          </cell>
          <cell r="V18">
            <v>91.398096791872391</v>
          </cell>
          <cell r="W18">
            <v>34.251472472942631</v>
          </cell>
          <cell r="X18">
            <v>47.651006711410091</v>
          </cell>
          <cell r="Y18">
            <v>82.579142202096733</v>
          </cell>
          <cell r="Z18">
            <v>39.713997976385521</v>
          </cell>
          <cell r="AA18">
            <v>25.657318129357588</v>
          </cell>
          <cell r="AB18">
            <v>21.245340916250651</v>
          </cell>
          <cell r="AC18">
            <v>38.322502582044308</v>
          </cell>
          <cell r="AD18">
            <v>18.060169245449998</v>
          </cell>
          <cell r="AE18">
            <v>26.836056102380994</v>
          </cell>
          <cell r="AF18">
            <v>17.249970485298697</v>
          </cell>
          <cell r="AG18">
            <v>20.905134399046617</v>
          </cell>
          <cell r="AH18">
            <v>3.9820110533762332</v>
          </cell>
          <cell r="AI18">
            <v>42.105263157894747</v>
          </cell>
          <cell r="AJ18">
            <v>63.333333333333329</v>
          </cell>
          <cell r="AK18">
            <v>43.607485563846474</v>
          </cell>
          <cell r="AL18">
            <v>86.363636363636374</v>
          </cell>
          <cell r="AM18">
            <v>9.7918021803543009</v>
          </cell>
          <cell r="AN18">
            <v>49.819494584837557</v>
          </cell>
          <cell r="AO18">
            <v>72.174509216022841</v>
          </cell>
          <cell r="AP18">
            <v>16.168392800812406</v>
          </cell>
          <cell r="AQ18">
            <v>36.806825150895108</v>
          </cell>
          <cell r="AR18">
            <v>34.750047547805366</v>
          </cell>
          <cell r="AS18">
            <v>66.337374747888916</v>
          </cell>
          <cell r="AT18">
            <v>35.312341743453793</v>
          </cell>
          <cell r="AU18">
            <v>12.614711385524139</v>
          </cell>
          <cell r="AV18">
            <v>20.474100279786231</v>
          </cell>
          <cell r="AW18">
            <v>38.534899776360341</v>
          </cell>
          <cell r="AX18">
            <v>65.653633555694654</v>
          </cell>
          <cell r="AY18">
            <v>7.5419949020625481</v>
          </cell>
          <cell r="AZ18">
            <v>39.766074178030955</v>
          </cell>
          <cell r="BA18">
            <v>32.073227654683187</v>
          </cell>
          <cell r="BB18">
            <v>13.124339641265021</v>
          </cell>
          <cell r="BC18">
            <v>26.983038832274609</v>
          </cell>
          <cell r="BD18">
            <v>0</v>
          </cell>
          <cell r="BE18">
            <v>27.796610169491526</v>
          </cell>
          <cell r="BF18">
            <v>9.0987355203359428</v>
          </cell>
          <cell r="BG18">
            <v>37.297170573508737</v>
          </cell>
          <cell r="BH18">
            <v>4.7843694468120779</v>
          </cell>
          <cell r="BI18">
            <v>3.4314329314618308</v>
          </cell>
          <cell r="BJ18">
            <v>0.46705236344674328</v>
          </cell>
          <cell r="BK18">
            <v>33.448000455935883</v>
          </cell>
          <cell r="BL18">
            <v>33.004075646161617</v>
          </cell>
          <cell r="BM18">
            <v>49.009860175935991</v>
          </cell>
          <cell r="BN18">
            <v>0.71573812518792923</v>
          </cell>
          <cell r="BO18">
            <v>0.29511907016902889</v>
          </cell>
          <cell r="BP18">
            <v>0.10055861296996782</v>
          </cell>
          <cell r="BQ18">
            <v>0.40256427060211425</v>
          </cell>
          <cell r="BR18">
            <v>12.662921205139108</v>
          </cell>
          <cell r="BS18">
            <v>8.024229479419283</v>
          </cell>
          <cell r="BT18">
            <v>51.107247108524724</v>
          </cell>
          <cell r="BU18">
            <v>67.222082165684981</v>
          </cell>
          <cell r="BV18">
            <v>16.50310214575012</v>
          </cell>
          <cell r="BW18">
            <v>11.826682074267216</v>
          </cell>
          <cell r="BY18">
            <v>13.641173859080943</v>
          </cell>
          <cell r="BZ18">
            <v>15.340286522959648</v>
          </cell>
        </row>
        <row r="19">
          <cell r="D19">
            <v>93.461640866172573</v>
          </cell>
          <cell r="E19">
            <v>78.949893819479797</v>
          </cell>
          <cell r="F19">
            <v>39.334100665105275</v>
          </cell>
          <cell r="G19">
            <v>83.96314075611744</v>
          </cell>
          <cell r="H19">
            <v>6.338132059265515</v>
          </cell>
          <cell r="I19">
            <v>7.0640004091581385</v>
          </cell>
          <cell r="J19">
            <v>28.344619203657963</v>
          </cell>
          <cell r="K19">
            <v>28.776464944249998</v>
          </cell>
          <cell r="L19">
            <v>27.413784761027969</v>
          </cell>
          <cell r="M19">
            <v>1.1101435106260393</v>
          </cell>
          <cell r="N19">
            <v>5.5096857238516526</v>
          </cell>
          <cell r="O19">
            <v>49.908908283974768</v>
          </cell>
          <cell r="P19">
            <v>18.092799878140148</v>
          </cell>
          <cell r="Q19">
            <v>37.207223817365978</v>
          </cell>
          <cell r="R19">
            <v>25.360950906572011</v>
          </cell>
          <cell r="S19">
            <v>33.098675379978602</v>
          </cell>
          <cell r="T19">
            <v>22.296668330124202</v>
          </cell>
          <cell r="U19">
            <v>11.284046692607017</v>
          </cell>
          <cell r="V19">
            <v>73.461592318013345</v>
          </cell>
          <cell r="W19">
            <v>20.864816788799207</v>
          </cell>
          <cell r="X19">
            <v>67.114093959731775</v>
          </cell>
          <cell r="Y19">
            <v>60.163594335855372</v>
          </cell>
          <cell r="Z19">
            <v>5.0383510789146841</v>
          </cell>
          <cell r="AA19">
            <v>6.1006090859076654</v>
          </cell>
          <cell r="AB19">
            <v>5.6923054734637972</v>
          </cell>
          <cell r="AC19">
            <v>30.594536011457929</v>
          </cell>
          <cell r="AD19">
            <v>9.5276645744465966</v>
          </cell>
          <cell r="AE19">
            <v>5.8893829135143951</v>
          </cell>
          <cell r="AF19">
            <v>21.098253791577225</v>
          </cell>
          <cell r="AG19">
            <v>35.358283460856313</v>
          </cell>
          <cell r="AH19">
            <v>0</v>
          </cell>
          <cell r="AI19">
            <v>42.105263157894747</v>
          </cell>
          <cell r="AJ19">
            <v>80</v>
          </cell>
          <cell r="AK19">
            <v>49.836372684455057</v>
          </cell>
          <cell r="AL19">
            <v>54.54545454545454</v>
          </cell>
          <cell r="AM19">
            <v>12.187043703091421</v>
          </cell>
          <cell r="AN19">
            <v>65.703971119133584</v>
          </cell>
          <cell r="AO19">
            <v>45.519704521050357</v>
          </cell>
          <cell r="AP19">
            <v>16.616362106215366</v>
          </cell>
          <cell r="AQ19">
            <v>37.045570752249077</v>
          </cell>
          <cell r="AR19">
            <v>44.942232876052053</v>
          </cell>
          <cell r="AS19">
            <v>19.83279816419741</v>
          </cell>
          <cell r="AT19">
            <v>50.763738310506277</v>
          </cell>
          <cell r="AU19">
            <v>21.831743727440983</v>
          </cell>
          <cell r="AV19">
            <v>16.911027069801772</v>
          </cell>
          <cell r="AW19">
            <v>46.227184983184493</v>
          </cell>
          <cell r="AX19">
            <v>63.920068400162421</v>
          </cell>
          <cell r="AY19">
            <v>8.6846202937055388</v>
          </cell>
          <cell r="AZ19">
            <v>44.404972217026277</v>
          </cell>
          <cell r="BA19">
            <v>21.588068150821456</v>
          </cell>
          <cell r="BB19">
            <v>12.63057332176894</v>
          </cell>
          <cell r="BC19">
            <v>35.835339550047834</v>
          </cell>
          <cell r="BD19">
            <v>11.694345910647126</v>
          </cell>
          <cell r="BE19">
            <v>73.559322033898297</v>
          </cell>
          <cell r="BF19">
            <v>14.300334847386106</v>
          </cell>
          <cell r="BG19">
            <v>30.645528811011573</v>
          </cell>
          <cell r="BH19">
            <v>7.2192365267037788</v>
          </cell>
          <cell r="BI19">
            <v>4.3141485747767456</v>
          </cell>
          <cell r="BJ19">
            <v>14.923785367248874</v>
          </cell>
          <cell r="BK19">
            <v>29.74097846754562</v>
          </cell>
          <cell r="BL19">
            <v>77.077203909806755</v>
          </cell>
          <cell r="BM19">
            <v>48.549619886975734</v>
          </cell>
          <cell r="BN19">
            <v>0.87320779720021713</v>
          </cell>
          <cell r="BO19">
            <v>0.40202390879989641</v>
          </cell>
          <cell r="BP19">
            <v>2.1063026231216218</v>
          </cell>
          <cell r="BQ19">
            <v>0.60021961563152426</v>
          </cell>
          <cell r="BR19">
            <v>9.117301873217178</v>
          </cell>
          <cell r="BS19">
            <v>18.840270570556086</v>
          </cell>
          <cell r="BT19">
            <v>80.89906532071096</v>
          </cell>
          <cell r="BU19">
            <v>64.506383611893341</v>
          </cell>
          <cell r="BV19">
            <v>12.560606717389788</v>
          </cell>
          <cell r="BW19">
            <v>32.732204691418936</v>
          </cell>
          <cell r="BY19">
            <v>9.2330641687158064</v>
          </cell>
          <cell r="BZ19">
            <v>4.1867689577922294</v>
          </cell>
        </row>
        <row r="20">
          <cell r="D20">
            <v>55.121619807738696</v>
          </cell>
          <cell r="E20">
            <v>77.848581196642215</v>
          </cell>
          <cell r="F20">
            <v>39.70630865712446</v>
          </cell>
          <cell r="G20">
            <v>9.5481766644040391</v>
          </cell>
          <cell r="H20">
            <v>8.3023073226584145</v>
          </cell>
          <cell r="I20">
            <v>0</v>
          </cell>
          <cell r="J20">
            <v>11.187181869474504</v>
          </cell>
          <cell r="K20">
            <v>1.4705794798051417</v>
          </cell>
          <cell r="L20">
            <v>26.899323241370261</v>
          </cell>
          <cell r="M20">
            <v>0.61374148022864672</v>
          </cell>
          <cell r="N20">
            <v>6.0000182947311833</v>
          </cell>
          <cell r="O20">
            <v>49.239806123445859</v>
          </cell>
          <cell r="P20">
            <v>71.420415630249821</v>
          </cell>
          <cell r="Q20">
            <v>39.915145329574081</v>
          </cell>
          <cell r="R20">
            <v>12.344566150632506</v>
          </cell>
          <cell r="S20">
            <v>87.510133385547832</v>
          </cell>
          <cell r="T20">
            <v>15.105155518827488</v>
          </cell>
          <cell r="U20">
            <v>10.89494163424126</v>
          </cell>
          <cell r="V20">
            <v>64.737520846044632</v>
          </cell>
          <cell r="W20">
            <v>1.6764543253283983</v>
          </cell>
          <cell r="X20">
            <v>0</v>
          </cell>
          <cell r="Y20">
            <v>83.915757835565714</v>
          </cell>
          <cell r="Z20">
            <v>6.1941964479939182</v>
          </cell>
          <cell r="AA20">
            <v>8.7909554328773964</v>
          </cell>
          <cell r="AB20">
            <v>5.6274761942083273</v>
          </cell>
          <cell r="AC20">
            <v>25.981998558860685</v>
          </cell>
          <cell r="AD20">
            <v>34.126444912322775</v>
          </cell>
          <cell r="AE20">
            <v>29.341636884543288</v>
          </cell>
          <cell r="AF20">
            <v>0</v>
          </cell>
          <cell r="AG20">
            <v>23.665402570495516</v>
          </cell>
          <cell r="AH20">
            <v>6.3866738256977165</v>
          </cell>
          <cell r="AI20">
            <v>42.105263157894747</v>
          </cell>
          <cell r="AJ20">
            <v>53.333333333333336</v>
          </cell>
          <cell r="AK20">
            <v>0</v>
          </cell>
          <cell r="AL20">
            <v>54.54545454545454</v>
          </cell>
          <cell r="AM20">
            <v>3.0609922719729501</v>
          </cell>
          <cell r="AN20">
            <v>56.67870036101084</v>
          </cell>
          <cell r="AO20">
            <v>5.3254275227148717</v>
          </cell>
          <cell r="AP20">
            <v>11.946162076166214</v>
          </cell>
          <cell r="AQ20">
            <v>27.565537881430092</v>
          </cell>
          <cell r="AR20">
            <v>38.896837338742159</v>
          </cell>
          <cell r="AS20">
            <v>44.76538459867227</v>
          </cell>
          <cell r="AT20">
            <v>33.939924952337904</v>
          </cell>
          <cell r="AU20">
            <v>0</v>
          </cell>
          <cell r="AV20">
            <v>3.4084922009198819</v>
          </cell>
          <cell r="AW20">
            <v>35.088917739331855</v>
          </cell>
          <cell r="AX20">
            <v>63.807402005670212</v>
          </cell>
          <cell r="AY20">
            <v>8.4668948764455507</v>
          </cell>
          <cell r="AZ20">
            <v>45.718370009722193</v>
          </cell>
          <cell r="BA20">
            <v>21.146471756220834</v>
          </cell>
          <cell r="BB20">
            <v>13.912356899078308</v>
          </cell>
          <cell r="BC20">
            <v>15.169196066497637</v>
          </cell>
          <cell r="BD20">
            <v>30.643670687760665</v>
          </cell>
          <cell r="BE20">
            <v>35.593220338983052</v>
          </cell>
          <cell r="BF20">
            <v>0</v>
          </cell>
          <cell r="BG20">
            <v>9.4609953645621196</v>
          </cell>
          <cell r="BH20">
            <v>3.768736343958496</v>
          </cell>
          <cell r="BI20">
            <v>50</v>
          </cell>
          <cell r="BJ20">
            <v>1.8152069983055099</v>
          </cell>
          <cell r="BK20">
            <v>19.901284787137115</v>
          </cell>
          <cell r="BL20">
            <v>94.823305915385404</v>
          </cell>
          <cell r="BM20">
            <v>48.034592905469523</v>
          </cell>
          <cell r="BN20">
            <v>2.2395750435761008</v>
          </cell>
          <cell r="BO20">
            <v>0.8704597841754782</v>
          </cell>
          <cell r="BP20">
            <v>2.5451925402373408</v>
          </cell>
          <cell r="BQ20">
            <v>2.6548011097279169</v>
          </cell>
          <cell r="BR20">
            <v>7.4848927434561157</v>
          </cell>
          <cell r="BS20">
            <v>3.4738152967845637</v>
          </cell>
          <cell r="BT20">
            <v>0.78682020645416439</v>
          </cell>
          <cell r="BU20">
            <v>41.915044686777499</v>
          </cell>
          <cell r="BV20">
            <v>6.9918820218722058</v>
          </cell>
          <cell r="BW20">
            <v>1.2526548803244513</v>
          </cell>
          <cell r="BY20">
            <v>0.1350049826815308</v>
          </cell>
          <cell r="BZ20">
            <v>7.2023868977800927</v>
          </cell>
        </row>
        <row r="21">
          <cell r="D21">
            <v>96.115513499191252</v>
          </cell>
          <cell r="E21">
            <v>91.630833410394388</v>
          </cell>
          <cell r="F21">
            <v>43.444496477654241</v>
          </cell>
          <cell r="G21">
            <v>85.024036223856669</v>
          </cell>
          <cell r="H21">
            <v>6.6461394672287284</v>
          </cell>
          <cell r="I21">
            <v>20.275973909860383</v>
          </cell>
          <cell r="J21">
            <v>24.713840976355126</v>
          </cell>
          <cell r="K21">
            <v>16.563990775620084</v>
          </cell>
          <cell r="L21">
            <v>2.4173247089430934</v>
          </cell>
          <cell r="M21">
            <v>0.18358741686533186</v>
          </cell>
          <cell r="N21">
            <v>1.882729721360878</v>
          </cell>
          <cell r="O21">
            <v>48.635126844512214</v>
          </cell>
          <cell r="P21">
            <v>65.637934539410367</v>
          </cell>
          <cell r="Q21">
            <v>25.302584671568567</v>
          </cell>
          <cell r="R21">
            <v>18.128036734748186</v>
          </cell>
          <cell r="S21">
            <v>95.282647380075019</v>
          </cell>
          <cell r="T21">
            <v>30.409644122698126</v>
          </cell>
          <cell r="U21">
            <v>33.852140077821012</v>
          </cell>
          <cell r="V21">
            <v>81.623439735620309</v>
          </cell>
          <cell r="W21">
            <v>8.4015681102417279</v>
          </cell>
          <cell r="X21">
            <v>53.691275167785221</v>
          </cell>
          <cell r="Y21">
            <v>77.473496741057758</v>
          </cell>
          <cell r="Z21">
            <v>3.5334659651050737</v>
          </cell>
          <cell r="AA21">
            <v>14.171286221097072</v>
          </cell>
          <cell r="AB21">
            <v>6.5515661688112248</v>
          </cell>
          <cell r="AC21">
            <v>48.204737376574826</v>
          </cell>
          <cell r="AD21">
            <v>21.786994119314759</v>
          </cell>
          <cell r="AE21">
            <v>5.105763596573917</v>
          </cell>
          <cell r="AF21">
            <v>37.660984170789007</v>
          </cell>
          <cell r="AG21">
            <v>10.932000878948047</v>
          </cell>
          <cell r="AH21">
            <v>3.6474690832258179</v>
          </cell>
          <cell r="AI21">
            <v>42.105263157894747</v>
          </cell>
          <cell r="AJ21">
            <v>96.666666666666671</v>
          </cell>
          <cell r="AK21">
            <v>79.518424745861566</v>
          </cell>
          <cell r="AL21">
            <v>36.363636363636367</v>
          </cell>
          <cell r="AM21">
            <v>14.192496608052219</v>
          </cell>
          <cell r="AN21">
            <v>76.173285198555988</v>
          </cell>
          <cell r="AO21">
            <v>21.2382722504071</v>
          </cell>
          <cell r="AP21">
            <v>16.162158281271179</v>
          </cell>
          <cell r="AQ21">
            <v>26.843223889131838</v>
          </cell>
          <cell r="AR21">
            <v>35.501611936526487</v>
          </cell>
          <cell r="AS21">
            <v>38.35259936532028</v>
          </cell>
          <cell r="AT21">
            <v>33.520332949110418</v>
          </cell>
          <cell r="AU21">
            <v>29.35576561976967</v>
          </cell>
          <cell r="AV21">
            <v>9.2608601277534746</v>
          </cell>
          <cell r="AW21">
            <v>45.08035723446767</v>
          </cell>
          <cell r="AX21">
            <v>62.471412062318223</v>
          </cell>
          <cell r="AY21">
            <v>8.0529094869370823</v>
          </cell>
          <cell r="AZ21">
            <v>43.592701233092242</v>
          </cell>
          <cell r="BA21">
            <v>22.795343316488335</v>
          </cell>
          <cell r="BB21">
            <v>16.895876166716882</v>
          </cell>
          <cell r="BC21">
            <v>34.451748915358358</v>
          </cell>
          <cell r="BD21">
            <v>11.254432047114884</v>
          </cell>
          <cell r="BE21">
            <v>45.762711864406782</v>
          </cell>
          <cell r="BF21">
            <v>14.657581442236145</v>
          </cell>
          <cell r="BG21">
            <v>0</v>
          </cell>
          <cell r="BH21">
            <v>1.8568945682201492</v>
          </cell>
          <cell r="BI21">
            <v>2.659451334065932</v>
          </cell>
          <cell r="BJ21">
            <v>6.388579519254141</v>
          </cell>
          <cell r="BK21">
            <v>11.809683525490023</v>
          </cell>
          <cell r="BL21">
            <v>90.286022543573381</v>
          </cell>
          <cell r="BM21">
            <v>50</v>
          </cell>
          <cell r="BN21">
            <v>0</v>
          </cell>
          <cell r="BO21">
            <v>0</v>
          </cell>
          <cell r="BP21">
            <v>0</v>
          </cell>
          <cell r="BQ21">
            <v>0.2537544586227431</v>
          </cell>
          <cell r="BR21">
            <v>2.4945281989423722</v>
          </cell>
          <cell r="BS21">
            <v>10.591100461906242</v>
          </cell>
          <cell r="BT21">
            <v>43.281287419859893</v>
          </cell>
          <cell r="BU21">
            <v>68.138963259254353</v>
          </cell>
          <cell r="BV21">
            <v>19.010611175078832</v>
          </cell>
          <cell r="BW21">
            <v>11.920691992758723</v>
          </cell>
          <cell r="BY21">
            <v>4.6571041321568227</v>
          </cell>
          <cell r="BZ21">
            <v>7.6323757525417868</v>
          </cell>
        </row>
        <row r="22">
          <cell r="D22">
            <v>93.248939962992068</v>
          </cell>
          <cell r="E22">
            <v>96.58342306239291</v>
          </cell>
          <cell r="F22">
            <v>44.542596198949632</v>
          </cell>
          <cell r="G22">
            <v>55.31732495589884</v>
          </cell>
          <cell r="H22">
            <v>7.8580465850990793</v>
          </cell>
          <cell r="I22">
            <v>7.9037300778281043</v>
          </cell>
          <cell r="J22">
            <v>14.328461826329919</v>
          </cell>
          <cell r="K22">
            <v>14.932483843674142</v>
          </cell>
          <cell r="L22">
            <v>15.714539286737224</v>
          </cell>
          <cell r="M22">
            <v>0.58858874413292583</v>
          </cell>
          <cell r="N22">
            <v>5.8623740710814891</v>
          </cell>
          <cell r="O22">
            <v>49.821673392611942</v>
          </cell>
          <cell r="P22">
            <v>71.618566975152703</v>
          </cell>
          <cell r="Q22">
            <v>32.949446998532231</v>
          </cell>
          <cell r="R22">
            <v>20.793485137434274</v>
          </cell>
          <cell r="S22">
            <v>77.472804247544445</v>
          </cell>
          <cell r="T22">
            <v>47.219785808524904</v>
          </cell>
          <cell r="U22">
            <v>6.6147859922179073</v>
          </cell>
          <cell r="V22">
            <v>73.963545924131992</v>
          </cell>
          <cell r="W22">
            <v>28.438632156748771</v>
          </cell>
          <cell r="X22">
            <v>80.536912751678329</v>
          </cell>
          <cell r="Y22">
            <v>56.625085918488494</v>
          </cell>
          <cell r="Z22">
            <v>16.93097040965079</v>
          </cell>
          <cell r="AA22">
            <v>10.075493723881763</v>
          </cell>
          <cell r="AB22">
            <v>12.228237303798901</v>
          </cell>
          <cell r="AC22">
            <v>41.729177263575593</v>
          </cell>
          <cell r="AD22">
            <v>8.9459058278536752</v>
          </cell>
          <cell r="AE22">
            <v>12.070570887050163</v>
          </cell>
          <cell r="AF22">
            <v>35.900193145303184</v>
          </cell>
          <cell r="AG22">
            <v>36.553791469715009</v>
          </cell>
          <cell r="AH22">
            <v>9.0490753301751408</v>
          </cell>
          <cell r="AI22">
            <v>84.210526315789465</v>
          </cell>
          <cell r="AJ22">
            <v>93.333333333333329</v>
          </cell>
          <cell r="AK22">
            <v>94.922793985686994</v>
          </cell>
          <cell r="AL22">
            <v>100</v>
          </cell>
          <cell r="AM22">
            <v>11.991756752183459</v>
          </cell>
          <cell r="AN22">
            <v>82.310469314079455</v>
          </cell>
          <cell r="AO22">
            <v>63.333271070787333</v>
          </cell>
          <cell r="AP22">
            <v>23.848215920625531</v>
          </cell>
          <cell r="AQ22">
            <v>43.804251517822365</v>
          </cell>
          <cell r="AR22">
            <v>48.091912309011327</v>
          </cell>
          <cell r="AS22">
            <v>79.981891748229614</v>
          </cell>
          <cell r="AT22">
            <v>57.182094824738407</v>
          </cell>
          <cell r="AU22">
            <v>8.4046146363115195</v>
          </cell>
          <cell r="AV22">
            <v>30.734583941257217</v>
          </cell>
          <cell r="AW22">
            <v>45.895189559946637</v>
          </cell>
          <cell r="AX22">
            <v>57.542206119071537</v>
          </cell>
          <cell r="AY22">
            <v>8.0929177404180486</v>
          </cell>
          <cell r="AZ22">
            <v>41.039648788681653</v>
          </cell>
          <cell r="BA22">
            <v>29.799248512972326</v>
          </cell>
          <cell r="BB22">
            <v>5.7215825199176198</v>
          </cell>
          <cell r="BC22">
            <v>23.902430444577824</v>
          </cell>
          <cell r="BD22">
            <v>30.624729749046427</v>
          </cell>
          <cell r="BE22">
            <v>94.915254237288138</v>
          </cell>
          <cell r="BF22">
            <v>27.615794363591657</v>
          </cell>
          <cell r="BG22">
            <v>67.86990573437987</v>
          </cell>
          <cell r="BH22">
            <v>14.632081816086851</v>
          </cell>
          <cell r="BI22">
            <v>7.6475168466938834</v>
          </cell>
          <cell r="BJ22">
            <v>29.933328706948291</v>
          </cell>
          <cell r="BK22">
            <v>33.097008002429639</v>
          </cell>
          <cell r="BL22">
            <v>79.804272566075994</v>
          </cell>
          <cell r="BM22">
            <v>49.127609807107689</v>
          </cell>
          <cell r="BN22">
            <v>6.7641174952459719</v>
          </cell>
          <cell r="BO22">
            <v>38.569806004810211</v>
          </cell>
          <cell r="BP22">
            <v>23.145309738385585</v>
          </cell>
          <cell r="BQ22">
            <v>1.018306829325744</v>
          </cell>
          <cell r="BR22">
            <v>8.1856106359111678</v>
          </cell>
          <cell r="BS22">
            <v>27.803379256069878</v>
          </cell>
          <cell r="BT22">
            <v>85.71198373505014</v>
          </cell>
          <cell r="BU22">
            <v>45.959525886749525</v>
          </cell>
          <cell r="BV22">
            <v>12.621737822181501</v>
          </cell>
          <cell r="BW22">
            <v>36.745982450028329</v>
          </cell>
          <cell r="BY22">
            <v>15.351099974703361</v>
          </cell>
          <cell r="BZ22">
            <v>17.612681869082671</v>
          </cell>
        </row>
        <row r="23">
          <cell r="D23">
            <v>92.054375910752626</v>
          </cell>
          <cell r="E23">
            <v>87.68334335627722</v>
          </cell>
          <cell r="F23">
            <v>20.346275029693828</v>
          </cell>
          <cell r="G23">
            <v>33.974854802158525</v>
          </cell>
          <cell r="H23">
            <v>5.7209815424283468</v>
          </cell>
          <cell r="I23">
            <v>9.1286468710669144</v>
          </cell>
          <cell r="J23">
            <v>5.2017422559121895</v>
          </cell>
          <cell r="K23">
            <v>1.0482416874834972</v>
          </cell>
          <cell r="L23">
            <v>10.715122760479016</v>
          </cell>
          <cell r="M23">
            <v>1.6792785247971775</v>
          </cell>
          <cell r="N23">
            <v>6.9480082477355936</v>
          </cell>
          <cell r="O23">
            <v>49.823584303224258</v>
          </cell>
          <cell r="P23">
            <v>79.480929011957187</v>
          </cell>
          <cell r="Q23">
            <v>23.221417622286967</v>
          </cell>
          <cell r="R23">
            <v>31.204070090404461</v>
          </cell>
          <cell r="S23">
            <v>94.318718844637672</v>
          </cell>
          <cell r="T23">
            <v>57.764516846518077</v>
          </cell>
          <cell r="U23">
            <v>18.093385214007807</v>
          </cell>
          <cell r="V23">
            <v>72.162926755194604</v>
          </cell>
          <cell r="W23">
            <v>28.527082619653292</v>
          </cell>
          <cell r="X23">
            <v>77.852348993288629</v>
          </cell>
          <cell r="Y23">
            <v>44.072649355444071</v>
          </cell>
          <cell r="Z23">
            <v>2.8458146963833428</v>
          </cell>
          <cell r="AA23">
            <v>0</v>
          </cell>
          <cell r="AB23">
            <v>5.4676974803878222</v>
          </cell>
          <cell r="AC23">
            <v>54.827482425616338</v>
          </cell>
          <cell r="AD23">
            <v>6.2510690246855685</v>
          </cell>
          <cell r="AE23">
            <v>3.853252945960671</v>
          </cell>
          <cell r="AF23">
            <v>13.242991477948001</v>
          </cell>
          <cell r="AG23">
            <v>8.7411967542193114</v>
          </cell>
          <cell r="AH23">
            <v>3.4938890409455596</v>
          </cell>
          <cell r="AI23">
            <v>42.105263157894747</v>
          </cell>
          <cell r="AJ23">
            <v>96.666666666666671</v>
          </cell>
          <cell r="AK23">
            <v>70.820295429882407</v>
          </cell>
          <cell r="AL23">
            <v>63.636363636363633</v>
          </cell>
          <cell r="AM23">
            <v>14.442598131349991</v>
          </cell>
          <cell r="AN23">
            <v>62.4548736462094</v>
          </cell>
          <cell r="AO23">
            <v>61.9937710363509</v>
          </cell>
          <cell r="AP23">
            <v>21.21329817958107</v>
          </cell>
          <cell r="AQ23">
            <v>40.517266708474118</v>
          </cell>
          <cell r="AR23">
            <v>48.201368064826113</v>
          </cell>
          <cell r="AS23">
            <v>0.67890916738758345</v>
          </cell>
          <cell r="AT23">
            <v>41.599391798592414</v>
          </cell>
          <cell r="AU23">
            <v>2.3685032993792436</v>
          </cell>
          <cell r="AV23">
            <v>11.028116800355575</v>
          </cell>
          <cell r="AW23">
            <v>50</v>
          </cell>
          <cell r="AX23">
            <v>59.326035862776159</v>
          </cell>
          <cell r="AY23">
            <v>7.1460376321781416</v>
          </cell>
          <cell r="AZ23">
            <v>41.170316663584885</v>
          </cell>
          <cell r="BA23">
            <v>43.453207469341947</v>
          </cell>
          <cell r="BB23">
            <v>12.103482627337254</v>
          </cell>
          <cell r="BC23">
            <v>20.436557181417598</v>
          </cell>
          <cell r="BD23">
            <v>21.449937604559167</v>
          </cell>
          <cell r="BE23">
            <v>92.20338983050847</v>
          </cell>
          <cell r="BF23">
            <v>18.065792690180743</v>
          </cell>
          <cell r="BG23">
            <v>32.517033550712696</v>
          </cell>
          <cell r="BH23">
            <v>4.2815246757786936</v>
          </cell>
          <cell r="BI23">
            <v>2.6006873007386204</v>
          </cell>
          <cell r="BJ23">
            <v>18.801062020834717</v>
          </cell>
          <cell r="BK23">
            <v>22.09304166856321</v>
          </cell>
          <cell r="BL23">
            <v>94.611608683512046</v>
          </cell>
          <cell r="BM23">
            <v>45.701791078887723</v>
          </cell>
          <cell r="BN23">
            <v>0.89945982322139251</v>
          </cell>
          <cell r="BO23">
            <v>4.4017902514270757</v>
          </cell>
          <cell r="BP23">
            <v>0.61829414606484456</v>
          </cell>
          <cell r="BQ23">
            <v>0.53625579736114914</v>
          </cell>
          <cell r="BR23">
            <v>10.064698371122811</v>
          </cell>
          <cell r="BS23">
            <v>10.577595790088687</v>
          </cell>
          <cell r="BT23">
            <v>89.037820090954369</v>
          </cell>
          <cell r="BU23">
            <v>14.757762961054288</v>
          </cell>
          <cell r="BV23">
            <v>6.2354297460541206</v>
          </cell>
          <cell r="BW23">
            <v>21.225470921811347</v>
          </cell>
          <cell r="BY23">
            <v>4.5642491387075754</v>
          </cell>
          <cell r="BZ23">
            <v>21.770980947842482</v>
          </cell>
        </row>
        <row r="24">
          <cell r="D24">
            <v>83.309688580692878</v>
          </cell>
          <cell r="E24">
            <v>66.787676736527743</v>
          </cell>
          <cell r="F24">
            <v>43.287847119105699</v>
          </cell>
          <cell r="G24">
            <v>46.945169566815537</v>
          </cell>
          <cell r="H24">
            <v>7.9440685734649144</v>
          </cell>
          <cell r="I24">
            <v>6.330846216432688</v>
          </cell>
          <cell r="J24">
            <v>10.080594289261391</v>
          </cell>
          <cell r="K24">
            <v>13.964372112742449</v>
          </cell>
          <cell r="L24">
            <v>21.465929033939016</v>
          </cell>
          <cell r="M24">
            <v>1.227889925035621</v>
          </cell>
          <cell r="N24">
            <v>6.492921006247709</v>
          </cell>
          <cell r="O24">
            <v>49.575021445137111</v>
          </cell>
          <cell r="P24">
            <v>52.609062832587497</v>
          </cell>
          <cell r="Q24">
            <v>32.194623863993428</v>
          </cell>
          <cell r="R24">
            <v>8.2448719738059424</v>
          </cell>
          <cell r="S24">
            <v>80.005353805556226</v>
          </cell>
          <cell r="T24">
            <v>21.440652503142282</v>
          </cell>
          <cell r="U24">
            <v>6.2256809338521482</v>
          </cell>
          <cell r="V24">
            <v>12.592482772835995</v>
          </cell>
          <cell r="W24">
            <v>9.9517608734707323</v>
          </cell>
          <cell r="X24">
            <v>40.268456375838682</v>
          </cell>
          <cell r="Y24">
            <v>76.398629738251145</v>
          </cell>
          <cell r="Z24">
            <v>7.5978971921753029</v>
          </cell>
          <cell r="AA24">
            <v>7.8984280075174063</v>
          </cell>
          <cell r="AB24">
            <v>6.8408960359944526</v>
          </cell>
          <cell r="AC24">
            <v>32.921216674497366</v>
          </cell>
          <cell r="AD24">
            <v>5.5669047445945701</v>
          </cell>
          <cell r="AE24">
            <v>9.1684879020407131</v>
          </cell>
          <cell r="AF24">
            <v>19.26985704891452</v>
          </cell>
          <cell r="AG24">
            <v>17.917768267472848</v>
          </cell>
          <cell r="AH24">
            <v>8.7574767834912066</v>
          </cell>
          <cell r="AI24">
            <v>63.15789473684211</v>
          </cell>
          <cell r="AJ24">
            <v>73.333333333333329</v>
          </cell>
          <cell r="AK24">
            <v>50.293099503291394</v>
          </cell>
          <cell r="AL24">
            <v>40.909090909090921</v>
          </cell>
          <cell r="AM24">
            <v>7.8016361583122524</v>
          </cell>
          <cell r="AN24">
            <v>18.050541516245492</v>
          </cell>
          <cell r="AO24">
            <v>31.831367837988871</v>
          </cell>
          <cell r="AP24">
            <v>15.678603264789349</v>
          </cell>
          <cell r="AQ24">
            <v>35.658412521021887</v>
          </cell>
          <cell r="AR24">
            <v>40.846996139905436</v>
          </cell>
          <cell r="AS24">
            <v>71.242747790389856</v>
          </cell>
          <cell r="AT24">
            <v>45.02778781033436</v>
          </cell>
          <cell r="AU24">
            <v>10.891033481954867</v>
          </cell>
          <cell r="AV24">
            <v>9.669280938279913</v>
          </cell>
          <cell r="AW24">
            <v>39.502995200058287</v>
          </cell>
          <cell r="AX24">
            <v>59.276972369092974</v>
          </cell>
          <cell r="AY24">
            <v>5.2047816140517398</v>
          </cell>
          <cell r="AZ24">
            <v>34.742158483362481</v>
          </cell>
          <cell r="BA24">
            <v>36.189767420531652</v>
          </cell>
          <cell r="BB24">
            <v>13.446443732274767</v>
          </cell>
          <cell r="BC24">
            <v>50</v>
          </cell>
          <cell r="BD24">
            <v>20.858014649860124</v>
          </cell>
          <cell r="BE24">
            <v>63.728813559322028</v>
          </cell>
          <cell r="BF24">
            <v>19.256695896886249</v>
          </cell>
          <cell r="BG24">
            <v>25.355197500016434</v>
          </cell>
          <cell r="BH24">
            <v>4.9491519349176389</v>
          </cell>
          <cell r="BI24">
            <v>2.2909697326294265</v>
          </cell>
          <cell r="BJ24">
            <v>3.0380557597269688</v>
          </cell>
          <cell r="BK24">
            <v>33.122446204704737</v>
          </cell>
          <cell r="BL24">
            <v>86.073455890919192</v>
          </cell>
          <cell r="BM24">
            <v>48.904835192025899</v>
          </cell>
          <cell r="BN24">
            <v>0.68389888099191276</v>
          </cell>
          <cell r="BO24">
            <v>6.1365403805659025E-2</v>
          </cell>
          <cell r="BP24">
            <v>1.2531154780200255</v>
          </cell>
          <cell r="BQ24">
            <v>0.86670473153776584</v>
          </cell>
          <cell r="BR24">
            <v>14.060089598286691</v>
          </cell>
          <cell r="BS24">
            <v>3.8666203883860515</v>
          </cell>
          <cell r="BT24">
            <v>22.104422700191208</v>
          </cell>
          <cell r="BU24">
            <v>53.579863382315438</v>
          </cell>
          <cell r="BV24">
            <v>17.099853731011667</v>
          </cell>
          <cell r="BW24">
            <v>10.211945397046989</v>
          </cell>
          <cell r="BY24">
            <v>4.6526334802256528</v>
          </cell>
          <cell r="BZ24">
            <v>9.0519043898836298</v>
          </cell>
        </row>
        <row r="25">
          <cell r="D25">
            <v>82.069157625020907</v>
          </cell>
          <cell r="E25">
            <v>72.598994991168297</v>
          </cell>
          <cell r="F25">
            <v>24.947265985167896</v>
          </cell>
          <cell r="G25">
            <v>75.150334098036083</v>
          </cell>
          <cell r="H25">
            <v>3.4421389354613972</v>
          </cell>
          <cell r="I25">
            <v>13.376824901788313</v>
          </cell>
          <cell r="J25">
            <v>7.5097892917172837</v>
          </cell>
          <cell r="K25">
            <v>2.5126948928176644</v>
          </cell>
          <cell r="L25">
            <v>26.018457371571923</v>
          </cell>
          <cell r="M25">
            <v>0.45333951797462302</v>
          </cell>
          <cell r="N25">
            <v>5.6736933511987875</v>
          </cell>
          <cell r="O25">
            <v>49.823935484734086</v>
          </cell>
          <cell r="P25">
            <v>71.949639581779039</v>
          </cell>
          <cell r="Q25">
            <v>39.612626820863802</v>
          </cell>
          <cell r="R25">
            <v>0</v>
          </cell>
          <cell r="S25">
            <v>93.868398784466891</v>
          </cell>
          <cell r="T25">
            <v>54.808945904100725</v>
          </cell>
          <cell r="U25">
            <v>22.762645914396895</v>
          </cell>
          <cell r="V25">
            <v>57.493032599476912</v>
          </cell>
          <cell r="W25">
            <v>14.989930727622932</v>
          </cell>
          <cell r="X25">
            <v>61.073825503355685</v>
          </cell>
          <cell r="Y25">
            <v>81.427300578481862</v>
          </cell>
          <cell r="Z25">
            <v>8.7868617121999719</v>
          </cell>
          <cell r="AA25">
            <v>11.503839632926956</v>
          </cell>
          <cell r="AB25">
            <v>14.543535995864328</v>
          </cell>
          <cell r="AC25">
            <v>49.766663642685948</v>
          </cell>
          <cell r="AD25">
            <v>12.661383393593823</v>
          </cell>
          <cell r="AE25">
            <v>8.8047876698734342</v>
          </cell>
          <cell r="AF25">
            <v>22.187335211487397</v>
          </cell>
          <cell r="AG25">
            <v>34.483247574206331</v>
          </cell>
          <cell r="AH25">
            <v>9.0233285776802639</v>
          </cell>
          <cell r="AI25">
            <v>63.15789473684211</v>
          </cell>
          <cell r="AJ25">
            <v>100</v>
          </cell>
          <cell r="AK25">
            <v>57.319884104105547</v>
          </cell>
          <cell r="AL25">
            <v>54.54545454545454</v>
          </cell>
          <cell r="AM25">
            <v>7.1822428283167827</v>
          </cell>
          <cell r="AN25">
            <v>100</v>
          </cell>
          <cell r="AO25">
            <v>38.202488181240085</v>
          </cell>
          <cell r="AP25">
            <v>16.223147648027087</v>
          </cell>
          <cell r="AQ25">
            <v>35.126300287038525</v>
          </cell>
          <cell r="AR25">
            <v>46.267423173762815</v>
          </cell>
          <cell r="AS25">
            <v>30.958041305061496</v>
          </cell>
          <cell r="AT25">
            <v>33.657785849148475</v>
          </cell>
          <cell r="AU25">
            <v>17.208168025895176</v>
          </cell>
          <cell r="AV25">
            <v>19.707950116452547</v>
          </cell>
          <cell r="AW25">
            <v>36.664301751689784</v>
          </cell>
          <cell r="AX25">
            <v>61.724570467244803</v>
          </cell>
          <cell r="AY25">
            <v>7.8788402028164413</v>
          </cell>
          <cell r="AZ25">
            <v>41.863079266867572</v>
          </cell>
          <cell r="BA25">
            <v>31.155904202233724</v>
          </cell>
          <cell r="BB25">
            <v>13.957441113179888</v>
          </cell>
          <cell r="BC25">
            <v>0</v>
          </cell>
          <cell r="BD25">
            <v>29.133028305476046</v>
          </cell>
          <cell r="BE25">
            <v>36.949152542372879</v>
          </cell>
          <cell r="BF25">
            <v>14.642451745888611</v>
          </cell>
          <cell r="BG25">
            <v>42.301179247843166</v>
          </cell>
          <cell r="BH25">
            <v>10.232779717756557</v>
          </cell>
          <cell r="BI25">
            <v>5.6572945529491943</v>
          </cell>
          <cell r="BJ25">
            <v>5.7883942620316748</v>
          </cell>
          <cell r="BK25">
            <v>23.243916925256205</v>
          </cell>
          <cell r="BL25">
            <v>75.620748993726934</v>
          </cell>
          <cell r="BM25">
            <v>30.628874496128844</v>
          </cell>
          <cell r="BN25">
            <v>1.2509236160174624E-2</v>
          </cell>
          <cell r="BO25">
            <v>0</v>
          </cell>
          <cell r="BP25">
            <v>6.1496505638460866E-4</v>
          </cell>
          <cell r="BQ25">
            <v>1.1129156607562067</v>
          </cell>
          <cell r="BR25">
            <v>8.9549370960041692</v>
          </cell>
          <cell r="BS25">
            <v>14.750483553138583</v>
          </cell>
          <cell r="BT25">
            <v>34.335409898835884</v>
          </cell>
          <cell r="BU25">
            <v>63.638865240203415</v>
          </cell>
          <cell r="BV25">
            <v>29.715338562698435</v>
          </cell>
          <cell r="BW25">
            <v>68.617281132213606</v>
          </cell>
          <cell r="BY25">
            <v>9.3751114564633813</v>
          </cell>
          <cell r="BZ25">
            <v>20.886417275290817</v>
          </cell>
        </row>
        <row r="26">
          <cell r="D26">
            <v>86.608076578710154</v>
          </cell>
          <cell r="E26">
            <v>94.517276707065378</v>
          </cell>
          <cell r="F26">
            <v>45.381985553472525</v>
          </cell>
          <cell r="G26">
            <v>92.196504321753764</v>
          </cell>
          <cell r="H26">
            <v>8.7690414661208465</v>
          </cell>
          <cell r="I26">
            <v>12.73732206388874</v>
          </cell>
          <cell r="J26">
            <v>7.4057427575492927</v>
          </cell>
          <cell r="K26">
            <v>20.598641882395523</v>
          </cell>
          <cell r="L26">
            <v>45.983741547723668</v>
          </cell>
          <cell r="M26">
            <v>0.21797309278524168</v>
          </cell>
          <cell r="N26">
            <v>2.3349102274967182</v>
          </cell>
          <cell r="O26">
            <v>49.817041491750338</v>
          </cell>
          <cell r="P26">
            <v>71.945037735474159</v>
          </cell>
          <cell r="Q26">
            <v>32.673777464701232</v>
          </cell>
          <cell r="R26">
            <v>18.086789818601439</v>
          </cell>
          <cell r="S26">
            <v>95.273675531096401</v>
          </cell>
          <cell r="T26">
            <v>49.761884219019677</v>
          </cell>
          <cell r="U26">
            <v>28.015564202334627</v>
          </cell>
          <cell r="V26">
            <v>69.181336163440832</v>
          </cell>
          <cell r="W26">
            <v>19.871049521859121</v>
          </cell>
          <cell r="X26">
            <v>59.731543624161318</v>
          </cell>
          <cell r="Y26">
            <v>100</v>
          </cell>
          <cell r="Z26">
            <v>14.312027535305297</v>
          </cell>
          <cell r="AA26">
            <v>23.262091785546861</v>
          </cell>
          <cell r="AB26">
            <v>18.442899408222868</v>
          </cell>
          <cell r="AC26">
            <v>68.603214699245214</v>
          </cell>
          <cell r="AD26">
            <v>6.8704174047151474</v>
          </cell>
          <cell r="AE26">
            <v>16.935720254011073</v>
          </cell>
          <cell r="AF26">
            <v>40.962055495887242</v>
          </cell>
          <cell r="AG26">
            <v>32.589469145208476</v>
          </cell>
          <cell r="AH26">
            <v>9.0205873157465586</v>
          </cell>
          <cell r="AI26">
            <v>63.15789473684211</v>
          </cell>
          <cell r="AJ26">
            <v>100</v>
          </cell>
          <cell r="AK26">
            <v>91.544092321953187</v>
          </cell>
          <cell r="AL26">
            <v>86.363636363636374</v>
          </cell>
          <cell r="AM26">
            <v>2.8344798336965362</v>
          </cell>
          <cell r="AN26">
            <v>0</v>
          </cell>
          <cell r="AO26">
            <v>47.160278736505958</v>
          </cell>
          <cell r="AP26">
            <v>21.685238487458641</v>
          </cell>
          <cell r="AQ26">
            <v>39.074044567857428</v>
          </cell>
          <cell r="AR26">
            <v>39.047529430780372</v>
          </cell>
          <cell r="AS26">
            <v>58.104251730782607</v>
          </cell>
          <cell r="AT26">
            <v>20.537073410891775</v>
          </cell>
          <cell r="AU26">
            <v>10.779917055922525</v>
          </cell>
          <cell r="AV26">
            <v>15.912261222819762</v>
          </cell>
          <cell r="AW26">
            <v>30.068900537548842</v>
          </cell>
          <cell r="AX26">
            <v>64.754695421436068</v>
          </cell>
          <cell r="AY26">
            <v>3.5884252001219545</v>
          </cell>
          <cell r="AZ26">
            <v>32.341150596781091</v>
          </cell>
          <cell r="BA26">
            <v>40.814185174341276</v>
          </cell>
          <cell r="BB26">
            <v>5.1376599970167387</v>
          </cell>
          <cell r="BC26">
            <v>45.029799373429427</v>
          </cell>
          <cell r="BD26">
            <v>33.864436473366744</v>
          </cell>
          <cell r="BE26">
            <v>7.4576271186440684</v>
          </cell>
          <cell r="BF26">
            <v>21.176988082430238</v>
          </cell>
          <cell r="BG26">
            <v>23.083722674668785</v>
          </cell>
          <cell r="BH26">
            <v>7.9569789347364432</v>
          </cell>
          <cell r="BI26">
            <v>5.0760277181055624</v>
          </cell>
          <cell r="BJ26">
            <v>14.316176354892162</v>
          </cell>
          <cell r="BK26">
            <v>9.0116592417512251</v>
          </cell>
          <cell r="BL26">
            <v>73.224421539322421</v>
          </cell>
          <cell r="BM26">
            <v>42.861408250009205</v>
          </cell>
          <cell r="BN26">
            <v>0.2296083540486229</v>
          </cell>
          <cell r="BO26">
            <v>0.27538708542584206</v>
          </cell>
          <cell r="BP26">
            <v>0</v>
          </cell>
          <cell r="BQ26">
            <v>4.3063629426411492</v>
          </cell>
          <cell r="BR26">
            <v>10.428251112795827</v>
          </cell>
          <cell r="BS26">
            <v>0.70449290256857511</v>
          </cell>
          <cell r="BT26">
            <v>21.862641719560084</v>
          </cell>
          <cell r="BU26">
            <v>41.13499558456342</v>
          </cell>
          <cell r="BV26">
            <v>10.489793197658162</v>
          </cell>
          <cell r="BW26">
            <v>0</v>
          </cell>
          <cell r="BY26">
            <v>6.334647536454689</v>
          </cell>
          <cell r="BZ26">
            <v>19.755481096109349</v>
          </cell>
        </row>
        <row r="27">
          <cell r="D27">
            <v>95.456757982990695</v>
          </cell>
          <cell r="E27">
            <v>95.851782877866171</v>
          </cell>
          <cell r="F27">
            <v>35.584428792085873</v>
          </cell>
          <cell r="G27">
            <v>41.530235447038692</v>
          </cell>
          <cell r="H27">
            <v>7.7860139196225067</v>
          </cell>
          <cell r="I27">
            <v>8.0337438503540675</v>
          </cell>
          <cell r="J27">
            <v>5.0343873085669744</v>
          </cell>
          <cell r="K27">
            <v>16.753120669442584</v>
          </cell>
          <cell r="L27">
            <v>82.69442585772407</v>
          </cell>
          <cell r="M27">
            <v>0.29120901724753523</v>
          </cell>
          <cell r="N27">
            <v>3.9880625341192757</v>
          </cell>
          <cell r="O27">
            <v>48.985077195340502</v>
          </cell>
          <cell r="P27">
            <v>67.340104461956983</v>
          </cell>
          <cell r="Q27">
            <v>26.179357698537487</v>
          </cell>
          <cell r="R27">
            <v>20.817088012779774</v>
          </cell>
          <cell r="S27">
            <v>0</v>
          </cell>
          <cell r="T27">
            <v>75.448125488577418</v>
          </cell>
          <cell r="U27">
            <v>18.677042801556446</v>
          </cell>
          <cell r="V27">
            <v>85.336400468320306</v>
          </cell>
          <cell r="W27">
            <v>50</v>
          </cell>
          <cell r="X27">
            <v>90.604026845637506</v>
          </cell>
          <cell r="Y27">
            <v>64.689247352534508</v>
          </cell>
          <cell r="Z27">
            <v>12.697078827443754</v>
          </cell>
          <cell r="AA27">
            <v>5.0663989419524702</v>
          </cell>
          <cell r="AB27">
            <v>11.077793824820009</v>
          </cell>
          <cell r="AC27">
            <v>50.240735147839231</v>
          </cell>
          <cell r="AD27">
            <v>22.03905434757753</v>
          </cell>
          <cell r="AE27">
            <v>27.713138275547738</v>
          </cell>
          <cell r="AF27">
            <v>16.063057870760549</v>
          </cell>
          <cell r="AG27">
            <v>26.916995578655595</v>
          </cell>
          <cell r="AH27">
            <v>8.5149032405115452</v>
          </cell>
          <cell r="AI27">
            <v>42.105263157894747</v>
          </cell>
          <cell r="AJ27">
            <v>83.333333333333343</v>
          </cell>
          <cell r="AK27">
            <v>80.877526845483558</v>
          </cell>
          <cell r="AL27">
            <v>68.181818181818187</v>
          </cell>
          <cell r="AM27">
            <v>41.200369465871113</v>
          </cell>
          <cell r="AN27">
            <v>99.277978339350199</v>
          </cell>
          <cell r="AO27">
            <v>100</v>
          </cell>
          <cell r="AP27">
            <v>37.819836398886068</v>
          </cell>
          <cell r="AQ27">
            <v>48.629209198739801</v>
          </cell>
          <cell r="AR27">
            <v>49.436508977364618</v>
          </cell>
          <cell r="AS27">
            <v>62.5629507637152</v>
          </cell>
          <cell r="AT27">
            <v>39.156909842473112</v>
          </cell>
          <cell r="AU27">
            <v>17.481508783012252</v>
          </cell>
          <cell r="AV27">
            <v>73.434451853019439</v>
          </cell>
          <cell r="AW27">
            <v>49.94822826679173</v>
          </cell>
          <cell r="AX27">
            <v>64.018630547957073</v>
          </cell>
          <cell r="AY27">
            <v>5.2484436636168166</v>
          </cell>
          <cell r="AZ27">
            <v>17.166647963034045</v>
          </cell>
          <cell r="BA27">
            <v>29.52528299920813</v>
          </cell>
          <cell r="BB27">
            <v>12.58255908731336</v>
          </cell>
          <cell r="BC27">
            <v>19.551877704203559</v>
          </cell>
          <cell r="BD27">
            <v>33.626036513035466</v>
          </cell>
          <cell r="BE27">
            <v>87.79661016949153</v>
          </cell>
          <cell r="BF27">
            <v>34.293132254143934</v>
          </cell>
          <cell r="BG27">
            <v>76.053683357569398</v>
          </cell>
          <cell r="BH27">
            <v>18.890584587729702</v>
          </cell>
          <cell r="BI27">
            <v>16.227757382826454</v>
          </cell>
          <cell r="BJ27">
            <v>6.346433626301712</v>
          </cell>
          <cell r="BK27">
            <v>49.306352792774753</v>
          </cell>
          <cell r="BL27">
            <v>25.108871796044951</v>
          </cell>
          <cell r="BM27">
            <v>20.952934847279234</v>
          </cell>
          <cell r="BN27">
            <v>6.1812996031414968</v>
          </cell>
          <cell r="BO27">
            <v>20.679602614085105</v>
          </cell>
          <cell r="BP27">
            <v>4.0413493042912148</v>
          </cell>
          <cell r="BQ27">
            <v>0.40374034641980361</v>
          </cell>
          <cell r="BR27">
            <v>11.713647349648232</v>
          </cell>
          <cell r="BS27">
            <v>27.937537324655455</v>
          </cell>
          <cell r="BT27">
            <v>100</v>
          </cell>
          <cell r="BU27">
            <v>63.884750530776337</v>
          </cell>
          <cell r="BV27">
            <v>16.606374177668769</v>
          </cell>
          <cell r="BW27">
            <v>96.905621102987496</v>
          </cell>
          <cell r="BY27">
            <v>36.809731932979837</v>
          </cell>
          <cell r="BZ27">
            <v>42.753730569847626</v>
          </cell>
        </row>
        <row r="28">
          <cell r="D28">
            <v>79.975153214223354</v>
          </cell>
          <cell r="E28">
            <v>87.227414569000786</v>
          </cell>
          <cell r="F28">
            <v>40.041666456550182</v>
          </cell>
          <cell r="G28">
            <v>94.090835592272427</v>
          </cell>
          <cell r="H28">
            <v>6.4977195158025625</v>
          </cell>
          <cell r="I28">
            <v>3.9227870005690328</v>
          </cell>
          <cell r="J28">
            <v>12.317731473230923</v>
          </cell>
          <cell r="K28">
            <v>5.7740606485491437</v>
          </cell>
          <cell r="L28">
            <v>7.7630124000802878</v>
          </cell>
          <cell r="M28">
            <v>0.43570575519010907</v>
          </cell>
          <cell r="N28">
            <v>5.6082108639651578</v>
          </cell>
          <cell r="O28">
            <v>48.716704034652771</v>
          </cell>
          <cell r="P28">
            <v>78.570535339156379</v>
          </cell>
          <cell r="Q28">
            <v>36.428349193468264</v>
          </cell>
          <cell r="R28">
            <v>16.871178529152154</v>
          </cell>
          <cell r="S28">
            <v>89.790946914460719</v>
          </cell>
          <cell r="T28">
            <v>6.5689302262663469</v>
          </cell>
          <cell r="U28">
            <v>14.396887159533071</v>
          </cell>
          <cell r="V28">
            <v>0</v>
          </cell>
          <cell r="W28">
            <v>0</v>
          </cell>
          <cell r="X28">
            <v>2.6845637583896904</v>
          </cell>
          <cell r="Y28">
            <v>71.454460327396092</v>
          </cell>
          <cell r="Z28">
            <v>5.0860529496114086</v>
          </cell>
          <cell r="AA28">
            <v>12.652706780715524</v>
          </cell>
          <cell r="AB28">
            <v>2.3518733110705727</v>
          </cell>
          <cell r="AC28">
            <v>28.070440454041478</v>
          </cell>
          <cell r="AD28">
            <v>12.44664412178979</v>
          </cell>
          <cell r="AE28">
            <v>4.9693419230530793</v>
          </cell>
          <cell r="AF28">
            <v>39.54466505224817</v>
          </cell>
          <cell r="AG28">
            <v>20.665496859132755</v>
          </cell>
          <cell r="AH28">
            <v>9.2332345654176162</v>
          </cell>
          <cell r="AI28">
            <v>63.15789473684211</v>
          </cell>
          <cell r="AJ28">
            <v>0</v>
          </cell>
          <cell r="AK28">
            <v>75.036168494815627</v>
          </cell>
          <cell r="AL28">
            <v>22.72727272727273</v>
          </cell>
          <cell r="AM28">
            <v>2.0645808810571968</v>
          </cell>
          <cell r="AN28">
            <v>27.075812274368232</v>
          </cell>
          <cell r="AO28">
            <v>0</v>
          </cell>
          <cell r="AP28">
            <v>7.5195045879204612</v>
          </cell>
          <cell r="AQ28">
            <v>17.127781307628354</v>
          </cell>
          <cell r="AR28">
            <v>28.804778606078401</v>
          </cell>
          <cell r="AS28">
            <v>28.232476186561335</v>
          </cell>
          <cell r="AT28">
            <v>37.359516958070948</v>
          </cell>
          <cell r="AU28">
            <v>9.7660519803420751</v>
          </cell>
          <cell r="AV28">
            <v>3.5783421763164673</v>
          </cell>
          <cell r="AW28">
            <v>37.366132417204291</v>
          </cell>
          <cell r="AX28">
            <v>68.797390501564621</v>
          </cell>
          <cell r="AY28">
            <v>5.2587465729309599</v>
          </cell>
          <cell r="AZ28">
            <v>37.51056614694992</v>
          </cell>
          <cell r="BA28">
            <v>47.267185586089575</v>
          </cell>
          <cell r="BB28">
            <v>15.271728925734196</v>
          </cell>
          <cell r="BC28">
            <v>18.091530593239785</v>
          </cell>
          <cell r="BD28">
            <v>27.434628072009694</v>
          </cell>
          <cell r="BE28">
            <v>39.661016949152547</v>
          </cell>
          <cell r="BF28">
            <v>2.8752878187406399</v>
          </cell>
          <cell r="BG28">
            <v>5.3558391293167817</v>
          </cell>
          <cell r="BH28">
            <v>0.58592028026321541</v>
          </cell>
          <cell r="BI28">
            <v>0</v>
          </cell>
          <cell r="BJ28">
            <v>1.3200699750813762</v>
          </cell>
          <cell r="BK28">
            <v>15.622483319280517</v>
          </cell>
          <cell r="BL28">
            <v>99.449949409081682</v>
          </cell>
          <cell r="BM28">
            <v>46.628641707997538</v>
          </cell>
          <cell r="BN28">
            <v>1.4177940503444704</v>
          </cell>
          <cell r="BO28">
            <v>1.3701445106279024</v>
          </cell>
          <cell r="BP28">
            <v>0.77454848851641456</v>
          </cell>
          <cell r="BQ28">
            <v>1.0552905296956931</v>
          </cell>
          <cell r="BR28">
            <v>4.7276705607089022</v>
          </cell>
          <cell r="BS28">
            <v>7.3128276328707758</v>
          </cell>
          <cell r="BT28">
            <v>0</v>
          </cell>
          <cell r="BU28">
            <v>49.478842104335349</v>
          </cell>
          <cell r="BV28">
            <v>6.3760145865966056</v>
          </cell>
          <cell r="BW28">
            <v>2.2846340266998593</v>
          </cell>
          <cell r="BY28">
            <v>0.59616005553817475</v>
          </cell>
          <cell r="BZ28">
            <v>0</v>
          </cell>
        </row>
        <row r="29">
          <cell r="D29">
            <v>93.955042969473411</v>
          </cell>
          <cell r="E29">
            <v>93.141307660489886</v>
          </cell>
          <cell r="F29">
            <v>43.199831169962245</v>
          </cell>
          <cell r="G29">
            <v>65.220296745115405</v>
          </cell>
          <cell r="H29">
            <v>7.3051721384175643</v>
          </cell>
          <cell r="I29">
            <v>13.28649037601733</v>
          </cell>
          <cell r="J29">
            <v>18.746345063492679</v>
          </cell>
          <cell r="K29">
            <v>11.216382331806233</v>
          </cell>
          <cell r="L29">
            <v>14.187680238894703</v>
          </cell>
          <cell r="M29">
            <v>0.72760355576068003</v>
          </cell>
          <cell r="N29">
            <v>7.1673097567945439</v>
          </cell>
          <cell r="O29">
            <v>48.707709091647466</v>
          </cell>
          <cell r="P29">
            <v>66.023695466292693</v>
          </cell>
          <cell r="Q29">
            <v>33.301463021245027</v>
          </cell>
          <cell r="R29">
            <v>21.436788822088602</v>
          </cell>
          <cell r="S29">
            <v>85.067761565114637</v>
          </cell>
          <cell r="T29">
            <v>30.74500930221064</v>
          </cell>
          <cell r="U29">
            <v>3.6964980544747132</v>
          </cell>
          <cell r="V29">
            <v>100</v>
          </cell>
          <cell r="W29">
            <v>5.4797913618720289</v>
          </cell>
          <cell r="X29">
            <v>51.006711409396488</v>
          </cell>
          <cell r="Y29">
            <v>7.1512776168522905</v>
          </cell>
          <cell r="Z29">
            <v>6.3608709494836058</v>
          </cell>
          <cell r="AA29">
            <v>1.7998750253218985</v>
          </cell>
          <cell r="AB29">
            <v>4.380825054316472</v>
          </cell>
          <cell r="AC29">
            <v>31.573615773019746</v>
          </cell>
          <cell r="AD29">
            <v>12.483855464421913</v>
          </cell>
          <cell r="AE29">
            <v>6.5964060238996964</v>
          </cell>
          <cell r="AF29">
            <v>33.518409239675883</v>
          </cell>
          <cell r="AG29">
            <v>27.780178012591072</v>
          </cell>
          <cell r="AH29">
            <v>6.172947555157501</v>
          </cell>
          <cell r="AI29">
            <v>42.105263157894747</v>
          </cell>
          <cell r="AJ29">
            <v>70</v>
          </cell>
          <cell r="AK29">
            <v>75.292695764144483</v>
          </cell>
          <cell r="AL29">
            <v>54.54545454545454</v>
          </cell>
          <cell r="AM29">
            <v>5.481574415596036</v>
          </cell>
          <cell r="AN29">
            <v>69.31407942238269</v>
          </cell>
          <cell r="AO29">
            <v>14.15308296539737</v>
          </cell>
          <cell r="AP29">
            <v>11.711968915503022</v>
          </cell>
          <cell r="AQ29">
            <v>23.468637586157676</v>
          </cell>
          <cell r="AR29">
            <v>41.932199887215013</v>
          </cell>
          <cell r="AS29">
            <v>24.09033121666603</v>
          </cell>
          <cell r="AT29">
            <v>80.001548374328593</v>
          </cell>
          <cell r="AU29">
            <v>6.8606903471897667</v>
          </cell>
          <cell r="AV29">
            <v>10.855699430835267</v>
          </cell>
          <cell r="AW29">
            <v>46.931128049758655</v>
          </cell>
          <cell r="AX29">
            <v>54.290185527540523</v>
          </cell>
          <cell r="AY29">
            <v>8.6530683040966245</v>
          </cell>
          <cell r="AZ29">
            <v>45.336526919551851</v>
          </cell>
          <cell r="BA29">
            <v>41.679841246311639</v>
          </cell>
          <cell r="BB29">
            <v>15.221757741070052</v>
          </cell>
          <cell r="BC29">
            <v>19.952378306445663</v>
          </cell>
          <cell r="BD29">
            <v>19.50641225493111</v>
          </cell>
          <cell r="BE29">
            <v>78.983050847457619</v>
          </cell>
          <cell r="BF29">
            <v>7.834078914108507</v>
          </cell>
          <cell r="BG29">
            <v>20.900393966622495</v>
          </cell>
          <cell r="BH29">
            <v>4.2208339707369982</v>
          </cell>
          <cell r="BI29">
            <v>1.8972727722384435</v>
          </cell>
          <cell r="BJ29">
            <v>3.1765705014687442</v>
          </cell>
          <cell r="BK29">
            <v>17.275847584439109</v>
          </cell>
          <cell r="BL29">
            <v>89.691818926045116</v>
          </cell>
          <cell r="BM29">
            <v>48.898622117406283</v>
          </cell>
          <cell r="BN29">
            <v>0.32896951331056506</v>
          </cell>
          <cell r="BO29">
            <v>0.52617393525387623</v>
          </cell>
          <cell r="BP29">
            <v>0.18774173596357041</v>
          </cell>
          <cell r="BQ29">
            <v>0.39518272406572119</v>
          </cell>
          <cell r="BR29">
            <v>4.8313256784622078</v>
          </cell>
          <cell r="BS29">
            <v>24.490741339934726</v>
          </cell>
          <cell r="BT29">
            <v>40.602802816549236</v>
          </cell>
          <cell r="BU29">
            <v>50.936277307668</v>
          </cell>
          <cell r="BV29">
            <v>9.6095693358299368</v>
          </cell>
          <cell r="BW29">
            <v>36.728228960195366</v>
          </cell>
          <cell r="BY29">
            <v>5.370665926930779</v>
          </cell>
          <cell r="BZ29">
            <v>13.751795011790268</v>
          </cell>
        </row>
        <row r="30">
          <cell r="D30">
            <v>96.356695814538583</v>
          </cell>
          <cell r="E30">
            <v>97.558955447170575</v>
          </cell>
          <cell r="F30">
            <v>41.142096050063337</v>
          </cell>
          <cell r="G30">
            <v>76.743709499280044</v>
          </cell>
          <cell r="H30">
            <v>8.0587345304282092</v>
          </cell>
          <cell r="I30">
            <v>36.720473780078507</v>
          </cell>
          <cell r="J30">
            <v>45.676131410740325</v>
          </cell>
          <cell r="K30">
            <v>20.171884070828671</v>
          </cell>
          <cell r="L30">
            <v>14.295619697812281</v>
          </cell>
          <cell r="M30">
            <v>0.51546047890641122</v>
          </cell>
          <cell r="N30">
            <v>4.9759389933402645</v>
          </cell>
          <cell r="O30">
            <v>49.770519795886756</v>
          </cell>
          <cell r="P30">
            <v>38.896833375259725</v>
          </cell>
          <cell r="Q30">
            <v>27.961930430431536</v>
          </cell>
          <cell r="R30">
            <v>8.1859326832685984</v>
          </cell>
          <cell r="S30">
            <v>95.790390282704109</v>
          </cell>
          <cell r="T30">
            <v>43.810897395597806</v>
          </cell>
          <cell r="U30">
            <v>15.953307392996107</v>
          </cell>
          <cell r="V30">
            <v>77.102021434826256</v>
          </cell>
          <cell r="W30">
            <v>33.73247799797587</v>
          </cell>
          <cell r="X30">
            <v>83.892617449664726</v>
          </cell>
          <cell r="Y30">
            <v>62.804708539947718</v>
          </cell>
          <cell r="Z30">
            <v>5.2306789470449999</v>
          </cell>
          <cell r="AA30">
            <v>7.107588835141768</v>
          </cell>
          <cell r="AB30">
            <v>12.019489991105106</v>
          </cell>
          <cell r="AC30">
            <v>50.591218985734578</v>
          </cell>
          <cell r="AD30">
            <v>50</v>
          </cell>
          <cell r="AE30">
            <v>15.381637964640827</v>
          </cell>
          <cell r="AF30">
            <v>41.307053487689608</v>
          </cell>
          <cell r="AG30">
            <v>30.816871230472632</v>
          </cell>
          <cell r="AH30">
            <v>8.5725695880805528</v>
          </cell>
          <cell r="AI30">
            <v>52.631578947368418</v>
          </cell>
          <cell r="AJ30">
            <v>100</v>
          </cell>
          <cell r="AK30">
            <v>100</v>
          </cell>
          <cell r="AL30">
            <v>45.45454545454546</v>
          </cell>
          <cell r="AM30">
            <v>23.837219667948602</v>
          </cell>
          <cell r="AN30">
            <v>67.148014440433229</v>
          </cell>
          <cell r="AO30">
            <v>77.417414088599287</v>
          </cell>
          <cell r="AP30">
            <v>22.217498127470726</v>
          </cell>
          <cell r="AQ30">
            <v>43.473816396532136</v>
          </cell>
          <cell r="AR30">
            <v>47.030833171860174</v>
          </cell>
          <cell r="AS30">
            <v>59.797065339690228</v>
          </cell>
          <cell r="AT30">
            <v>87.693202685237665</v>
          </cell>
          <cell r="AU30">
            <v>17.97728664818257</v>
          </cell>
          <cell r="AV30">
            <v>45.095333156491272</v>
          </cell>
          <cell r="AW30">
            <v>47.829136178882194</v>
          </cell>
          <cell r="AX30">
            <v>72.970627228204918</v>
          </cell>
          <cell r="AY30">
            <v>9.559017534503111</v>
          </cell>
          <cell r="AZ30">
            <v>47.512066943837873</v>
          </cell>
          <cell r="BA30">
            <v>32.61174445552286</v>
          </cell>
          <cell r="BB30">
            <v>17.000518430578353</v>
          </cell>
          <cell r="BC30">
            <v>13.217576177380172</v>
          </cell>
          <cell r="BD30">
            <v>9.4081690515845686</v>
          </cell>
          <cell r="BE30">
            <v>52.881355932203391</v>
          </cell>
          <cell r="BF30">
            <v>21.301801189879175</v>
          </cell>
          <cell r="BG30">
            <v>65.239027166410878</v>
          </cell>
          <cell r="BH30">
            <v>14.094593885121176</v>
          </cell>
          <cell r="BI30">
            <v>8.8995813740160745</v>
          </cell>
          <cell r="BJ30">
            <v>4.9405340130782207</v>
          </cell>
          <cell r="BK30">
            <v>16.843417083107692</v>
          </cell>
          <cell r="BL30">
            <v>81.224742675464185</v>
          </cell>
          <cell r="BM30">
            <v>41.939138563009777</v>
          </cell>
          <cell r="BN30">
            <v>0.33914214681420485</v>
          </cell>
          <cell r="BO30">
            <v>4.2019473531329785</v>
          </cell>
          <cell r="BP30">
            <v>0.21613065169147913</v>
          </cell>
          <cell r="BQ30">
            <v>0.50547734589604365</v>
          </cell>
          <cell r="BR30">
            <v>21.789457117879103</v>
          </cell>
          <cell r="BS30">
            <v>20.310264756673401</v>
          </cell>
          <cell r="BT30">
            <v>99.876003400228441</v>
          </cell>
          <cell r="BU30">
            <v>43.976169665060581</v>
          </cell>
          <cell r="BV30">
            <v>24.378666638053367</v>
          </cell>
          <cell r="BW30">
            <v>59.89912591008747</v>
          </cell>
          <cell r="BY30">
            <v>27.057081883953906</v>
          </cell>
          <cell r="BZ30">
            <v>20.160755122370041</v>
          </cell>
        </row>
        <row r="31">
          <cell r="D31">
            <v>86.614145643204211</v>
          </cell>
          <cell r="E31">
            <v>93.126099653527788</v>
          </cell>
          <cell r="F31">
            <v>44.381621734742559</v>
          </cell>
          <cell r="G31">
            <v>54.907047390032474</v>
          </cell>
          <cell r="H31">
            <v>3.0232457183912342</v>
          </cell>
          <cell r="I31">
            <v>17.523265375230856</v>
          </cell>
          <cell r="J31">
            <v>19.651177813119222</v>
          </cell>
          <cell r="K31">
            <v>16.932834994669928</v>
          </cell>
          <cell r="L31">
            <v>46.442528555894249</v>
          </cell>
          <cell r="M31">
            <v>0.26999620540087554</v>
          </cell>
          <cell r="N31">
            <v>6.2809171672388713</v>
          </cell>
          <cell r="O31">
            <v>45.76985592288176</v>
          </cell>
          <cell r="P31">
            <v>60.210842187134283</v>
          </cell>
          <cell r="Q31">
            <v>29.515469338619432</v>
          </cell>
          <cell r="R31">
            <v>32.371007440693425</v>
          </cell>
          <cell r="S31">
            <v>79.196744589454212</v>
          </cell>
          <cell r="T31">
            <v>59.117098594761352</v>
          </cell>
          <cell r="U31">
            <v>8.9494163424124622</v>
          </cell>
          <cell r="V31">
            <v>57.02816475651251</v>
          </cell>
          <cell r="W31">
            <v>36.60817920065309</v>
          </cell>
          <cell r="X31">
            <v>91.946308724832832</v>
          </cell>
          <cell r="Y31">
            <v>81.012535344773383</v>
          </cell>
          <cell r="Z31">
            <v>14.066306205711463</v>
          </cell>
          <cell r="AA31">
            <v>13.585629075898451</v>
          </cell>
          <cell r="AB31">
            <v>13.702556223746909</v>
          </cell>
          <cell r="AC31">
            <v>89.282603245534958</v>
          </cell>
          <cell r="AD31">
            <v>7.8816570405154689</v>
          </cell>
          <cell r="AE31">
            <v>18.223704993578558</v>
          </cell>
          <cell r="AF31">
            <v>33.639046561130847</v>
          </cell>
          <cell r="AG31">
            <v>29.442791407194406</v>
          </cell>
          <cell r="AH31">
            <v>8.447407828368382</v>
          </cell>
          <cell r="AI31">
            <v>42.105263157894747</v>
          </cell>
          <cell r="AJ31">
            <v>70</v>
          </cell>
          <cell r="AK31">
            <v>77.611354208995536</v>
          </cell>
          <cell r="AL31">
            <v>50</v>
          </cell>
          <cell r="AM31">
            <v>19.2521136488628</v>
          </cell>
          <cell r="AN31">
            <v>18.772563176895311</v>
          </cell>
          <cell r="AO31">
            <v>76.768017802933429</v>
          </cell>
          <cell r="AP31">
            <v>32.2666393303615</v>
          </cell>
          <cell r="AQ31">
            <v>45.775005807091347</v>
          </cell>
          <cell r="AR31">
            <v>46.985015587009933</v>
          </cell>
          <cell r="AS31">
            <v>22.556332799781035</v>
          </cell>
          <cell r="AT31">
            <v>25.127831565356658</v>
          </cell>
          <cell r="AU31">
            <v>14.087943337179883</v>
          </cell>
          <cell r="AV31">
            <v>45.345887007134309</v>
          </cell>
          <cell r="AW31">
            <v>33.87510605199806</v>
          </cell>
          <cell r="AX31">
            <v>79.466955568823835</v>
          </cell>
          <cell r="AY31">
            <v>1.883479338315539</v>
          </cell>
          <cell r="AZ31">
            <v>9.0301430617339307</v>
          </cell>
          <cell r="BA31">
            <v>39.664972892602094</v>
          </cell>
          <cell r="BB31">
            <v>0</v>
          </cell>
          <cell r="BC31">
            <v>37.295280053846049</v>
          </cell>
          <cell r="BD31">
            <v>47.222705106980825</v>
          </cell>
          <cell r="BE31">
            <v>14.915254237288137</v>
          </cell>
          <cell r="BF31">
            <v>38.497218170994643</v>
          </cell>
          <cell r="BG31">
            <v>73.364720925603123</v>
          </cell>
          <cell r="BH31">
            <v>50</v>
          </cell>
          <cell r="BI31">
            <v>13.501430541784739</v>
          </cell>
          <cell r="BJ31">
            <v>5.2606948089293271</v>
          </cell>
          <cell r="BK31">
            <v>0</v>
          </cell>
          <cell r="BL31">
            <v>0</v>
          </cell>
          <cell r="BM31">
            <v>49.668848711153942</v>
          </cell>
          <cell r="BN31">
            <v>50</v>
          </cell>
          <cell r="BO31">
            <v>36.437243253679682</v>
          </cell>
          <cell r="BP31">
            <v>50</v>
          </cell>
          <cell r="BQ31">
            <v>10</v>
          </cell>
          <cell r="BR31">
            <v>15.611938992090217</v>
          </cell>
          <cell r="BS31">
            <v>0</v>
          </cell>
          <cell r="BT31">
            <v>37.681849026769399</v>
          </cell>
          <cell r="BU31">
            <v>0</v>
          </cell>
          <cell r="BV31">
            <v>35.896450685112768</v>
          </cell>
          <cell r="BW31">
            <v>8.5748708757516212</v>
          </cell>
          <cell r="BY31">
            <v>19.286689794232998</v>
          </cell>
          <cell r="BZ31">
            <v>19.77306291231741</v>
          </cell>
        </row>
        <row r="32">
          <cell r="D32">
            <v>95.118857634786977</v>
          </cell>
          <cell r="E32">
            <v>88.079027119473182</v>
          </cell>
          <cell r="F32">
            <v>45.016609599477121</v>
          </cell>
          <cell r="G32">
            <v>68.910849845900003</v>
          </cell>
          <cell r="H32">
            <v>6.2583587070326434</v>
          </cell>
          <cell r="I32">
            <v>7.7077269424281418</v>
          </cell>
          <cell r="J32">
            <v>9.2237105579713532</v>
          </cell>
          <cell r="K32">
            <v>14.123681297673285</v>
          </cell>
          <cell r="L32">
            <v>24.750693443018491</v>
          </cell>
          <cell r="M32">
            <v>1.2400112780839105</v>
          </cell>
          <cell r="N32">
            <v>5.5383331906901887</v>
          </cell>
          <cell r="O32">
            <v>48.861619911919242</v>
          </cell>
          <cell r="P32">
            <v>59.047769407854545</v>
          </cell>
          <cell r="Q32">
            <v>21.159093207587354</v>
          </cell>
          <cell r="R32">
            <v>27.159084175807337</v>
          </cell>
          <cell r="S32">
            <v>56.960293611261307</v>
          </cell>
          <cell r="T32">
            <v>39.847886852514328</v>
          </cell>
          <cell r="U32">
            <v>14.007782101167313</v>
          </cell>
          <cell r="V32">
            <v>64.896436435469866</v>
          </cell>
          <cell r="W32">
            <v>24.733001701354755</v>
          </cell>
          <cell r="X32">
            <v>49.664429530201168</v>
          </cell>
          <cell r="Y32">
            <v>72.927872477710551</v>
          </cell>
          <cell r="Z32">
            <v>11.440217703228155</v>
          </cell>
          <cell r="AA32">
            <v>6.7605979606951099</v>
          </cell>
          <cell r="AB32">
            <v>5.6547217614408494</v>
          </cell>
          <cell r="AC32">
            <v>34.733305333843703</v>
          </cell>
          <cell r="AD32">
            <v>30.361509074055469</v>
          </cell>
          <cell r="AE32">
            <v>29.058702575382306</v>
          </cell>
          <cell r="AF32">
            <v>37.657059121472678</v>
          </cell>
          <cell r="AG32">
            <v>28.288982522466689</v>
          </cell>
          <cell r="AH32">
            <v>9.1479508275839549</v>
          </cell>
          <cell r="AI32">
            <v>63.15789473684211</v>
          </cell>
          <cell r="AJ32">
            <v>100</v>
          </cell>
          <cell r="AK32">
            <v>82.832719863475589</v>
          </cell>
          <cell r="AL32">
            <v>40.909090909090921</v>
          </cell>
          <cell r="AM32">
            <v>9.6070197213028923</v>
          </cell>
          <cell r="AN32">
            <v>42.238267148014444</v>
          </cell>
          <cell r="AO32">
            <v>55.184234929354773</v>
          </cell>
          <cell r="AP32">
            <v>18.093771223176628</v>
          </cell>
          <cell r="AQ32">
            <v>30.946394516078669</v>
          </cell>
          <cell r="AR32">
            <v>40.437418395387091</v>
          </cell>
          <cell r="AS32">
            <v>57.4213693682781</v>
          </cell>
          <cell r="AT32">
            <v>70.463627217387341</v>
          </cell>
          <cell r="AU32">
            <v>15.555692759693279</v>
          </cell>
          <cell r="AV32">
            <v>21.348194184976148</v>
          </cell>
          <cell r="AW32">
            <v>42.775962378343188</v>
          </cell>
          <cell r="AX32">
            <v>59.250942786261518</v>
          </cell>
          <cell r="AY32">
            <v>8.4869565687231354</v>
          </cell>
          <cell r="AZ32">
            <v>43.228009959503623</v>
          </cell>
          <cell r="BA32">
            <v>35.398522254154848</v>
          </cell>
          <cell r="BB32">
            <v>15.529443645678651</v>
          </cell>
          <cell r="BC32">
            <v>26.101983083177899</v>
          </cell>
          <cell r="BD32">
            <v>10.631973327788737</v>
          </cell>
          <cell r="BE32">
            <v>59.322033898305079</v>
          </cell>
          <cell r="BF32">
            <v>16.578236389760718</v>
          </cell>
          <cell r="BG32">
            <v>45.246710720262911</v>
          </cell>
          <cell r="BH32">
            <v>5.1635331098033665</v>
          </cell>
          <cell r="BI32">
            <v>4.2926845417970139</v>
          </cell>
          <cell r="BJ32">
            <v>3.8776968071446829</v>
          </cell>
          <cell r="BK32">
            <v>17.819736781177266</v>
          </cell>
          <cell r="BL32">
            <v>90.849660527203739</v>
          </cell>
          <cell r="BM32">
            <v>49.562205109881582</v>
          </cell>
          <cell r="BN32">
            <v>0.44131919008589093</v>
          </cell>
          <cell r="BO32">
            <v>25.8402375085982</v>
          </cell>
          <cell r="BP32">
            <v>0.36456192905077189</v>
          </cell>
          <cell r="BQ32">
            <v>0.63846395909991549</v>
          </cell>
          <cell r="BR32">
            <v>7.5012274760053481</v>
          </cell>
          <cell r="BS32">
            <v>21.844174685061407</v>
          </cell>
          <cell r="BT32">
            <v>71.694530531632324</v>
          </cell>
          <cell r="BU32">
            <v>63.588579059067627</v>
          </cell>
          <cell r="BV32">
            <v>15.004829322656541</v>
          </cell>
          <cell r="BW32">
            <v>14.337292016208403</v>
          </cell>
          <cell r="BY32">
            <v>13.084282804437988</v>
          </cell>
          <cell r="BZ32">
            <v>18.523406318172555</v>
          </cell>
        </row>
        <row r="33">
          <cell r="D33">
            <v>52.084421667604119</v>
          </cell>
          <cell r="E33">
            <v>90.475841598675217</v>
          </cell>
          <cell r="F33">
            <v>35.375171409939895</v>
          </cell>
          <cell r="G33">
            <v>56.115068945011473</v>
          </cell>
          <cell r="H33">
            <v>7.9144975362609955</v>
          </cell>
          <cell r="I33">
            <v>14.478075900368257</v>
          </cell>
          <cell r="J33">
            <v>7.1764745296164696</v>
          </cell>
          <cell r="K33">
            <v>15.507883651868273</v>
          </cell>
          <cell r="L33">
            <v>57.211069759229474</v>
          </cell>
          <cell r="M33">
            <v>0.94286780891066679</v>
          </cell>
          <cell r="N33">
            <v>1.326351224909242</v>
          </cell>
          <cell r="O33">
            <v>49.600425620781799</v>
          </cell>
          <cell r="P33">
            <v>60.596063060267333</v>
          </cell>
          <cell r="Q33">
            <v>26.94400374975287</v>
          </cell>
          <cell r="R33">
            <v>13.677095113601629</v>
          </cell>
          <cell r="S33">
            <v>91.890181309105628</v>
          </cell>
          <cell r="T33">
            <v>52.706030633343751</v>
          </cell>
          <cell r="U33">
            <v>26.848249027237387</v>
          </cell>
          <cell r="V33">
            <v>97.978785837928413</v>
          </cell>
          <cell r="W33">
            <v>31.291418003372584</v>
          </cell>
          <cell r="X33">
            <v>53.020134228188518</v>
          </cell>
          <cell r="Y33">
            <v>85.614011155137064</v>
          </cell>
          <cell r="Z33">
            <v>11.658614103868125</v>
          </cell>
          <cell r="AA33">
            <v>11.290452459984991</v>
          </cell>
          <cell r="AB33">
            <v>14.037245337693555</v>
          </cell>
          <cell r="AC33">
            <v>36.479705361372147</v>
          </cell>
          <cell r="AD33">
            <v>6.7518953766587249</v>
          </cell>
          <cell r="AE33">
            <v>28.150235976574784</v>
          </cell>
          <cell r="AF33">
            <v>39.440925661751628</v>
          </cell>
          <cell r="AG33">
            <v>27.714355148267433</v>
          </cell>
          <cell r="AH33">
            <v>9.7924232274953873</v>
          </cell>
          <cell r="AI33">
            <v>63.15789473684211</v>
          </cell>
          <cell r="AJ33">
            <v>46.666666666666664</v>
          </cell>
          <cell r="AK33">
            <v>85.020471258704887</v>
          </cell>
          <cell r="AL33">
            <v>90.909090909090921</v>
          </cell>
          <cell r="AM33">
            <v>15.686549415591845</v>
          </cell>
          <cell r="AN33">
            <v>66.787003610108314</v>
          </cell>
          <cell r="AO33">
            <v>71.011840445675318</v>
          </cell>
          <cell r="AP33">
            <v>26.106896483411862</v>
          </cell>
          <cell r="AQ33">
            <v>42.381998579261001</v>
          </cell>
          <cell r="AR33">
            <v>46.082553448525658</v>
          </cell>
          <cell r="AS33">
            <v>84.947349683727225</v>
          </cell>
          <cell r="AT33">
            <v>28.883278435449117</v>
          </cell>
          <cell r="AU33">
            <v>50</v>
          </cell>
          <cell r="AV33">
            <v>26.437386320018668</v>
          </cell>
          <cell r="AW33">
            <v>35.923177529756217</v>
          </cell>
          <cell r="AX33">
            <v>68.65641097421377</v>
          </cell>
          <cell r="AY33">
            <v>7.8989388634438518</v>
          </cell>
          <cell r="AZ33">
            <v>41.672777247038184</v>
          </cell>
          <cell r="BA33">
            <v>47.184961274347955</v>
          </cell>
          <cell r="BB33">
            <v>0.4064460332917294</v>
          </cell>
          <cell r="BC33">
            <v>30.892786994602012</v>
          </cell>
          <cell r="BD33">
            <v>24.160665232739046</v>
          </cell>
          <cell r="BE33">
            <v>48.135593220338983</v>
          </cell>
          <cell r="BF33">
            <v>30.109944376379278</v>
          </cell>
          <cell r="BG33">
            <v>68.145739004474251</v>
          </cell>
          <cell r="BH33">
            <v>10.924985813413416</v>
          </cell>
          <cell r="BI33">
            <v>5.6603654086846396</v>
          </cell>
          <cell r="BJ33">
            <v>3.8954997680761738</v>
          </cell>
          <cell r="BK33">
            <v>20.480526798023753</v>
          </cell>
          <cell r="BL33">
            <v>22.799825651930522</v>
          </cell>
          <cell r="BM33">
            <v>47.262195960343178</v>
          </cell>
          <cell r="BN33">
            <v>3.8766545863016728</v>
          </cell>
          <cell r="BO33">
            <v>5.2172191028360988</v>
          </cell>
          <cell r="BP33">
            <v>2.1776326565366944</v>
          </cell>
          <cell r="BQ33">
            <v>1.2153841261335427</v>
          </cell>
          <cell r="BR33">
            <v>3.3287674997861192</v>
          </cell>
          <cell r="BS33">
            <v>0.80922210593173971</v>
          </cell>
          <cell r="BT33">
            <v>43.537951617004204</v>
          </cell>
          <cell r="BU33">
            <v>57.876876076133641</v>
          </cell>
          <cell r="BV33">
            <v>14.77892713515131</v>
          </cell>
          <cell r="BW33">
            <v>16.643125481223262</v>
          </cell>
          <cell r="BY33">
            <v>13.364959144129852</v>
          </cell>
          <cell r="BZ33">
            <v>22.329955269635622</v>
          </cell>
        </row>
        <row r="34">
          <cell r="D34">
            <v>81.070521058067527</v>
          </cell>
          <cell r="E34">
            <v>97.77915828350487</v>
          </cell>
          <cell r="F34">
            <v>39.712958236361359</v>
          </cell>
          <cell r="G34">
            <v>64.954176227616571</v>
          </cell>
          <cell r="H34">
            <v>7.4031927182650268</v>
          </cell>
          <cell r="I34">
            <v>27.59433772884854</v>
          </cell>
          <cell r="J34">
            <v>35.055617305850717</v>
          </cell>
          <cell r="K34">
            <v>18.515158960705278</v>
          </cell>
          <cell r="L34">
            <v>36.564835266664574</v>
          </cell>
          <cell r="M34">
            <v>0.92350881680722618</v>
          </cell>
          <cell r="N34">
            <v>4.9149839153964763</v>
          </cell>
          <cell r="O34">
            <v>49.958088247506069</v>
          </cell>
          <cell r="P34">
            <v>49.836416025278481</v>
          </cell>
          <cell r="Q34">
            <v>32.596006174521705</v>
          </cell>
          <cell r="R34">
            <v>22.257964004663346</v>
          </cell>
          <cell r="S34">
            <v>96.527840221457737</v>
          </cell>
          <cell r="T34">
            <v>59.428205620694385</v>
          </cell>
          <cell r="U34">
            <v>22.178988326848255</v>
          </cell>
          <cell r="V34">
            <v>77.625670162858313</v>
          </cell>
          <cell r="W34">
            <v>40.374067380175823</v>
          </cell>
          <cell r="X34">
            <v>58.389261744966944</v>
          </cell>
          <cell r="Y34">
            <v>67.166972196585633</v>
          </cell>
          <cell r="Z34">
            <v>21.470948047337338</v>
          </cell>
          <cell r="AA34">
            <v>15.339192318737732</v>
          </cell>
          <cell r="AB34">
            <v>12.565400348193052</v>
          </cell>
          <cell r="AC34">
            <v>53.10514503983935</v>
          </cell>
          <cell r="AD34">
            <v>11.021146556450152</v>
          </cell>
          <cell r="AE34">
            <v>13.783866717946012</v>
          </cell>
          <cell r="AF34">
            <v>21.912352094737546</v>
          </cell>
          <cell r="AG34">
            <v>25.09013675081172</v>
          </cell>
          <cell r="AH34">
            <v>8.9665822131069177</v>
          </cell>
          <cell r="AI34">
            <v>42.105263157894747</v>
          </cell>
          <cell r="AJ34">
            <v>93.333333333333329</v>
          </cell>
          <cell r="AK34">
            <v>66.495771826550111</v>
          </cell>
          <cell r="AL34">
            <v>50</v>
          </cell>
          <cell r="AM34">
            <v>34.989917746461948</v>
          </cell>
          <cell r="AN34">
            <v>57.039711191335755</v>
          </cell>
          <cell r="AO34">
            <v>86.775638034437947</v>
          </cell>
          <cell r="AP34">
            <v>29.598683629343974</v>
          </cell>
          <cell r="AQ34">
            <v>45.430067720925983</v>
          </cell>
          <cell r="AR34">
            <v>48.511924419099714</v>
          </cell>
          <cell r="AS34">
            <v>69.244534187252512</v>
          </cell>
          <cell r="AT34">
            <v>20.416248124579365</v>
          </cell>
          <cell r="AU34">
            <v>16.25979634364186</v>
          </cell>
          <cell r="AV34">
            <v>44.433045051917219</v>
          </cell>
          <cell r="AW34">
            <v>40.867566408780235</v>
          </cell>
          <cell r="AX34">
            <v>50.692148093799247</v>
          </cell>
          <cell r="AY34">
            <v>6.8980180897475014</v>
          </cell>
          <cell r="AZ34">
            <v>34.682363729896863</v>
          </cell>
          <cell r="BA34">
            <v>42.607528308957974</v>
          </cell>
          <cell r="BB34">
            <v>11.384619603969645</v>
          </cell>
          <cell r="BC34">
            <v>35.973518067293234</v>
          </cell>
          <cell r="BD34">
            <v>11.793496508661466</v>
          </cell>
          <cell r="BE34">
            <v>65.084745762711862</v>
          </cell>
          <cell r="BF34">
            <v>34.897171520551119</v>
          </cell>
          <cell r="BG34">
            <v>98.166757347176997</v>
          </cell>
          <cell r="BH34">
            <v>14.656702329057209</v>
          </cell>
          <cell r="BI34">
            <v>8.2819714387682541</v>
          </cell>
          <cell r="BJ34">
            <v>6.1251892559308496</v>
          </cell>
          <cell r="BK34">
            <v>8.8387794802889452</v>
          </cell>
          <cell r="BL34">
            <v>22.480642397719269</v>
          </cell>
          <cell r="BM34">
            <v>0</v>
          </cell>
          <cell r="BN34">
            <v>2.8260530619150659</v>
          </cell>
          <cell r="BO34">
            <v>6.9084161640922321</v>
          </cell>
          <cell r="BP34">
            <v>0.58648153064802544</v>
          </cell>
          <cell r="BQ34">
            <v>0.5542381622407514</v>
          </cell>
          <cell r="BR34">
            <v>13.003800928590357</v>
          </cell>
          <cell r="BS34">
            <v>36.459699838085974</v>
          </cell>
          <cell r="BT34">
            <v>65.788128881862789</v>
          </cell>
          <cell r="BU34">
            <v>84.75338935370803</v>
          </cell>
          <cell r="BV34">
            <v>32.843555779619074</v>
          </cell>
          <cell r="BW34">
            <v>28.580405725195146</v>
          </cell>
          <cell r="BY34">
            <v>26.108674665693478</v>
          </cell>
          <cell r="BZ34">
            <v>21.131076051755525</v>
          </cell>
        </row>
        <row r="35">
          <cell r="D35">
            <v>96.039691176229596</v>
          </cell>
          <cell r="E35">
            <v>89.409010127405793</v>
          </cell>
          <cell r="F35">
            <v>40.786592552978846</v>
          </cell>
          <cell r="G35">
            <v>71.436133394695091</v>
          </cell>
          <cell r="H35">
            <v>2.2421595005769746</v>
          </cell>
          <cell r="I35">
            <v>6.4473633555460177</v>
          </cell>
          <cell r="J35">
            <v>9.2149810548477546</v>
          </cell>
          <cell r="K35">
            <v>20.374188232310203</v>
          </cell>
          <cell r="L35">
            <v>20.920469090503264</v>
          </cell>
          <cell r="M35">
            <v>1.0329480603011343</v>
          </cell>
          <cell r="N35">
            <v>3.910423714173294</v>
          </cell>
          <cell r="O35">
            <v>46.997066021857215</v>
          </cell>
          <cell r="P35">
            <v>73.179869074255294</v>
          </cell>
          <cell r="Q35">
            <v>17.210151523517304</v>
          </cell>
          <cell r="R35">
            <v>23.362366872447705</v>
          </cell>
          <cell r="S35">
            <v>90.248287509687799</v>
          </cell>
          <cell r="T35">
            <v>41.916788680048597</v>
          </cell>
          <cell r="U35">
            <v>25.875486381322972</v>
          </cell>
          <cell r="V35">
            <v>56.616879475514267</v>
          </cell>
          <cell r="W35">
            <v>20.394389133764669</v>
          </cell>
          <cell r="X35">
            <v>57.046979865771632</v>
          </cell>
          <cell r="Y35">
            <v>37.49640574890423</v>
          </cell>
          <cell r="Z35">
            <v>9.052285804914959</v>
          </cell>
          <cell r="AA35">
            <v>18.803726352547791</v>
          </cell>
          <cell r="AB35">
            <v>11.177061372202903</v>
          </cell>
          <cell r="AC35">
            <v>33.50110382166983</v>
          </cell>
          <cell r="AD35">
            <v>4.8552799114991538</v>
          </cell>
          <cell r="AE35">
            <v>6.2081192963519252</v>
          </cell>
          <cell r="AF35">
            <v>23.184883463964841</v>
          </cell>
          <cell r="AG35">
            <v>39.064097567076651</v>
          </cell>
          <cell r="AH35">
            <v>7.3498457424826533</v>
          </cell>
          <cell r="AI35">
            <v>63.15789473684211</v>
          </cell>
          <cell r="AJ35">
            <v>83.333333333333343</v>
          </cell>
          <cell r="AK35">
            <v>53.956606236960681</v>
          </cell>
          <cell r="AL35">
            <v>50</v>
          </cell>
          <cell r="AM35">
            <v>2.7423740606772915</v>
          </cell>
          <cell r="AN35">
            <v>31.768953068592065</v>
          </cell>
          <cell r="AO35">
            <v>43.604069958154923</v>
          </cell>
          <cell r="AP35">
            <v>22.442509799771788</v>
          </cell>
          <cell r="AQ35">
            <v>34.852695278280265</v>
          </cell>
          <cell r="AR35">
            <v>42.928775622638518</v>
          </cell>
          <cell r="AS35">
            <v>9.3617758250869922</v>
          </cell>
          <cell r="AT35">
            <v>61.714216131159169</v>
          </cell>
          <cell r="AU35">
            <v>8.1375079745419665</v>
          </cell>
          <cell r="AV35">
            <v>22.022945636935656</v>
          </cell>
          <cell r="AW35">
            <v>15.473141271631111</v>
          </cell>
          <cell r="AX35">
            <v>88.441968725678734</v>
          </cell>
          <cell r="AY35">
            <v>9.1280556944660027</v>
          </cell>
          <cell r="AZ35">
            <v>46.167174469006689</v>
          </cell>
          <cell r="BA35">
            <v>40.176417134142426</v>
          </cell>
          <cell r="BB35">
            <v>16.719115981562471</v>
          </cell>
          <cell r="BC35">
            <v>31.310629338313944</v>
          </cell>
          <cell r="BD35">
            <v>11.23611045870704</v>
          </cell>
          <cell r="BE35">
            <v>16.271186440677965</v>
          </cell>
          <cell r="BF35">
            <v>26.30981149407884</v>
          </cell>
          <cell r="BG35">
            <v>9.9732359001118152</v>
          </cell>
          <cell r="BH35">
            <v>5.1469430394959019</v>
          </cell>
          <cell r="BI35">
            <v>3.6579451835751695</v>
          </cell>
          <cell r="BJ35">
            <v>8.5946788432333214</v>
          </cell>
          <cell r="BK35">
            <v>3.4865805515289305</v>
          </cell>
          <cell r="BL35">
            <v>77.252252867280674</v>
          </cell>
          <cell r="BM35">
            <v>48.022854012133784</v>
          </cell>
          <cell r="BN35">
            <v>1.8899557025654001</v>
          </cell>
          <cell r="BO35">
            <v>3.4627821237177248</v>
          </cell>
          <cell r="BP35">
            <v>0.29312545937594059</v>
          </cell>
          <cell r="BQ35">
            <v>0.26294224490840323</v>
          </cell>
          <cell r="BR35">
            <v>1.0624261837714726</v>
          </cell>
          <cell r="BS35">
            <v>25.198301870722329</v>
          </cell>
          <cell r="BT35">
            <v>31.158496595703244</v>
          </cell>
          <cell r="BU35">
            <v>24.006776234018737</v>
          </cell>
          <cell r="BV35">
            <v>19.811283737092108</v>
          </cell>
          <cell r="BW35">
            <v>4.0564105925992529</v>
          </cell>
          <cell r="BY35">
            <v>12.668488286170346</v>
          </cell>
          <cell r="BZ35">
            <v>11.295429375667338</v>
          </cell>
        </row>
        <row r="36">
          <cell r="D36">
            <v>92.120799062533592</v>
          </cell>
          <cell r="E36">
            <v>76.607774713440236</v>
          </cell>
          <cell r="F36">
            <v>36.726762635309996</v>
          </cell>
          <cell r="G36">
            <v>80.396866823265412</v>
          </cell>
          <cell r="H36">
            <v>6.1220528121838438</v>
          </cell>
          <cell r="I36">
            <v>4.3886479326752612</v>
          </cell>
          <cell r="J36">
            <v>4.197816617649166</v>
          </cell>
          <cell r="K36">
            <v>50</v>
          </cell>
          <cell r="L36">
            <v>45.655595838201371</v>
          </cell>
          <cell r="M36">
            <v>0.5578053275528585</v>
          </cell>
          <cell r="N36">
            <v>5.0308737668177157</v>
          </cell>
          <cell r="O36">
            <v>48.501518218107329</v>
          </cell>
          <cell r="P36">
            <v>58.085949147164619</v>
          </cell>
          <cell r="Q36">
            <v>30.617197757840103</v>
          </cell>
          <cell r="R36">
            <v>16.285634860370617</v>
          </cell>
          <cell r="S36">
            <v>61.324331770760452</v>
          </cell>
          <cell r="T36">
            <v>57.117502680536816</v>
          </cell>
          <cell r="U36">
            <v>13.035019455252913</v>
          </cell>
          <cell r="V36">
            <v>73.701224515273296</v>
          </cell>
          <cell r="W36">
            <v>37.793970066035094</v>
          </cell>
          <cell r="X36">
            <v>64.429530201343027</v>
          </cell>
          <cell r="Y36">
            <v>56.660213283954675</v>
          </cell>
          <cell r="Z36">
            <v>18.766687795674134</v>
          </cell>
          <cell r="AA36">
            <v>18.306675489022055</v>
          </cell>
          <cell r="AB36">
            <v>15.204035111728043</v>
          </cell>
          <cell r="AC36">
            <v>44.234818803443268</v>
          </cell>
          <cell r="AD36">
            <v>36.729285150839495</v>
          </cell>
          <cell r="AE36">
            <v>50</v>
          </cell>
          <cell r="AF36">
            <v>11.116349498058064</v>
          </cell>
          <cell r="AG36">
            <v>22.570794859461952</v>
          </cell>
          <cell r="AH36">
            <v>2.5334144806087489</v>
          </cell>
          <cell r="AI36">
            <v>42.105263157894747</v>
          </cell>
          <cell r="AJ36">
            <v>73.333333333333329</v>
          </cell>
          <cell r="AK36">
            <v>70.955661390655919</v>
          </cell>
          <cell r="AL36">
            <v>36.363636363636367</v>
          </cell>
          <cell r="AM36">
            <v>12.198934729962138</v>
          </cell>
          <cell r="AN36">
            <v>62.093862815884485</v>
          </cell>
          <cell r="AO36">
            <v>80.408425586029296</v>
          </cell>
          <cell r="AP36">
            <v>31.993918960952012</v>
          </cell>
          <cell r="AQ36">
            <v>42.662270153910704</v>
          </cell>
          <cell r="AR36">
            <v>47.734866566290854</v>
          </cell>
          <cell r="AS36">
            <v>65.369188727343584</v>
          </cell>
          <cell r="AT36">
            <v>10.104553373905297</v>
          </cell>
          <cell r="AU36">
            <v>7.7050496603414302</v>
          </cell>
          <cell r="AV36">
            <v>37.2081593902194</v>
          </cell>
          <cell r="AW36">
            <v>43.353605655279452</v>
          </cell>
          <cell r="AX36">
            <v>57.405856335261952</v>
          </cell>
          <cell r="AY36">
            <v>7.8363329932010046</v>
          </cell>
          <cell r="AZ36">
            <v>39.357895342933197</v>
          </cell>
          <cell r="BA36">
            <v>36.447545751785164</v>
          </cell>
          <cell r="BB36">
            <v>8.6510779475589086</v>
          </cell>
          <cell r="BC36">
            <v>24.26621527666785</v>
          </cell>
          <cell r="BD36">
            <v>20.800845661065047</v>
          </cell>
          <cell r="BE36">
            <v>59.661016949152547</v>
          </cell>
          <cell r="BF36">
            <v>33.367696394911142</v>
          </cell>
          <cell r="BG36">
            <v>53.743264782978308</v>
          </cell>
          <cell r="BH36">
            <v>9.2605538241698753</v>
          </cell>
          <cell r="BI36">
            <v>10.870167961575806</v>
          </cell>
          <cell r="BJ36">
            <v>4.4794782268331197</v>
          </cell>
          <cell r="BK36">
            <v>23.476774357952134</v>
          </cell>
          <cell r="BL36">
            <v>55.456420034578734</v>
          </cell>
          <cell r="BM36">
            <v>48.219943430100628</v>
          </cell>
          <cell r="BN36">
            <v>1.5291700564904394</v>
          </cell>
          <cell r="BO36">
            <v>1.4389962018715707</v>
          </cell>
          <cell r="BP36">
            <v>0.2654520318386332</v>
          </cell>
          <cell r="BQ36">
            <v>0.38340222491925829</v>
          </cell>
          <cell r="BR36">
            <v>9.306860328890636</v>
          </cell>
          <cell r="BS36">
            <v>65.231575572991275</v>
          </cell>
          <cell r="BT36">
            <v>81.544058350210733</v>
          </cell>
          <cell r="BU36">
            <v>75.387166760921872</v>
          </cell>
          <cell r="BV36">
            <v>20.005100904454999</v>
          </cell>
          <cell r="BW36">
            <v>19.54954503025353</v>
          </cell>
          <cell r="BY36">
            <v>20.073867723654999</v>
          </cell>
          <cell r="BZ36">
            <v>25.969528647219974</v>
          </cell>
        </row>
        <row r="37">
          <cell r="D37">
            <v>97.316588964918594</v>
          </cell>
          <cell r="E37">
            <v>96.220785189880829</v>
          </cell>
          <cell r="F37">
            <v>45.057791601560389</v>
          </cell>
          <cell r="G37">
            <v>88.160070629797787</v>
          </cell>
          <cell r="H37">
            <v>9.4825192413391566</v>
          </cell>
          <cell r="I37">
            <v>21.065431888818196</v>
          </cell>
          <cell r="J37">
            <v>36.985092767166577</v>
          </cell>
          <cell r="K37">
            <v>0</v>
          </cell>
          <cell r="L37">
            <v>25.732020919765127</v>
          </cell>
          <cell r="M37">
            <v>1.0951464529909818</v>
          </cell>
          <cell r="N37">
            <v>3.731234194331571</v>
          </cell>
          <cell r="O37">
            <v>49.161366605054866</v>
          </cell>
          <cell r="P37">
            <v>58.084523278421415</v>
          </cell>
          <cell r="Q37">
            <v>33.120788195464272</v>
          </cell>
          <cell r="R37">
            <v>34.599395759114756</v>
          </cell>
          <cell r="S37">
            <v>97.538855464222223</v>
          </cell>
          <cell r="T37">
            <v>41.094287692596502</v>
          </cell>
          <cell r="U37">
            <v>35.603112840466949</v>
          </cell>
          <cell r="V37">
            <v>60.490876441917017</v>
          </cell>
          <cell r="W37">
            <v>8.7730134324159827</v>
          </cell>
          <cell r="X37">
            <v>69.127516778523798</v>
          </cell>
          <cell r="Y37">
            <v>38.532872743452387</v>
          </cell>
          <cell r="Z37">
            <v>0</v>
          </cell>
          <cell r="AA37">
            <v>15.961797881198574</v>
          </cell>
          <cell r="AB37">
            <v>11.03656740860213</v>
          </cell>
          <cell r="AC37">
            <v>43.27072466424579</v>
          </cell>
          <cell r="AD37">
            <v>37.05956156627726</v>
          </cell>
          <cell r="AE37">
            <v>11.979967082965251</v>
          </cell>
          <cell r="AF37">
            <v>32.758382020230577</v>
          </cell>
          <cell r="AG37">
            <v>45.280860374615237</v>
          </cell>
          <cell r="AH37">
            <v>9.8849279651073534</v>
          </cell>
          <cell r="AI37">
            <v>42.105263157894747</v>
          </cell>
          <cell r="AJ37">
            <v>100</v>
          </cell>
          <cell r="AK37">
            <v>70.521021521563981</v>
          </cell>
          <cell r="AL37">
            <v>51.931818181818187</v>
          </cell>
          <cell r="AM37">
            <v>0</v>
          </cell>
          <cell r="AN37">
            <v>64.981949458483768</v>
          </cell>
          <cell r="AO37">
            <v>20.228223944342488</v>
          </cell>
          <cell r="AP37">
            <v>9.3894353613905874</v>
          </cell>
          <cell r="AQ37">
            <v>17.978572693069449</v>
          </cell>
          <cell r="AR37">
            <v>40.458680979294108</v>
          </cell>
          <cell r="AS37">
            <v>37.940911880013431</v>
          </cell>
          <cell r="AT37">
            <v>30.295377202995876</v>
          </cell>
          <cell r="AU37">
            <v>9.7390480905873922</v>
          </cell>
          <cell r="AV37">
            <v>8.2510420472075374</v>
          </cell>
          <cell r="AW37">
            <v>41.088000667101994</v>
          </cell>
          <cell r="AX37">
            <v>73.714890881331584</v>
          </cell>
          <cell r="AY37">
            <v>10</v>
          </cell>
          <cell r="AZ37">
            <v>50</v>
          </cell>
          <cell r="BA37">
            <v>0</v>
          </cell>
          <cell r="BB37">
            <v>50</v>
          </cell>
          <cell r="BC37">
            <v>19.970946796416701</v>
          </cell>
          <cell r="BD37">
            <v>15.126336103725974</v>
          </cell>
          <cell r="BE37">
            <v>11.525423728813559</v>
          </cell>
          <cell r="BF37">
            <v>11.651918995603172</v>
          </cell>
          <cell r="BG37">
            <v>10.387090808894049</v>
          </cell>
          <cell r="BH37">
            <v>0.65829152136384772</v>
          </cell>
          <cell r="BI37">
            <v>1.1247462452885597</v>
          </cell>
          <cell r="BJ37">
            <v>0</v>
          </cell>
          <cell r="BK37">
            <v>9.9383382637955453</v>
          </cell>
          <cell r="BL37">
            <v>85.813340159448515</v>
          </cell>
          <cell r="BM37">
            <v>48.732308142245522</v>
          </cell>
          <cell r="BN37">
            <v>0</v>
          </cell>
          <cell r="BO37">
            <v>0</v>
          </cell>
          <cell r="BP37">
            <v>0</v>
          </cell>
          <cell r="BQ37">
            <v>0.54838597365126274</v>
          </cell>
          <cell r="BR37">
            <v>6.6390145983772575</v>
          </cell>
          <cell r="BS37">
            <v>12.635527805973421</v>
          </cell>
          <cell r="BT37">
            <v>40.469463734958495</v>
          </cell>
          <cell r="BU37">
            <v>64.474534650244507</v>
          </cell>
          <cell r="BV37">
            <v>0</v>
          </cell>
          <cell r="BW37">
            <v>15.092942120404803</v>
          </cell>
          <cell r="BY37">
            <v>3.6717768317930957</v>
          </cell>
          <cell r="BZ37">
            <v>11.932065724177608</v>
          </cell>
        </row>
        <row r="38">
          <cell r="D38">
            <v>96.850200822506721</v>
          </cell>
          <cell r="E38">
            <v>100</v>
          </cell>
          <cell r="F38">
            <v>46.643103912350846</v>
          </cell>
          <cell r="G38">
            <v>87.226353629647974</v>
          </cell>
          <cell r="H38">
            <v>8.751177123772468</v>
          </cell>
          <cell r="I38">
            <v>15.547106175660272</v>
          </cell>
          <cell r="J38">
            <v>17.595085892318217</v>
          </cell>
          <cell r="K38">
            <v>20.493360384020779</v>
          </cell>
          <cell r="L38">
            <v>17.58095984921032</v>
          </cell>
          <cell r="M38">
            <v>0.16494063086229163</v>
          </cell>
          <cell r="N38">
            <v>8.1521310088779764</v>
          </cell>
          <cell r="O38">
            <v>47.072401653547487</v>
          </cell>
          <cell r="P38">
            <v>67.148400102517442</v>
          </cell>
          <cell r="Q38">
            <v>17.113372499111328</v>
          </cell>
          <cell r="R38">
            <v>20.823529969451126</v>
          </cell>
          <cell r="S38">
            <v>100</v>
          </cell>
          <cell r="T38">
            <v>30.798815144198354</v>
          </cell>
          <cell r="U38">
            <v>9.7276264591439592</v>
          </cell>
          <cell r="V38">
            <v>73.570044431063707</v>
          </cell>
          <cell r="W38">
            <v>14.800255043420286</v>
          </cell>
          <cell r="X38">
            <v>37.583892617449948</v>
          </cell>
          <cell r="Y38">
            <v>46.592437626407765</v>
          </cell>
          <cell r="Z38">
            <v>9.129956257992399</v>
          </cell>
          <cell r="AA38">
            <v>9.3962136665225184</v>
          </cell>
          <cell r="AB38">
            <v>6.8558410056436632</v>
          </cell>
          <cell r="AC38">
            <v>37.117665733789224</v>
          </cell>
          <cell r="AD38">
            <v>21.125715212339703</v>
          </cell>
          <cell r="AE38">
            <v>34.754497429224998</v>
          </cell>
          <cell r="AF38">
            <v>12.962883917512308</v>
          </cell>
          <cell r="AG38">
            <v>34.796096977777339</v>
          </cell>
          <cell r="AH38">
            <v>9.8912139040938669</v>
          </cell>
          <cell r="AI38">
            <v>42.105263157894747</v>
          </cell>
          <cell r="AJ38">
            <v>10</v>
          </cell>
          <cell r="AK38">
            <v>44.00684515058385</v>
          </cell>
          <cell r="AL38">
            <v>59.090909090909108</v>
          </cell>
          <cell r="AM38">
            <v>3.1409248612881835</v>
          </cell>
          <cell r="AN38">
            <v>34.657039711191338</v>
          </cell>
          <cell r="AO38">
            <v>36.725032997784723</v>
          </cell>
          <cell r="AP38">
            <v>15.134498048030615</v>
          </cell>
          <cell r="AQ38">
            <v>24.868968282154587</v>
          </cell>
          <cell r="AR38">
            <v>38.447773828871959</v>
          </cell>
          <cell r="AS38">
            <v>8.2205772700172837</v>
          </cell>
          <cell r="AT38">
            <v>30.1837339847763</v>
          </cell>
          <cell r="AU38">
            <v>15.612859635530205</v>
          </cell>
          <cell r="AV38">
            <v>14.823133276287647</v>
          </cell>
          <cell r="AW38">
            <v>40.114957532596605</v>
          </cell>
          <cell r="AX38">
            <v>63.217212391517563</v>
          </cell>
          <cell r="AY38">
            <v>4.3164836908679369</v>
          </cell>
          <cell r="AZ38">
            <v>29.162666713484843</v>
          </cell>
          <cell r="BA38">
            <v>47.301940258194591</v>
          </cell>
          <cell r="BB38">
            <v>19.670160558956155</v>
          </cell>
          <cell r="BC38">
            <v>12.287500066106368</v>
          </cell>
          <cell r="BD38">
            <v>15.312429837102551</v>
          </cell>
          <cell r="BE38">
            <v>76.610169491525426</v>
          </cell>
          <cell r="BF38">
            <v>18.466386233236282</v>
          </cell>
          <cell r="BG38">
            <v>31.286775073713358</v>
          </cell>
          <cell r="BH38">
            <v>3.8427663909309149</v>
          </cell>
          <cell r="BI38">
            <v>3.0845455138503231</v>
          </cell>
          <cell r="BJ38">
            <v>13.87234398420207</v>
          </cell>
          <cell r="BK38">
            <v>8.6424426157584051</v>
          </cell>
          <cell r="BL38">
            <v>90.178975674561485</v>
          </cell>
          <cell r="BM38">
            <v>49.678814979386388</v>
          </cell>
          <cell r="BN38">
            <v>0.8000289568332144</v>
          </cell>
          <cell r="BO38">
            <v>0.40884151294005117</v>
          </cell>
          <cell r="BP38">
            <v>0.45742756569038995</v>
          </cell>
          <cell r="BQ38">
            <v>0.6601951262197957</v>
          </cell>
          <cell r="BR38">
            <v>4.3106030281848167</v>
          </cell>
          <cell r="BS38">
            <v>9.5606079184186754</v>
          </cell>
          <cell r="BT38">
            <v>19.972874815392171</v>
          </cell>
          <cell r="BU38">
            <v>55.747565579754841</v>
          </cell>
          <cell r="BV38">
            <v>16.819612544922652</v>
          </cell>
          <cell r="BW38">
            <v>13.258854563632507</v>
          </cell>
          <cell r="BY38">
            <v>8.7494463534507094</v>
          </cell>
          <cell r="BZ38">
            <v>8.4264206096353433</v>
          </cell>
        </row>
        <row r="39">
          <cell r="D39">
            <v>100</v>
          </cell>
          <cell r="E39">
            <v>100</v>
          </cell>
          <cell r="F39">
            <v>48.824257524144748</v>
          </cell>
          <cell r="G39">
            <v>100</v>
          </cell>
          <cell r="H39">
            <v>2.7012975829912218</v>
          </cell>
          <cell r="I39">
            <v>15.668821021601422</v>
          </cell>
          <cell r="J39">
            <v>50</v>
          </cell>
          <cell r="K39">
            <v>23.408980084969951</v>
          </cell>
          <cell r="L39">
            <v>0</v>
          </cell>
          <cell r="M39">
            <v>2.6302239464073823E-2</v>
          </cell>
          <cell r="N39">
            <v>3.2159011158779034</v>
          </cell>
          <cell r="O39">
            <v>43.343794299161196</v>
          </cell>
          <cell r="P39">
            <v>68.200610395284812</v>
          </cell>
          <cell r="Q39">
            <v>28.631000572880545</v>
          </cell>
          <cell r="R39">
            <v>24.582737443659678</v>
          </cell>
          <cell r="S39">
            <v>57.50858013447553</v>
          </cell>
          <cell r="T39">
            <v>38.949728174273694</v>
          </cell>
          <cell r="U39">
            <v>2.9182879377431732</v>
          </cell>
          <cell r="V39">
            <v>67.296761106513117</v>
          </cell>
          <cell r="W39">
            <v>21.496183433744111</v>
          </cell>
          <cell r="X39">
            <v>33.557046979865888</v>
          </cell>
          <cell r="Y39">
            <v>57.58823976181462</v>
          </cell>
          <cell r="Z39">
            <v>17.713249692810965</v>
          </cell>
          <cell r="AA39">
            <v>13.232891516185189</v>
          </cell>
          <cell r="AB39">
            <v>13.612295589354147</v>
          </cell>
          <cell r="AC39">
            <v>42.81502385768011</v>
          </cell>
          <cell r="AD39">
            <v>35.719994956126293</v>
          </cell>
          <cell r="AE39">
            <v>17.292876347728622</v>
          </cell>
          <cell r="AF39">
            <v>39.726953990044869</v>
          </cell>
          <cell r="AG39">
            <v>50</v>
          </cell>
          <cell r="AH39">
            <v>7.9804255919924705</v>
          </cell>
          <cell r="AI39">
            <v>63.15789473684211</v>
          </cell>
          <cell r="AJ39">
            <v>90</v>
          </cell>
          <cell r="AK39">
            <v>96.397224964890043</v>
          </cell>
          <cell r="AL39">
            <v>77.272727272727266</v>
          </cell>
          <cell r="AM39">
            <v>7.412198293739122</v>
          </cell>
          <cell r="AN39">
            <v>77.978339350180519</v>
          </cell>
          <cell r="AO39">
            <v>45.288649027118701</v>
          </cell>
          <cell r="AP39">
            <v>14.509012122525288</v>
          </cell>
          <cell r="AQ39">
            <v>27.618004684300118</v>
          </cell>
          <cell r="AR39">
            <v>39.08472135905437</v>
          </cell>
          <cell r="AS39">
            <v>27.350591217114626</v>
          </cell>
          <cell r="AT39">
            <v>100</v>
          </cell>
          <cell r="AU39">
            <v>3.4257461999339807</v>
          </cell>
          <cell r="AV39">
            <v>21.370719966668997</v>
          </cell>
          <cell r="AW39">
            <v>41.72622089069246</v>
          </cell>
          <cell r="AX39">
            <v>66.752759737776188</v>
          </cell>
          <cell r="AY39">
            <v>8.8294749594075714</v>
          </cell>
          <cell r="AZ39">
            <v>45.695439802906016</v>
          </cell>
          <cell r="BA39">
            <v>38.931096421683726</v>
          </cell>
          <cell r="BB39">
            <v>15.246782310574003</v>
          </cell>
          <cell r="BC39">
            <v>20.19486236371743</v>
          </cell>
          <cell r="BD39">
            <v>46.162971186996806</v>
          </cell>
          <cell r="BE39">
            <v>50.169491525423723</v>
          </cell>
          <cell r="BF39">
            <v>29.964914287875221</v>
          </cell>
          <cell r="BG39">
            <v>48.293547738665374</v>
          </cell>
          <cell r="BH39">
            <v>11.969031105512578</v>
          </cell>
          <cell r="BI39">
            <v>3.9563566635816421</v>
          </cell>
          <cell r="BJ39">
            <v>6.4181732063862951</v>
          </cell>
          <cell r="BK39">
            <v>19.050748351773546</v>
          </cell>
          <cell r="BL39">
            <v>43.339301565454022</v>
          </cell>
          <cell r="BM39">
            <v>49.631122437869998</v>
          </cell>
          <cell r="BN39">
            <v>2.9617394969426161</v>
          </cell>
          <cell r="BO39">
            <v>23.929368660566077</v>
          </cell>
          <cell r="BP39">
            <v>0.54608305694399029</v>
          </cell>
          <cell r="BQ39">
            <v>0.91598893694208994</v>
          </cell>
          <cell r="BR39">
            <v>3.7799857390908018</v>
          </cell>
          <cell r="BS39">
            <v>8.4139073240908697</v>
          </cell>
          <cell r="BT39">
            <v>39.539779458815069</v>
          </cell>
          <cell r="BU39">
            <v>63.709313368951484</v>
          </cell>
          <cell r="BV39">
            <v>25.212942646666253</v>
          </cell>
          <cell r="BW39">
            <v>24.091265121379532</v>
          </cell>
          <cell r="BY39">
            <v>8.7497700938095981</v>
          </cell>
          <cell r="BZ39">
            <v>18.410717411072216</v>
          </cell>
        </row>
        <row r="40">
          <cell r="D40">
            <v>96.217922992058774</v>
          </cell>
          <cell r="E40">
            <v>69.37663866958529</v>
          </cell>
          <cell r="F40">
            <v>45.285642334214216</v>
          </cell>
          <cell r="G40">
            <v>84.528395286159011</v>
          </cell>
          <cell r="H40">
            <v>8.23285940257764</v>
          </cell>
          <cell r="I40">
            <v>6.7537181555808621</v>
          </cell>
          <cell r="J40">
            <v>5.8384656760777425</v>
          </cell>
          <cell r="K40">
            <v>7.3749687473257675</v>
          </cell>
          <cell r="L40">
            <v>13.961325888619887</v>
          </cell>
          <cell r="M40">
            <v>1.4499536952040288</v>
          </cell>
          <cell r="N40">
            <v>0.57058360222009608</v>
          </cell>
          <cell r="O40">
            <v>50</v>
          </cell>
          <cell r="P40">
            <v>0</v>
          </cell>
          <cell r="Q40">
            <v>23.550518564812034</v>
          </cell>
          <cell r="R40">
            <v>37.710528622267837</v>
          </cell>
          <cell r="S40">
            <v>96.198712785465162</v>
          </cell>
          <cell r="T40">
            <v>25.709263753115728</v>
          </cell>
          <cell r="U40">
            <v>17.704280155642046</v>
          </cell>
          <cell r="V40">
            <v>85.171531695350183</v>
          </cell>
          <cell r="W40">
            <v>14.444566515307752</v>
          </cell>
          <cell r="X40">
            <v>52.348993288590862</v>
          </cell>
          <cell r="Y40">
            <v>80.890798345962736</v>
          </cell>
          <cell r="Z40">
            <v>10.537019562173894</v>
          </cell>
          <cell r="AA40">
            <v>15.327062421376384</v>
          </cell>
          <cell r="AB40">
            <v>8.6048555524747492</v>
          </cell>
          <cell r="AC40">
            <v>35.305203667743385</v>
          </cell>
          <cell r="AD40">
            <v>3.0091891404210465</v>
          </cell>
          <cell r="AE40">
            <v>3.723760045211824</v>
          </cell>
          <cell r="AF40">
            <v>50</v>
          </cell>
          <cell r="AG40">
            <v>0</v>
          </cell>
          <cell r="AH40">
            <v>6.3671958003952263</v>
          </cell>
          <cell r="AI40">
            <v>84.210526315789465</v>
          </cell>
          <cell r="AJ40">
            <v>70</v>
          </cell>
          <cell r="AK40">
            <v>96.055529338754909</v>
          </cell>
          <cell r="AL40">
            <v>45.45454545454546</v>
          </cell>
          <cell r="AM40">
            <v>7.0727868365062356</v>
          </cell>
          <cell r="AN40">
            <v>40.794223826714813</v>
          </cell>
          <cell r="AO40">
            <v>33.214100471700775</v>
          </cell>
          <cell r="AP40">
            <v>15.131711164952858</v>
          </cell>
          <cell r="AQ40">
            <v>29.08492335483156</v>
          </cell>
          <cell r="AR40">
            <v>44.86215176078899</v>
          </cell>
          <cell r="AS40">
            <v>28.395977487388873</v>
          </cell>
          <cell r="AT40">
            <v>44.091505011078944</v>
          </cell>
          <cell r="AU40">
            <v>7.9143358879791608</v>
          </cell>
          <cell r="AV40">
            <v>10.803004721184399</v>
          </cell>
          <cell r="AW40">
            <v>27.614141158381965</v>
          </cell>
          <cell r="AX40">
            <v>100</v>
          </cell>
          <cell r="AY40">
            <v>5.7093889115535177</v>
          </cell>
          <cell r="AZ40">
            <v>36.491777584981151</v>
          </cell>
          <cell r="BA40">
            <v>30.97006613844998</v>
          </cell>
          <cell r="BB40">
            <v>8.3609844538168705</v>
          </cell>
          <cell r="BC40">
            <v>9.3357199011810774</v>
          </cell>
          <cell r="BD40">
            <v>11.960944803242695</v>
          </cell>
          <cell r="BE40">
            <v>10.508474576271185</v>
          </cell>
          <cell r="BF40">
            <v>13.434579457233035</v>
          </cell>
          <cell r="BG40">
            <v>16.032566232186557</v>
          </cell>
          <cell r="BH40">
            <v>1.7363309377391902</v>
          </cell>
          <cell r="BI40">
            <v>2.377877518121577</v>
          </cell>
          <cell r="BJ40">
            <v>0.33917990556554645</v>
          </cell>
          <cell r="BK40">
            <v>36.072740714125665</v>
          </cell>
          <cell r="BL40">
            <v>90.341481401127993</v>
          </cell>
          <cell r="BM40">
            <v>48.557866838626509</v>
          </cell>
          <cell r="BN40">
            <v>0.92591761499278469</v>
          </cell>
          <cell r="BO40">
            <v>0.18862756442747725</v>
          </cell>
          <cell r="BP40">
            <v>0.50715695149995299</v>
          </cell>
          <cell r="BQ40">
            <v>0.57834135091151972</v>
          </cell>
          <cell r="BR40">
            <v>50</v>
          </cell>
          <cell r="BS40">
            <v>20.057671990132356</v>
          </cell>
          <cell r="BT40">
            <v>26.819334877027405</v>
          </cell>
          <cell r="BU40">
            <v>51.807278369344843</v>
          </cell>
          <cell r="BV40">
            <v>8.5430584037221511</v>
          </cell>
          <cell r="BW40">
            <v>3.0611225329153489</v>
          </cell>
          <cell r="BY40">
            <v>5.9306696486089328</v>
          </cell>
          <cell r="BZ40">
            <v>7.3573819634506084</v>
          </cell>
        </row>
      </sheetData>
      <sheetData sheetId="36">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94.733223854711994</v>
          </cell>
          <cell r="E9">
            <v>49.005276319574179</v>
          </cell>
          <cell r="F9">
            <v>40.960412086215676</v>
          </cell>
          <cell r="G9">
            <v>68.122151502083483</v>
          </cell>
          <cell r="H9">
            <v>6.4422389848146437</v>
          </cell>
          <cell r="I9">
            <v>3.039476452419672</v>
          </cell>
          <cell r="J9">
            <v>22.110302541296146</v>
          </cell>
          <cell r="K9">
            <v>16.199851052775983</v>
          </cell>
          <cell r="L9">
            <v>100</v>
          </cell>
          <cell r="M9">
            <v>0.96571266528071054</v>
          </cell>
          <cell r="N9">
            <v>0.31015912211599272</v>
          </cell>
          <cell r="O9">
            <v>50</v>
          </cell>
          <cell r="P9">
            <v>36.719773233615854</v>
          </cell>
          <cell r="Q9">
            <v>30.217852125684281</v>
          </cell>
          <cell r="R9">
            <v>25.161525074354525</v>
          </cell>
          <cell r="S9">
            <v>93.685098185006538</v>
          </cell>
          <cell r="T9">
            <v>66.812250992458047</v>
          </cell>
          <cell r="U9">
            <v>16.970802919708017</v>
          </cell>
          <cell r="V9">
            <v>88.015124604854961</v>
          </cell>
          <cell r="W9">
            <v>38.931991158474126</v>
          </cell>
          <cell r="X9">
            <v>100</v>
          </cell>
          <cell r="Y9">
            <v>63.576715978944051</v>
          </cell>
          <cell r="Z9">
            <v>12.623141911918854</v>
          </cell>
          <cell r="AA9">
            <v>19.009775044035528</v>
          </cell>
          <cell r="AB9">
            <v>21.15635338458662</v>
          </cell>
          <cell r="AC9">
            <v>41.946796776191277</v>
          </cell>
          <cell r="AD9">
            <v>15.416712291415132</v>
          </cell>
          <cell r="AE9">
            <v>6.8748852110468759</v>
          </cell>
          <cell r="AF9">
            <v>39.698791863996988</v>
          </cell>
          <cell r="AG9">
            <v>23.492174513089427</v>
          </cell>
          <cell r="AH9">
            <v>4.3460489757572081</v>
          </cell>
          <cell r="AI9">
            <v>0</v>
          </cell>
          <cell r="AJ9">
            <v>96.666666666666671</v>
          </cell>
          <cell r="AK9">
            <v>99.937954782551515</v>
          </cell>
          <cell r="AL9">
            <v>90.625</v>
          </cell>
          <cell r="AM9">
            <v>8.3817380099512722</v>
          </cell>
          <cell r="AN9">
            <v>91.696750902527086</v>
          </cell>
          <cell r="AO9">
            <v>81.743748305000338</v>
          </cell>
          <cell r="AP9">
            <v>24.851357720648494</v>
          </cell>
          <cell r="AQ9">
            <v>43.9191629035288</v>
          </cell>
          <cell r="AR9">
            <v>49.270707588008925</v>
          </cell>
          <cell r="AS9">
            <v>14.220688800370354</v>
          </cell>
          <cell r="AT9">
            <v>60.427255970103332</v>
          </cell>
          <cell r="AU9">
            <v>23.265809704640187</v>
          </cell>
          <cell r="AV9">
            <v>35.143562441084725</v>
          </cell>
          <cell r="AW9">
            <v>41.923104078746491</v>
          </cell>
          <cell r="AX9">
            <v>81.84006832226224</v>
          </cell>
          <cell r="AY9">
            <v>8.148213050747982</v>
          </cell>
          <cell r="AZ9">
            <v>41.751687321387472</v>
          </cell>
          <cell r="BA9">
            <v>39.848138288267251</v>
          </cell>
          <cell r="BB9">
            <v>13.562501671951377</v>
          </cell>
          <cell r="BC9">
            <v>8.0162017998361623</v>
          </cell>
          <cell r="BD9">
            <v>7.4967338830705481</v>
          </cell>
          <cell r="BE9">
            <v>36.610169491525426</v>
          </cell>
          <cell r="BF9">
            <v>24.610050859364353</v>
          </cell>
          <cell r="BG9">
            <v>71.237642621368735</v>
          </cell>
          <cell r="BH9">
            <v>14.548147494888521</v>
          </cell>
          <cell r="BI9">
            <v>8.5060702226542446</v>
          </cell>
          <cell r="BJ9">
            <v>50</v>
          </cell>
          <cell r="BK9">
            <v>21.835972496274021</v>
          </cell>
          <cell r="BL9">
            <v>47.472850145408188</v>
          </cell>
          <cell r="BM9">
            <v>38.63484600010505</v>
          </cell>
          <cell r="BN9">
            <v>1.6792120761722353</v>
          </cell>
          <cell r="BO9">
            <v>0.77248464781759618</v>
          </cell>
          <cell r="BP9">
            <v>0.5031958141125652</v>
          </cell>
          <cell r="BQ9">
            <v>0.53931138702263437</v>
          </cell>
          <cell r="BR9">
            <v>12.308645459326408</v>
          </cell>
          <cell r="BS9">
            <v>42.131489916398124</v>
          </cell>
          <cell r="BT9">
            <v>75.082586330086087</v>
          </cell>
          <cell r="BU9">
            <v>94.364629607271027</v>
          </cell>
          <cell r="BV9">
            <v>32.733705216801404</v>
          </cell>
          <cell r="BW9">
            <v>41.581878003857028</v>
          </cell>
          <cell r="BY9">
            <v>20.957815725095646</v>
          </cell>
          <cell r="BZ9">
            <v>25.61537312253262</v>
          </cell>
        </row>
        <row r="10">
          <cell r="D10">
            <v>55.939275003528586</v>
          </cell>
          <cell r="E10">
            <v>0</v>
          </cell>
          <cell r="F10">
            <v>0</v>
          </cell>
          <cell r="G10">
            <v>56.457748000185013</v>
          </cell>
          <cell r="H10">
            <v>0</v>
          </cell>
          <cell r="I10">
            <v>50</v>
          </cell>
          <cell r="J10">
            <v>24.269482612131124</v>
          </cell>
          <cell r="K10">
            <v>2.1978886383361629</v>
          </cell>
          <cell r="L10">
            <v>56.369165257745934</v>
          </cell>
          <cell r="M10">
            <v>0.92868607835106132</v>
          </cell>
          <cell r="N10">
            <v>8.829371596399195</v>
          </cell>
          <cell r="O10">
            <v>0</v>
          </cell>
          <cell r="P10">
            <v>55.194006056421962</v>
          </cell>
          <cell r="Q10">
            <v>34.90754987399486</v>
          </cell>
          <cell r="R10">
            <v>15.944406633488791</v>
          </cell>
          <cell r="S10">
            <v>72.783241476131565</v>
          </cell>
          <cell r="T10">
            <v>67.952649517101548</v>
          </cell>
          <cell r="U10">
            <v>16.970802919708017</v>
          </cell>
          <cell r="V10">
            <v>73.736097619973648</v>
          </cell>
          <cell r="W10">
            <v>43.310028503581421</v>
          </cell>
          <cell r="X10">
            <v>81.632653061224744</v>
          </cell>
          <cell r="Y10">
            <v>38.448950748508324</v>
          </cell>
          <cell r="Z10">
            <v>9.808991250462304</v>
          </cell>
          <cell r="AA10">
            <v>7.3918162398174241</v>
          </cell>
          <cell r="AB10">
            <v>13.294322424635684</v>
          </cell>
          <cell r="AC10">
            <v>56.500325113779148</v>
          </cell>
          <cell r="AD10">
            <v>12.971525318584465</v>
          </cell>
          <cell r="AE10">
            <v>25.792071297841378</v>
          </cell>
          <cell r="AF10">
            <v>28.703373367737473</v>
          </cell>
          <cell r="AG10">
            <v>5.5486125715667116</v>
          </cell>
          <cell r="AH10">
            <v>8.3170519910896026</v>
          </cell>
          <cell r="AI10">
            <v>63.15789473684211</v>
          </cell>
          <cell r="AJ10">
            <v>56.666666666666664</v>
          </cell>
          <cell r="AK10">
            <v>87.036559844633615</v>
          </cell>
          <cell r="AL10">
            <v>78.125</v>
          </cell>
          <cell r="AM10">
            <v>24.02286376727697</v>
          </cell>
          <cell r="AN10">
            <v>11.191335740072205</v>
          </cell>
          <cell r="AO10">
            <v>98.139922370369916</v>
          </cell>
          <cell r="AP10">
            <v>39.35708264420748</v>
          </cell>
          <cell r="AQ10">
            <v>50</v>
          </cell>
          <cell r="AR10">
            <v>50</v>
          </cell>
          <cell r="AS10">
            <v>68.532502434153855</v>
          </cell>
          <cell r="AT10">
            <v>0</v>
          </cell>
          <cell r="AU10">
            <v>0.63975163731072693</v>
          </cell>
          <cell r="AV10">
            <v>45.553899149681882</v>
          </cell>
          <cell r="AW10">
            <v>43.280662240048606</v>
          </cell>
          <cell r="AX10">
            <v>56.838383112444276</v>
          </cell>
          <cell r="AY10">
            <v>7.7148842897907786</v>
          </cell>
          <cell r="AZ10">
            <v>39.721965163121425</v>
          </cell>
          <cell r="BA10">
            <v>28.405736002516583</v>
          </cell>
          <cell r="BB10">
            <v>5.2123983720484883</v>
          </cell>
          <cell r="BC10">
            <v>45.324897219240754</v>
          </cell>
          <cell r="BD10">
            <v>26.159536842551368</v>
          </cell>
          <cell r="BE10">
            <v>60.33898305084746</v>
          </cell>
          <cell r="BF10">
            <v>35.807782872010954</v>
          </cell>
          <cell r="BG10">
            <v>78.693447020193943</v>
          </cell>
          <cell r="BH10">
            <v>10.750210311114863</v>
          </cell>
          <cell r="BI10">
            <v>9.0923222221890736</v>
          </cell>
          <cell r="BJ10">
            <v>5.2824555318608635</v>
          </cell>
          <cell r="BK10">
            <v>4.8035669235674341</v>
          </cell>
          <cell r="BL10">
            <v>48.791168373433493</v>
          </cell>
          <cell r="BM10">
            <v>35.029570747366321</v>
          </cell>
          <cell r="BN10">
            <v>6.839567973533506</v>
          </cell>
          <cell r="BO10">
            <v>13.252462203955043</v>
          </cell>
          <cell r="BP10">
            <v>0.15282582612325027</v>
          </cell>
          <cell r="BQ10">
            <v>0.87074799499908462</v>
          </cell>
          <cell r="BR10">
            <v>20.590203667091846</v>
          </cell>
          <cell r="BS10">
            <v>100</v>
          </cell>
          <cell r="BT10">
            <v>94.677842861037192</v>
          </cell>
          <cell r="BU10">
            <v>95.429345242876096</v>
          </cell>
          <cell r="BV10">
            <v>20.196979054062279</v>
          </cell>
          <cell r="BW10">
            <v>4.1983164234436163</v>
          </cell>
          <cell r="BY10">
            <v>23.019876758614679</v>
          </cell>
          <cell r="BZ10">
            <v>19.801078481008858</v>
          </cell>
        </row>
        <row r="11">
          <cell r="D11">
            <v>96.008340033572921</v>
          </cell>
          <cell r="E11">
            <v>77.419638274224823</v>
          </cell>
          <cell r="F11">
            <v>43.852209391682258</v>
          </cell>
          <cell r="G11">
            <v>0</v>
          </cell>
          <cell r="H11">
            <v>2.4731197813576977</v>
          </cell>
          <cell r="I11">
            <v>45.094299098886317</v>
          </cell>
          <cell r="J11">
            <v>40.663386359340585</v>
          </cell>
          <cell r="K11">
            <v>20.949448394907666</v>
          </cell>
          <cell r="L11">
            <v>46.811933642841588</v>
          </cell>
          <cell r="M11">
            <v>2.5261111830356002</v>
          </cell>
          <cell r="N11">
            <v>4.220948812200346</v>
          </cell>
          <cell r="O11">
            <v>49.745128223598705</v>
          </cell>
          <cell r="P11">
            <v>64.072595620684098</v>
          </cell>
          <cell r="Q11">
            <v>29.27973743424721</v>
          </cell>
          <cell r="R11">
            <v>4.710022635708353</v>
          </cell>
          <cell r="S11">
            <v>76.364316401093035</v>
          </cell>
          <cell r="T11">
            <v>75.962955449854036</v>
          </cell>
          <cell r="U11">
            <v>34.306569343065682</v>
          </cell>
          <cell r="V11">
            <v>57.348231864600621</v>
          </cell>
          <cell r="W11">
            <v>44.868074545812092</v>
          </cell>
          <cell r="X11">
            <v>79.591836734694056</v>
          </cell>
          <cell r="Y11">
            <v>79.362283685520126</v>
          </cell>
          <cell r="Z11">
            <v>26.131984340548421</v>
          </cell>
          <cell r="AA11">
            <v>31.208478457844773</v>
          </cell>
          <cell r="AB11">
            <v>27.939849487510049</v>
          </cell>
          <cell r="AC11">
            <v>100</v>
          </cell>
          <cell r="AD11">
            <v>39.554774734635757</v>
          </cell>
          <cell r="AE11">
            <v>26.69910629809214</v>
          </cell>
          <cell r="AF11">
            <v>16.966011418369142</v>
          </cell>
          <cell r="AG11">
            <v>26.556366356014522</v>
          </cell>
          <cell r="AH11">
            <v>7.5256251882449945</v>
          </cell>
          <cell r="AI11">
            <v>21.052631578947373</v>
          </cell>
          <cell r="AJ11">
            <v>100</v>
          </cell>
          <cell r="AK11">
            <v>37.444803507317161</v>
          </cell>
          <cell r="AL11">
            <v>0</v>
          </cell>
          <cell r="AM11">
            <v>18.345728596830646</v>
          </cell>
          <cell r="AN11">
            <v>62.815884476534301</v>
          </cell>
          <cell r="AO11">
            <v>100</v>
          </cell>
          <cell r="AP11">
            <v>50</v>
          </cell>
          <cell r="AQ11">
            <v>48.151205542635026</v>
          </cell>
          <cell r="AR11">
            <v>49.858017953197006</v>
          </cell>
          <cell r="AS11">
            <v>87.659218225912738</v>
          </cell>
          <cell r="AT11">
            <v>31.143817995651602</v>
          </cell>
          <cell r="AU11">
            <v>15.887002596617181</v>
          </cell>
          <cell r="AV11">
            <v>58.433960124075227</v>
          </cell>
          <cell r="AW11">
            <v>27.312926333005784</v>
          </cell>
          <cell r="AX11">
            <v>100</v>
          </cell>
          <cell r="AY11">
            <v>8.2701743296270234</v>
          </cell>
          <cell r="AZ11">
            <v>41.512022506795844</v>
          </cell>
          <cell r="BA11">
            <v>27.932789929022672</v>
          </cell>
          <cell r="BB11">
            <v>12.764933937174373</v>
          </cell>
          <cell r="BC11">
            <v>39.999004514291755</v>
          </cell>
          <cell r="BD11">
            <v>40.697757035293733</v>
          </cell>
          <cell r="BE11">
            <v>0</v>
          </cell>
          <cell r="BF11">
            <v>50</v>
          </cell>
          <cell r="BG11">
            <v>83.858666934637569</v>
          </cell>
          <cell r="BH11">
            <v>44.770604083853904</v>
          </cell>
          <cell r="BI11">
            <v>12.076979441975666</v>
          </cell>
          <cell r="BJ11">
            <v>6.3992013112008737</v>
          </cell>
          <cell r="BK11">
            <v>3.0477792240438299</v>
          </cell>
          <cell r="BL11">
            <v>39.451409946981222</v>
          </cell>
          <cell r="BM11">
            <v>48.413590488791733</v>
          </cell>
          <cell r="BN11">
            <v>27.861021717155062</v>
          </cell>
          <cell r="BO11">
            <v>20.327916166682051</v>
          </cell>
          <cell r="BP11">
            <v>11.092963072857479</v>
          </cell>
          <cell r="BQ11">
            <v>5.2146460103550618</v>
          </cell>
          <cell r="BR11">
            <v>49.292941750546966</v>
          </cell>
          <cell r="BS11">
            <v>2.1060434337308793</v>
          </cell>
          <cell r="BT11">
            <v>34.713328350063136</v>
          </cell>
          <cell r="BU11">
            <v>93.471289761471894</v>
          </cell>
          <cell r="BV11">
            <v>25.869514868314202</v>
          </cell>
          <cell r="BW11">
            <v>39.434692925177629</v>
          </cell>
          <cell r="BY11">
            <v>25.84316271330081</v>
          </cell>
          <cell r="BZ11">
            <v>28.789575239972688</v>
          </cell>
        </row>
        <row r="12">
          <cell r="D12">
            <v>94.536532484180682</v>
          </cell>
          <cell r="E12">
            <v>100</v>
          </cell>
          <cell r="F12">
            <v>50</v>
          </cell>
          <cell r="G12">
            <v>64.300913706711555</v>
          </cell>
          <cell r="H12">
            <v>10</v>
          </cell>
          <cell r="I12">
            <v>24.920588899575051</v>
          </cell>
          <cell r="J12">
            <v>27.249619905968419</v>
          </cell>
          <cell r="K12">
            <v>38.066165207516413</v>
          </cell>
          <cell r="L12">
            <v>1.3386805640483939</v>
          </cell>
          <cell r="M12">
            <v>0</v>
          </cell>
          <cell r="N12">
            <v>1.4097242431799852</v>
          </cell>
          <cell r="O12">
            <v>41.358734325976556</v>
          </cell>
          <cell r="P12">
            <v>82.530396798594154</v>
          </cell>
          <cell r="Q12">
            <v>19.94521552725384</v>
          </cell>
          <cell r="R12">
            <v>15.991599852788729</v>
          </cell>
          <cell r="S12">
            <v>91.899056268265227</v>
          </cell>
          <cell r="T12">
            <v>45.289967476256663</v>
          </cell>
          <cell r="U12">
            <v>0.3649635036496352</v>
          </cell>
          <cell r="V12">
            <v>71.132988931572029</v>
          </cell>
          <cell r="W12">
            <v>21.856126798917913</v>
          </cell>
          <cell r="X12">
            <v>45.57823129251716</v>
          </cell>
          <cell r="Y12">
            <v>85.038419200115726</v>
          </cell>
          <cell r="Z12">
            <v>20.800862217396975</v>
          </cell>
          <cell r="AA12">
            <v>23.862420404974824</v>
          </cell>
          <cell r="AB12">
            <v>13.613128289340937</v>
          </cell>
          <cell r="AC12">
            <v>48.234949869068075</v>
          </cell>
          <cell r="AD12">
            <v>37.218569632551841</v>
          </cell>
          <cell r="AE12">
            <v>15.688856469079729</v>
          </cell>
          <cell r="AF12">
            <v>32.526730172064234</v>
          </cell>
          <cell r="AG12">
            <v>35.538466049728932</v>
          </cell>
          <cell r="AH12">
            <v>9.6165525862314762</v>
          </cell>
          <cell r="AI12">
            <v>63.15789473684211</v>
          </cell>
          <cell r="AJ12">
            <v>86.666666666666671</v>
          </cell>
          <cell r="AK12">
            <v>76.43050852006553</v>
          </cell>
          <cell r="AL12">
            <v>75</v>
          </cell>
          <cell r="AM12">
            <v>11.539216195203867</v>
          </cell>
          <cell r="AN12">
            <v>60.649819494584847</v>
          </cell>
          <cell r="AO12">
            <v>47.205838320002243</v>
          </cell>
          <cell r="AP12">
            <v>23.455709441957254</v>
          </cell>
          <cell r="AQ12">
            <v>33.549926980411676</v>
          </cell>
          <cell r="AR12">
            <v>33.332070330391709</v>
          </cell>
          <cell r="AS12">
            <v>27.861194128297058</v>
          </cell>
          <cell r="AT12">
            <v>2.6987188615276896</v>
          </cell>
          <cell r="AU12">
            <v>47.904603027924573</v>
          </cell>
          <cell r="AV12">
            <v>47.761981126738448</v>
          </cell>
          <cell r="AW12">
            <v>0</v>
          </cell>
          <cell r="AX12">
            <v>0</v>
          </cell>
          <cell r="AY12">
            <v>9.8906725506138251</v>
          </cell>
          <cell r="AZ12">
            <v>48.177262774502395</v>
          </cell>
          <cell r="BA12">
            <v>17.763810223117822</v>
          </cell>
          <cell r="BB12">
            <v>13.908994834878216</v>
          </cell>
          <cell r="BC12">
            <v>28.817879800129475</v>
          </cell>
          <cell r="BD12">
            <v>27.334781830936588</v>
          </cell>
          <cell r="BE12">
            <v>4.7457627118644066</v>
          </cell>
          <cell r="BF12">
            <v>20.620690579592992</v>
          </cell>
          <cell r="BG12">
            <v>47.295905752583188</v>
          </cell>
          <cell r="BH12">
            <v>7.5166447871368263</v>
          </cell>
          <cell r="BI12">
            <v>5.0532214016368728</v>
          </cell>
          <cell r="BJ12">
            <v>15.198910490598557</v>
          </cell>
          <cell r="BK12">
            <v>4.4624099952124974</v>
          </cell>
          <cell r="BL12">
            <v>63.349486449216243</v>
          </cell>
          <cell r="BM12">
            <v>46.403965171938935</v>
          </cell>
          <cell r="BN12">
            <v>3.9963229319639941</v>
          </cell>
          <cell r="BO12">
            <v>1.7631567731241089</v>
          </cell>
          <cell r="BP12">
            <v>0.18747005307722067</v>
          </cell>
          <cell r="BQ12">
            <v>0</v>
          </cell>
          <cell r="BR12">
            <v>0</v>
          </cell>
          <cell r="BS12">
            <v>51.440563657443249</v>
          </cell>
          <cell r="BT12">
            <v>28.707856766730345</v>
          </cell>
          <cell r="BU12">
            <v>0</v>
          </cell>
          <cell r="BV12">
            <v>50</v>
          </cell>
          <cell r="BW12">
            <v>38.109231199266205</v>
          </cell>
          <cell r="BY12">
            <v>25.113127855489065</v>
          </cell>
          <cell r="BZ12">
            <v>18.255715359189935</v>
          </cell>
        </row>
        <row r="13">
          <cell r="D13">
            <v>92.637696191198785</v>
          </cell>
          <cell r="E13">
            <v>95.022104227224787</v>
          </cell>
          <cell r="F13">
            <v>46.023757296424705</v>
          </cell>
          <cell r="G13">
            <v>55.076920979914156</v>
          </cell>
          <cell r="H13">
            <v>6.5133883301706952</v>
          </cell>
          <cell r="I13">
            <v>11.961006939303195</v>
          </cell>
          <cell r="J13">
            <v>19.508630920137925</v>
          </cell>
          <cell r="K13">
            <v>37.09582762566842</v>
          </cell>
          <cell r="L13">
            <v>47.224987371504895</v>
          </cell>
          <cell r="M13">
            <v>0.58311443900470228</v>
          </cell>
          <cell r="N13">
            <v>4.1934279645657826</v>
          </cell>
          <cell r="O13">
            <v>48.593198640584838</v>
          </cell>
          <cell r="P13">
            <v>56.567160036102059</v>
          </cell>
          <cell r="Q13">
            <v>26.020771831748611</v>
          </cell>
          <cell r="R13">
            <v>20.283144910368378</v>
          </cell>
          <cell r="S13">
            <v>0</v>
          </cell>
          <cell r="T13">
            <v>70.773574951067161</v>
          </cell>
          <cell r="U13">
            <v>21.350364963503637</v>
          </cell>
          <cell r="V13">
            <v>77.861201938220191</v>
          </cell>
          <cell r="W13">
            <v>48.225443771017567</v>
          </cell>
          <cell r="X13">
            <v>75.510204081632665</v>
          </cell>
          <cell r="Y13">
            <v>98.058083883719178</v>
          </cell>
          <cell r="Z13">
            <v>19.54920574697935</v>
          </cell>
          <cell r="AA13">
            <v>12.021503032070941</v>
          </cell>
          <cell r="AB13">
            <v>16.358784304294925</v>
          </cell>
          <cell r="AC13">
            <v>41.117083673687169</v>
          </cell>
          <cell r="AD13">
            <v>22.321004382878957</v>
          </cell>
          <cell r="AE13">
            <v>35.905637246441827</v>
          </cell>
          <cell r="AF13">
            <v>4.5467625150871802</v>
          </cell>
          <cell r="AG13">
            <v>24.215863866121357</v>
          </cell>
          <cell r="AH13">
            <v>4.5786121462715581</v>
          </cell>
          <cell r="AI13">
            <v>73.684210526315795</v>
          </cell>
          <cell r="AJ13">
            <v>56.666666666666664</v>
          </cell>
          <cell r="AK13">
            <v>35.627614417221423</v>
          </cell>
          <cell r="AL13">
            <v>65.625</v>
          </cell>
          <cell r="AM13">
            <v>9.3241846200075429</v>
          </cell>
          <cell r="AN13">
            <v>33.935018050541522</v>
          </cell>
          <cell r="AO13">
            <v>97.838745547630722</v>
          </cell>
          <cell r="AP13">
            <v>26.554435999111163</v>
          </cell>
          <cell r="AQ13">
            <v>44.597073489531539</v>
          </cell>
          <cell r="AR13">
            <v>47.204121509041123</v>
          </cell>
          <cell r="AS13">
            <v>69.583860281214584</v>
          </cell>
          <cell r="AT13">
            <v>33.332518865615491</v>
          </cell>
          <cell r="AU13">
            <v>11.852468992444281</v>
          </cell>
          <cell r="AV13">
            <v>54.247782191802393</v>
          </cell>
          <cell r="AW13">
            <v>49.352606957058455</v>
          </cell>
          <cell r="AX13">
            <v>63.693035457353986</v>
          </cell>
          <cell r="AY13">
            <v>2.5513647600495921</v>
          </cell>
          <cell r="AZ13">
            <v>0</v>
          </cell>
          <cell r="BA13">
            <v>42.427274862243451</v>
          </cell>
          <cell r="BB13">
            <v>2.1432956831897245</v>
          </cell>
          <cell r="BC13">
            <v>22.555173394816311</v>
          </cell>
          <cell r="BD13">
            <v>16.682461150461688</v>
          </cell>
          <cell r="BE13">
            <v>66.779661016949149</v>
          </cell>
          <cell r="BF13">
            <v>22.082712053761092</v>
          </cell>
          <cell r="BG13">
            <v>67.558090982122678</v>
          </cell>
          <cell r="BH13">
            <v>11.821411167530165</v>
          </cell>
          <cell r="BI13">
            <v>10.705821839070262</v>
          </cell>
          <cell r="BJ13">
            <v>1.6718368937994812</v>
          </cell>
          <cell r="BK13">
            <v>14.73012367378354</v>
          </cell>
          <cell r="BL13">
            <v>46.08903054734018</v>
          </cell>
          <cell r="BM13">
            <v>39.508218941288916</v>
          </cell>
          <cell r="BN13">
            <v>0.84209150711631497</v>
          </cell>
          <cell r="BO13">
            <v>0.55128279367871202</v>
          </cell>
          <cell r="BP13">
            <v>0.39739965477259492</v>
          </cell>
          <cell r="BQ13">
            <v>0.36340594780227464</v>
          </cell>
          <cell r="BR13">
            <v>8.123305169713106</v>
          </cell>
          <cell r="BS13">
            <v>64.92171340727532</v>
          </cell>
          <cell r="BT13">
            <v>89.187296754228825</v>
          </cell>
          <cell r="BU13">
            <v>93.303408368278568</v>
          </cell>
          <cell r="BV13">
            <v>13.12628519504479</v>
          </cell>
          <cell r="BW13">
            <v>25.011631864273355</v>
          </cell>
          <cell r="BY13">
            <v>29.678369704277124</v>
          </cell>
          <cell r="BZ13">
            <v>31.5641943435527</v>
          </cell>
        </row>
        <row r="14">
          <cell r="D14">
            <v>95.06223041620882</v>
          </cell>
          <cell r="E14">
            <v>82.911731587077782</v>
          </cell>
          <cell r="F14">
            <v>45.439205011621489</v>
          </cell>
          <cell r="G14">
            <v>86.832380429718739</v>
          </cell>
          <cell r="H14">
            <v>7.0383201624321394</v>
          </cell>
          <cell r="I14">
            <v>23.871178681632731</v>
          </cell>
          <cell r="J14">
            <v>18.832020830858401</v>
          </cell>
          <cell r="K14">
            <v>16.75934837643041</v>
          </cell>
          <cell r="L14">
            <v>52.656840262573901</v>
          </cell>
          <cell r="M14">
            <v>0.55537850677955702</v>
          </cell>
          <cell r="N14">
            <v>0.71238086010396251</v>
          </cell>
          <cell r="O14">
            <v>49.438265312383116</v>
          </cell>
          <cell r="P14">
            <v>58.724199940883672</v>
          </cell>
          <cell r="Q14">
            <v>42.790041873583078</v>
          </cell>
          <cell r="R14">
            <v>10.316975702427131</v>
          </cell>
          <cell r="S14">
            <v>59.037402323455979</v>
          </cell>
          <cell r="T14">
            <v>58.801641969506093</v>
          </cell>
          <cell r="U14">
            <v>28.102189781021892</v>
          </cell>
          <cell r="V14">
            <v>94.210634877692854</v>
          </cell>
          <cell r="W14">
            <v>28.162573270549125</v>
          </cell>
          <cell r="X14">
            <v>73.469387755101977</v>
          </cell>
          <cell r="Y14">
            <v>83.382744422701251</v>
          </cell>
          <cell r="Z14">
            <v>16.616997653825731</v>
          </cell>
          <cell r="AA14">
            <v>22.80700829861858</v>
          </cell>
          <cell r="AB14">
            <v>23.373353980415278</v>
          </cell>
          <cell r="AC14">
            <v>62.087783848058024</v>
          </cell>
          <cell r="AD14">
            <v>36.796486086939197</v>
          </cell>
          <cell r="AE14">
            <v>23.15399556307608</v>
          </cell>
          <cell r="AF14">
            <v>49.476368711434468</v>
          </cell>
          <cell r="AG14">
            <v>27.716882638836882</v>
          </cell>
          <cell r="AH14">
            <v>8.0156232577894908</v>
          </cell>
          <cell r="AI14">
            <v>42.105263157894747</v>
          </cell>
          <cell r="AJ14">
            <v>96.666666666666671</v>
          </cell>
          <cell r="AK14">
            <v>86.161060640495464</v>
          </cell>
          <cell r="AL14">
            <v>71.875000000000014</v>
          </cell>
          <cell r="AM14">
            <v>3.6606386771200277</v>
          </cell>
          <cell r="AN14">
            <v>81.227436823104711</v>
          </cell>
          <cell r="AO14">
            <v>70.474328360139708</v>
          </cell>
          <cell r="AP14">
            <v>28.48752614764344</v>
          </cell>
          <cell r="AQ14">
            <v>43.953423087576397</v>
          </cell>
          <cell r="AR14">
            <v>48.090017726402692</v>
          </cell>
          <cell r="AS14">
            <v>47.698784520219419</v>
          </cell>
          <cell r="AT14">
            <v>20.413516003947844</v>
          </cell>
          <cell r="AU14">
            <v>15.916770839603156</v>
          </cell>
          <cell r="AV14">
            <v>31.657513939159692</v>
          </cell>
          <cell r="AW14">
            <v>34.597206149891242</v>
          </cell>
          <cell r="AX14">
            <v>79.832571622264055</v>
          </cell>
          <cell r="AY14">
            <v>6.9531700470119961</v>
          </cell>
          <cell r="AZ14">
            <v>38.280099987695699</v>
          </cell>
          <cell r="BA14">
            <v>49.757401644896355</v>
          </cell>
          <cell r="BB14">
            <v>10.670836807707099</v>
          </cell>
          <cell r="BC14">
            <v>25.140891561008218</v>
          </cell>
          <cell r="BD14">
            <v>47.598916375181922</v>
          </cell>
          <cell r="BE14">
            <v>6.7796610169491522</v>
          </cell>
          <cell r="BF14">
            <v>28.82964026893784</v>
          </cell>
          <cell r="BG14">
            <v>59.080229906370782</v>
          </cell>
          <cell r="BH14">
            <v>15.023506825050797</v>
          </cell>
          <cell r="BI14">
            <v>8.8004666547177735</v>
          </cell>
          <cell r="BJ14">
            <v>6.2094259620539782</v>
          </cell>
          <cell r="BK14">
            <v>12.89332199541554</v>
          </cell>
          <cell r="BL14">
            <v>17.642226137657616</v>
          </cell>
          <cell r="BM14">
            <v>27.330804166643102</v>
          </cell>
          <cell r="BN14">
            <v>2.3314465231200514</v>
          </cell>
          <cell r="BO14">
            <v>0.6663685464922533</v>
          </cell>
          <cell r="BP14">
            <v>0.55602182555411717</v>
          </cell>
          <cell r="BQ14">
            <v>1.3584575123656291</v>
          </cell>
          <cell r="BR14">
            <v>11.197926945680246</v>
          </cell>
          <cell r="BS14">
            <v>1.2973312855138228</v>
          </cell>
          <cell r="BT14">
            <v>35.752477468069287</v>
          </cell>
          <cell r="BU14">
            <v>94.558469270523787</v>
          </cell>
          <cell r="BV14">
            <v>16.182068559171739</v>
          </cell>
          <cell r="BW14">
            <v>24.667447680154094</v>
          </cell>
          <cell r="BY14">
            <v>12.023276619852796</v>
          </cell>
          <cell r="BZ14">
            <v>25.577281414624515</v>
          </cell>
        </row>
        <row r="15">
          <cell r="D15">
            <v>92.062651363979995</v>
          </cell>
          <cell r="E15">
            <v>94.8363495908836</v>
          </cell>
          <cell r="F15">
            <v>44.869361189829391</v>
          </cell>
          <cell r="G15">
            <v>95.898650818324057</v>
          </cell>
          <cell r="H15">
            <v>9.1541624902751799</v>
          </cell>
          <cell r="I15">
            <v>10.848664612914984</v>
          </cell>
          <cell r="J15">
            <v>38.040508986263752</v>
          </cell>
          <cell r="K15">
            <v>6.3426359451960552</v>
          </cell>
          <cell r="L15">
            <v>8.5854359946641239</v>
          </cell>
          <cell r="M15">
            <v>0.45299350987352444</v>
          </cell>
          <cell r="N15">
            <v>10</v>
          </cell>
          <cell r="O15">
            <v>42.312119540775775</v>
          </cell>
          <cell r="P15">
            <v>77.938342431477068</v>
          </cell>
          <cell r="Q15">
            <v>0</v>
          </cell>
          <cell r="R15">
            <v>45.853376216143545</v>
          </cell>
          <cell r="S15">
            <v>60.276544264267507</v>
          </cell>
          <cell r="T15">
            <v>0</v>
          </cell>
          <cell r="U15">
            <v>0</v>
          </cell>
          <cell r="V15">
            <v>33.985130281507125</v>
          </cell>
          <cell r="W15">
            <v>1.8441022948255295</v>
          </cell>
          <cell r="X15">
            <v>50.340136054422423</v>
          </cell>
          <cell r="Y15">
            <v>83.565423255292075</v>
          </cell>
          <cell r="Z15">
            <v>0.57391322142118717</v>
          </cell>
          <cell r="AA15">
            <v>5.833842240054028</v>
          </cell>
          <cell r="AB15">
            <v>0</v>
          </cell>
          <cell r="AC15">
            <v>32.942814280201979</v>
          </cell>
          <cell r="AD15">
            <v>24.80212773286517</v>
          </cell>
          <cell r="AE15">
            <v>7.9090751031577673</v>
          </cell>
          <cell r="AF15">
            <v>29.640582207282108</v>
          </cell>
          <cell r="AG15">
            <v>11.725767094328855</v>
          </cell>
          <cell r="AH15">
            <v>10</v>
          </cell>
          <cell r="AI15">
            <v>100</v>
          </cell>
          <cell r="AJ15">
            <v>63.333333333333329</v>
          </cell>
          <cell r="AK15">
            <v>74.205805751752834</v>
          </cell>
          <cell r="AL15">
            <v>71.875000000000014</v>
          </cell>
          <cell r="AM15">
            <v>8.7534791367580187</v>
          </cell>
          <cell r="AN15">
            <v>50.541516245487372</v>
          </cell>
          <cell r="AO15">
            <v>5.3819660977077426</v>
          </cell>
          <cell r="AP15">
            <v>0</v>
          </cell>
          <cell r="AQ15">
            <v>0</v>
          </cell>
          <cell r="AR15">
            <v>0</v>
          </cell>
          <cell r="AS15">
            <v>67.751933498867572</v>
          </cell>
          <cell r="AT15">
            <v>37.676267133357186</v>
          </cell>
          <cell r="AU15">
            <v>3.6968019998073727</v>
          </cell>
          <cell r="AV15">
            <v>0</v>
          </cell>
          <cell r="AW15">
            <v>35.458660998375706</v>
          </cell>
          <cell r="AX15">
            <v>60.934156659718198</v>
          </cell>
          <cell r="AY15">
            <v>2.5315041663953783</v>
          </cell>
          <cell r="AZ15">
            <v>35.141329328750878</v>
          </cell>
          <cell r="BA15">
            <v>49.151496179966095</v>
          </cell>
          <cell r="BB15">
            <v>8.5868996352782592</v>
          </cell>
          <cell r="BC15">
            <v>32.364709593304177</v>
          </cell>
          <cell r="BD15">
            <v>0</v>
          </cell>
          <cell r="BE15">
            <v>33.898305084745758</v>
          </cell>
          <cell r="BF15">
            <v>6.8491567792608175</v>
          </cell>
          <cell r="BG15">
            <v>0.83209689260959396</v>
          </cell>
          <cell r="BH15">
            <v>0</v>
          </cell>
          <cell r="BI15">
            <v>0.27992279236759648</v>
          </cell>
          <cell r="BJ15">
            <v>6.6356377355951333</v>
          </cell>
          <cell r="BK15">
            <v>19.54752101328484</v>
          </cell>
          <cell r="BL15">
            <v>99.251878623970597</v>
          </cell>
          <cell r="BM15">
            <v>49.484836975533618</v>
          </cell>
          <cell r="BN15">
            <v>1.0412547906240641</v>
          </cell>
          <cell r="BO15">
            <v>1.3895316877804138</v>
          </cell>
          <cell r="BP15">
            <v>7.8307277923298405E-2</v>
          </cell>
          <cell r="BQ15">
            <v>0.76660268245509489</v>
          </cell>
          <cell r="BR15">
            <v>2.2138515448648155</v>
          </cell>
          <cell r="BS15">
            <v>4.6177270787414226</v>
          </cell>
          <cell r="BT15">
            <v>4.413948113548849</v>
          </cell>
          <cell r="BU15">
            <v>91.239913535701888</v>
          </cell>
          <cell r="BV15">
            <v>17.336681336640424</v>
          </cell>
          <cell r="BW15">
            <v>5.5057299773836128</v>
          </cell>
          <cell r="BY15">
            <v>0</v>
          </cell>
          <cell r="BZ15">
            <v>0.16609227962322939</v>
          </cell>
        </row>
        <row r="16">
          <cell r="D16">
            <v>0</v>
          </cell>
          <cell r="E16">
            <v>5.3757650380817008</v>
          </cell>
          <cell r="F16">
            <v>0.53756311957096758</v>
          </cell>
          <cell r="G16">
            <v>54.800283566102571</v>
          </cell>
          <cell r="H16">
            <v>5.5501827357070397</v>
          </cell>
          <cell r="I16">
            <v>24.437159691262071</v>
          </cell>
          <cell r="J16">
            <v>0</v>
          </cell>
          <cell r="K16">
            <v>5.9676470572220701</v>
          </cell>
          <cell r="L16">
            <v>57.612118701083759</v>
          </cell>
          <cell r="M16">
            <v>0.86230229278557657</v>
          </cell>
          <cell r="N16">
            <v>4.2144114891894233</v>
          </cell>
          <cell r="O16">
            <v>49.632340672991489</v>
          </cell>
          <cell r="P16">
            <v>48.916344275543736</v>
          </cell>
          <cell r="Q16">
            <v>16.293113046114733</v>
          </cell>
          <cell r="R16">
            <v>14.4182498174657</v>
          </cell>
          <cell r="S16">
            <v>31.400163643133194</v>
          </cell>
          <cell r="T16">
            <v>56.672952901731435</v>
          </cell>
          <cell r="U16">
            <v>2.1897810218978111</v>
          </cell>
          <cell r="V16">
            <v>75.665298039888427</v>
          </cell>
          <cell r="W16">
            <v>40.388100787415546</v>
          </cell>
          <cell r="X16">
            <v>63.945578231292409</v>
          </cell>
          <cell r="Y16">
            <v>33.106490939675702</v>
          </cell>
          <cell r="Z16">
            <v>15.610608446031863</v>
          </cell>
          <cell r="AA16">
            <v>14.596774251504172</v>
          </cell>
          <cell r="AB16">
            <v>9.8422383398039202</v>
          </cell>
          <cell r="AC16">
            <v>38.720239086439619</v>
          </cell>
          <cell r="AD16">
            <v>0</v>
          </cell>
          <cell r="AE16">
            <v>5.2926846382978576</v>
          </cell>
          <cell r="AF16">
            <v>25.748491117227797</v>
          </cell>
          <cell r="AG16">
            <v>10.975630416167171</v>
          </cell>
          <cell r="AH16">
            <v>5.7329060559760165</v>
          </cell>
          <cell r="AI16">
            <v>42.105263157894747</v>
          </cell>
          <cell r="AJ16">
            <v>33.333333333333329</v>
          </cell>
          <cell r="AK16">
            <v>64.391680486423724</v>
          </cell>
          <cell r="AL16">
            <v>84.375000000000014</v>
          </cell>
          <cell r="AM16">
            <v>36.743070809360475</v>
          </cell>
          <cell r="AN16">
            <v>44.76534296028882</v>
          </cell>
          <cell r="AO16">
            <v>87.965141104583296</v>
          </cell>
          <cell r="AP16">
            <v>29.966068309296652</v>
          </cell>
          <cell r="AQ16">
            <v>45.984052562240727</v>
          </cell>
          <cell r="AR16">
            <v>48.961156402586994</v>
          </cell>
          <cell r="AS16">
            <v>100</v>
          </cell>
          <cell r="AT16">
            <v>5.9560657092345268</v>
          </cell>
          <cell r="AU16">
            <v>3.7702420645651715</v>
          </cell>
          <cell r="AV16">
            <v>33.830702979143489</v>
          </cell>
          <cell r="AW16">
            <v>43.801683293740432</v>
          </cell>
          <cell r="AX16">
            <v>74.458009179378124</v>
          </cell>
          <cell r="AY16">
            <v>0</v>
          </cell>
          <cell r="AZ16">
            <v>2.3692529105384512</v>
          </cell>
          <cell r="BA16">
            <v>26.124690757278714</v>
          </cell>
          <cell r="BB16">
            <v>14.947298118451716</v>
          </cell>
          <cell r="BC16">
            <v>20.352859760417587</v>
          </cell>
          <cell r="BD16">
            <v>21.591271557789241</v>
          </cell>
          <cell r="BE16">
            <v>62.372881355932208</v>
          </cell>
          <cell r="BF16">
            <v>24.709113588984259</v>
          </cell>
          <cell r="BG16">
            <v>64.777803933279671</v>
          </cell>
          <cell r="BH16">
            <v>10.066313970785503</v>
          </cell>
          <cell r="BI16">
            <v>8.1963533824690185</v>
          </cell>
          <cell r="BJ16">
            <v>4.749792976763052</v>
          </cell>
          <cell r="BK16">
            <v>15.012187564692736</v>
          </cell>
          <cell r="BL16">
            <v>14.776505544574023</v>
          </cell>
          <cell r="BM16">
            <v>34.87249325687641</v>
          </cell>
          <cell r="BN16">
            <v>2.4071362048890612</v>
          </cell>
          <cell r="BO16">
            <v>5.3947898343020437</v>
          </cell>
          <cell r="BP16">
            <v>0.44973663180692142</v>
          </cell>
          <cell r="BQ16">
            <v>0.68772042383982745</v>
          </cell>
          <cell r="BR16">
            <v>34.004590815256691</v>
          </cell>
          <cell r="BS16">
            <v>89.769716372875337</v>
          </cell>
          <cell r="BT16">
            <v>83.655110889490388</v>
          </cell>
          <cell r="BU16">
            <v>92.370738565724366</v>
          </cell>
          <cell r="BV16">
            <v>27.150366726252606</v>
          </cell>
          <cell r="BW16">
            <v>27.160339571285157</v>
          </cell>
          <cell r="BY16">
            <v>17.056994912997801</v>
          </cell>
          <cell r="BZ16">
            <v>20.693260614227334</v>
          </cell>
        </row>
        <row r="17">
          <cell r="D17">
            <v>90.351641227016501</v>
          </cell>
          <cell r="E17">
            <v>58.41449954549477</v>
          </cell>
          <cell r="F17">
            <v>35.223386623665967</v>
          </cell>
          <cell r="G17">
            <v>51.089454229028362</v>
          </cell>
          <cell r="H17">
            <v>5.8157536218370556</v>
          </cell>
          <cell r="I17">
            <v>14.032627207101156</v>
          </cell>
          <cell r="J17">
            <v>11.719995236391219</v>
          </cell>
          <cell r="K17">
            <v>7.5295264519705318</v>
          </cell>
          <cell r="L17">
            <v>10.552537618558485</v>
          </cell>
          <cell r="M17">
            <v>100</v>
          </cell>
          <cell r="N17">
            <v>5.655423095619228</v>
          </cell>
          <cell r="O17">
            <v>49.740880234117441</v>
          </cell>
          <cell r="P17">
            <v>100</v>
          </cell>
          <cell r="Q17">
            <v>50</v>
          </cell>
          <cell r="R17">
            <v>22.195518238126482</v>
          </cell>
          <cell r="S17">
            <v>87.476437519278932</v>
          </cell>
          <cell r="T17">
            <v>100</v>
          </cell>
          <cell r="U17">
            <v>50</v>
          </cell>
          <cell r="V17">
            <v>88.966749302352454</v>
          </cell>
          <cell r="W17">
            <v>37.001846099784522</v>
          </cell>
          <cell r="X17">
            <v>92.517006802721127</v>
          </cell>
          <cell r="Y17">
            <v>0</v>
          </cell>
          <cell r="Z17">
            <v>50</v>
          </cell>
          <cell r="AA17">
            <v>50</v>
          </cell>
          <cell r="AB17">
            <v>50</v>
          </cell>
          <cell r="AC17">
            <v>0</v>
          </cell>
          <cell r="AD17">
            <v>4.2410279727521694</v>
          </cell>
          <cell r="AE17">
            <v>0</v>
          </cell>
          <cell r="AF17">
            <v>38.2029694305864</v>
          </cell>
          <cell r="AG17">
            <v>46.089280835908269</v>
          </cell>
          <cell r="AH17">
            <v>4.5832699025661681</v>
          </cell>
          <cell r="AI17">
            <v>63.15789473684211</v>
          </cell>
          <cell r="AJ17">
            <v>70</v>
          </cell>
          <cell r="AK17">
            <v>95.829708701688403</v>
          </cell>
          <cell r="AL17">
            <v>84.134615384615387</v>
          </cell>
          <cell r="AM17">
            <v>100</v>
          </cell>
          <cell r="AN17">
            <v>54.873646209386294</v>
          </cell>
          <cell r="AO17">
            <v>82.198151564303117</v>
          </cell>
          <cell r="AP17">
            <v>37.688659924593026</v>
          </cell>
          <cell r="AQ17">
            <v>41.139671062869922</v>
          </cell>
          <cell r="AR17">
            <v>49.909431039356164</v>
          </cell>
          <cell r="AS17">
            <v>36.747385023559445</v>
          </cell>
          <cell r="AT17">
            <v>28.09874280444593</v>
          </cell>
          <cell r="AU17">
            <v>38.470250855622133</v>
          </cell>
          <cell r="AV17">
            <v>100</v>
          </cell>
          <cell r="AW17">
            <v>45.987986469205836</v>
          </cell>
          <cell r="AX17">
            <v>63.408398885691078</v>
          </cell>
          <cell r="AY17">
            <v>7.2939238264925734</v>
          </cell>
          <cell r="AZ17">
            <v>32.708130817324324</v>
          </cell>
          <cell r="BA17">
            <v>50</v>
          </cell>
          <cell r="BB17">
            <v>8.9662433807853379</v>
          </cell>
          <cell r="BC17">
            <v>13.174311064859968</v>
          </cell>
          <cell r="BD17">
            <v>32.964047823563</v>
          </cell>
          <cell r="BE17">
            <v>100</v>
          </cell>
          <cell r="BF17">
            <v>32.430947911745548</v>
          </cell>
          <cell r="BG17">
            <v>100</v>
          </cell>
          <cell r="BH17">
            <v>27.301085180383193</v>
          </cell>
          <cell r="BI17">
            <v>14.113986075208718</v>
          </cell>
          <cell r="BJ17">
            <v>15.912706572012732</v>
          </cell>
          <cell r="BK17">
            <v>100</v>
          </cell>
          <cell r="BL17">
            <v>88.941892828631737</v>
          </cell>
          <cell r="BM17">
            <v>49.009556013184778</v>
          </cell>
          <cell r="BN17">
            <v>13.751230630401565</v>
          </cell>
          <cell r="BO17">
            <v>100</v>
          </cell>
          <cell r="BP17">
            <v>48.512156571726727</v>
          </cell>
          <cell r="BQ17">
            <v>0.78454203190895544</v>
          </cell>
          <cell r="BR17">
            <v>17.62106168629532</v>
          </cell>
          <cell r="BS17">
            <v>1.3911805603405636</v>
          </cell>
          <cell r="BT17">
            <v>82.898448383696817</v>
          </cell>
          <cell r="BU17">
            <v>96.848721141460359</v>
          </cell>
          <cell r="BV17">
            <v>38.342080609592749</v>
          </cell>
          <cell r="BW17">
            <v>100</v>
          </cell>
          <cell r="BY17">
            <v>50</v>
          </cell>
          <cell r="BZ17">
            <v>50</v>
          </cell>
        </row>
        <row r="18">
          <cell r="D18">
            <v>57.65645970640557</v>
          </cell>
          <cell r="E18">
            <v>91.681737986396811</v>
          </cell>
          <cell r="F18">
            <v>39.402514342913506</v>
          </cell>
          <cell r="G18">
            <v>83.261975833096884</v>
          </cell>
          <cell r="H18">
            <v>8.1352743119359232</v>
          </cell>
          <cell r="I18">
            <v>23.682032840299495</v>
          </cell>
          <cell r="J18">
            <v>0.80325793693731573</v>
          </cell>
          <cell r="K18">
            <v>8.8656426314702266</v>
          </cell>
          <cell r="L18">
            <v>54.707827005840805</v>
          </cell>
          <cell r="M18">
            <v>0.55918805734543331</v>
          </cell>
          <cell r="N18">
            <v>0.55141358303187371</v>
          </cell>
          <cell r="O18">
            <v>49.402711043816602</v>
          </cell>
          <cell r="P18">
            <v>60.94515767013521</v>
          </cell>
          <cell r="Q18">
            <v>10.960512809308591</v>
          </cell>
          <cell r="R18">
            <v>29.885899008091894</v>
          </cell>
          <cell r="S18">
            <v>98.292190592248858</v>
          </cell>
          <cell r="T18">
            <v>54.317790507085064</v>
          </cell>
          <cell r="U18">
            <v>16.240875912408768</v>
          </cell>
          <cell r="V18">
            <v>91.398096791872391</v>
          </cell>
          <cell r="W18">
            <v>35.21147549689465</v>
          </cell>
          <cell r="X18">
            <v>48.979591836734656</v>
          </cell>
          <cell r="Y18">
            <v>74.040871987919473</v>
          </cell>
          <cell r="Z18">
            <v>39.713997976385521</v>
          </cell>
          <cell r="AA18">
            <v>25.657318129357588</v>
          </cell>
          <cell r="AB18">
            <v>21.245340916250651</v>
          </cell>
          <cell r="AC18">
            <v>37.364371358874799</v>
          </cell>
          <cell r="AD18">
            <v>18.060169245449998</v>
          </cell>
          <cell r="AE18">
            <v>26.836056102380994</v>
          </cell>
          <cell r="AF18">
            <v>17.249970485298697</v>
          </cell>
          <cell r="AG18">
            <v>20.905134399046617</v>
          </cell>
          <cell r="AH18">
            <v>3.9820110533762332</v>
          </cell>
          <cell r="AI18">
            <v>42.105263157894747</v>
          </cell>
          <cell r="AJ18">
            <v>63.333333333333329</v>
          </cell>
          <cell r="AK18">
            <v>43.607485563846474</v>
          </cell>
          <cell r="AL18">
            <v>100</v>
          </cell>
          <cell r="AM18">
            <v>6.7834165386263399</v>
          </cell>
          <cell r="AN18">
            <v>49.819494584837557</v>
          </cell>
          <cell r="AO18">
            <v>74.536136112738077</v>
          </cell>
          <cell r="AP18">
            <v>17.876625289852356</v>
          </cell>
          <cell r="AQ18">
            <v>39.018620383552658</v>
          </cell>
          <cell r="AR18">
            <v>41.333813503576586</v>
          </cell>
          <cell r="AS18">
            <v>69.960037646490051</v>
          </cell>
          <cell r="AT18">
            <v>30.599350196053976</v>
          </cell>
          <cell r="AU18">
            <v>12.66421316463299</v>
          </cell>
          <cell r="AV18">
            <v>19.897601752942442</v>
          </cell>
          <cell r="AW18">
            <v>39.076640235385028</v>
          </cell>
          <cell r="AX18">
            <v>59.581019219361345</v>
          </cell>
          <cell r="AY18">
            <v>7.5419949020625481</v>
          </cell>
          <cell r="AZ18">
            <v>39.766074178030955</v>
          </cell>
          <cell r="BA18">
            <v>32.073227654683187</v>
          </cell>
          <cell r="BB18">
            <v>13.124339641265021</v>
          </cell>
          <cell r="BC18">
            <v>33.017309222632498</v>
          </cell>
          <cell r="BD18">
            <v>2.1190912875986325</v>
          </cell>
          <cell r="BE18">
            <v>27.796610169491526</v>
          </cell>
          <cell r="BF18">
            <v>9.0987355203359428</v>
          </cell>
          <cell r="BG18">
            <v>37.297170573508737</v>
          </cell>
          <cell r="BH18">
            <v>4.7843694468120779</v>
          </cell>
          <cell r="BI18">
            <v>3.4314329314618308</v>
          </cell>
          <cell r="BJ18">
            <v>0.46705236344674328</v>
          </cell>
          <cell r="BK18">
            <v>33.448000455935883</v>
          </cell>
          <cell r="BL18">
            <v>25.919204417800934</v>
          </cell>
          <cell r="BM18">
            <v>47.661232712980649</v>
          </cell>
          <cell r="BN18">
            <v>0.68264474102018158</v>
          </cell>
          <cell r="BO18">
            <v>0.2803648613638508</v>
          </cell>
          <cell r="BP18">
            <v>0.11616883650375198</v>
          </cell>
          <cell r="BQ18">
            <v>0.43927865257990706</v>
          </cell>
          <cell r="BR18">
            <v>11.881425261205179</v>
          </cell>
          <cell r="BS18">
            <v>8.5735334751366903</v>
          </cell>
          <cell r="BT18">
            <v>51.107247108524724</v>
          </cell>
          <cell r="BU18">
            <v>91.853860233624033</v>
          </cell>
          <cell r="BV18">
            <v>16.400549789037118</v>
          </cell>
          <cell r="BW18">
            <v>15.625308592637305</v>
          </cell>
          <cell r="BY18">
            <v>12.700686090275818</v>
          </cell>
          <cell r="BZ18">
            <v>14.986407084724826</v>
          </cell>
        </row>
        <row r="19">
          <cell r="D19">
            <v>95.8377217311225</v>
          </cell>
          <cell r="E19">
            <v>92.968949877845702</v>
          </cell>
          <cell r="F19">
            <v>43.414846880676237</v>
          </cell>
          <cell r="G19">
            <v>83.96314075611744</v>
          </cell>
          <cell r="H19">
            <v>6.7791213206562233</v>
          </cell>
          <cell r="I19">
            <v>7.0640004091581385</v>
          </cell>
          <cell r="J19">
            <v>28.344619203657963</v>
          </cell>
          <cell r="K19">
            <v>29.006371574860591</v>
          </cell>
          <cell r="L19">
            <v>26.006534434626431</v>
          </cell>
          <cell r="M19">
            <v>1.3260720654171703</v>
          </cell>
          <cell r="N19">
            <v>6.1404307170319257</v>
          </cell>
          <cell r="O19">
            <v>49.867371973703619</v>
          </cell>
          <cell r="P19">
            <v>18.092799878140148</v>
          </cell>
          <cell r="Q19">
            <v>32.428351511830968</v>
          </cell>
          <cell r="R19">
            <v>8.1219178778188699</v>
          </cell>
          <cell r="S19">
            <v>44.155279239387944</v>
          </cell>
          <cell r="T19">
            <v>24.978226216566174</v>
          </cell>
          <cell r="U19">
            <v>8.2116788321167924</v>
          </cell>
          <cell r="V19">
            <v>73.461592318013345</v>
          </cell>
          <cell r="W19">
            <v>22.528011032442055</v>
          </cell>
          <cell r="X19">
            <v>67.346938775510878</v>
          </cell>
          <cell r="Y19">
            <v>43.557629640803661</v>
          </cell>
          <cell r="Z19">
            <v>5.0383510789146841</v>
          </cell>
          <cell r="AA19">
            <v>6.1006090859076654</v>
          </cell>
          <cell r="AB19">
            <v>5.6923054734637972</v>
          </cell>
          <cell r="AC19">
            <v>29.642167758338346</v>
          </cell>
          <cell r="AD19">
            <v>9.5276645744465966</v>
          </cell>
          <cell r="AE19">
            <v>5.8893829135143951</v>
          </cell>
          <cell r="AF19">
            <v>21.098253791577225</v>
          </cell>
          <cell r="AG19">
            <v>35.358283460856313</v>
          </cell>
          <cell r="AH19">
            <v>0</v>
          </cell>
          <cell r="AI19">
            <v>42.105263157894747</v>
          </cell>
          <cell r="AJ19">
            <v>80</v>
          </cell>
          <cell r="AK19">
            <v>49.836372684455057</v>
          </cell>
          <cell r="AL19">
            <v>53.125</v>
          </cell>
          <cell r="AM19">
            <v>10.834664700739902</v>
          </cell>
          <cell r="AN19">
            <v>65.703971119133584</v>
          </cell>
          <cell r="AO19">
            <v>49.438535575462922</v>
          </cell>
          <cell r="AP19">
            <v>18.141102824287632</v>
          </cell>
          <cell r="AQ19">
            <v>38.701523762675336</v>
          </cell>
          <cell r="AR19">
            <v>45.607535418801575</v>
          </cell>
          <cell r="AS19">
            <v>33.154372543023648</v>
          </cell>
          <cell r="AT19">
            <v>49.43445061697345</v>
          </cell>
          <cell r="AU19">
            <v>22.426520175940677</v>
          </cell>
          <cell r="AV19">
            <v>18.613489037695135</v>
          </cell>
          <cell r="AW19">
            <v>46.19721252228782</v>
          </cell>
          <cell r="AX19">
            <v>68.295819862351408</v>
          </cell>
          <cell r="AY19">
            <v>8.6846202937055388</v>
          </cell>
          <cell r="AZ19">
            <v>44.404972217026277</v>
          </cell>
          <cell r="BA19">
            <v>21.588068150821456</v>
          </cell>
          <cell r="BB19">
            <v>12.63057332176894</v>
          </cell>
          <cell r="BC19">
            <v>32.103232555617517</v>
          </cell>
          <cell r="BD19">
            <v>5.1435282592516254</v>
          </cell>
          <cell r="BE19">
            <v>73.559322033898297</v>
          </cell>
          <cell r="BF19">
            <v>14.300334847386106</v>
          </cell>
          <cell r="BG19">
            <v>30.645528811011573</v>
          </cell>
          <cell r="BH19">
            <v>7.2192365267037788</v>
          </cell>
          <cell r="BI19">
            <v>4.3141485747767456</v>
          </cell>
          <cell r="BJ19">
            <v>14.923785367248874</v>
          </cell>
          <cell r="BK19">
            <v>29.74097846754562</v>
          </cell>
          <cell r="BL19">
            <v>73.343313602581475</v>
          </cell>
          <cell r="BM19">
            <v>45.027704270233464</v>
          </cell>
          <cell r="BN19">
            <v>0.95623044071864016</v>
          </cell>
          <cell r="BO19">
            <v>0.55112749981960263</v>
          </cell>
          <cell r="BP19">
            <v>2.1563894970646613</v>
          </cell>
          <cell r="BQ19">
            <v>0.63893732312431828</v>
          </cell>
          <cell r="BR19">
            <v>10.345933050689567</v>
          </cell>
          <cell r="BS19">
            <v>18.112158680876373</v>
          </cell>
          <cell r="BT19">
            <v>80.89906532071096</v>
          </cell>
          <cell r="BU19">
            <v>93.929599454742245</v>
          </cell>
          <cell r="BV19">
            <v>13.124915566786127</v>
          </cell>
          <cell r="BW19">
            <v>29.101407523229124</v>
          </cell>
          <cell r="BY19">
            <v>10.863563132975855</v>
          </cell>
          <cell r="BZ19">
            <v>1.3841317438119594</v>
          </cell>
        </row>
        <row r="20">
          <cell r="D20">
            <v>54.483073756321353</v>
          </cell>
          <cell r="E20">
            <v>69.468133191839357</v>
          </cell>
          <cell r="F20">
            <v>40.301652534853616</v>
          </cell>
          <cell r="G20">
            <v>9.5481766644040391</v>
          </cell>
          <cell r="H20">
            <v>8.5504682889806798</v>
          </cell>
          <cell r="I20">
            <v>0</v>
          </cell>
          <cell r="J20">
            <v>11.187181869474504</v>
          </cell>
          <cell r="K20">
            <v>1.4673953660207917</v>
          </cell>
          <cell r="L20">
            <v>11.099818712513082</v>
          </cell>
          <cell r="M20">
            <v>0.57708610134941729</v>
          </cell>
          <cell r="N20">
            <v>5.3833449380245746</v>
          </cell>
          <cell r="O20">
            <v>47.587843332805761</v>
          </cell>
          <cell r="P20">
            <v>71.420415630249821</v>
          </cell>
          <cell r="Q20">
            <v>39.004411064662627</v>
          </cell>
          <cell r="R20">
            <v>25.838362902205581</v>
          </cell>
          <cell r="S20">
            <v>100</v>
          </cell>
          <cell r="T20">
            <v>20.098105967694476</v>
          </cell>
          <cell r="U20">
            <v>10.948905109489056</v>
          </cell>
          <cell r="V20">
            <v>64.737520846044632</v>
          </cell>
          <cell r="W20">
            <v>3.4212211303478499</v>
          </cell>
          <cell r="X20">
            <v>6.802721088435959</v>
          </cell>
          <cell r="Y20">
            <v>85.818184316374584</v>
          </cell>
          <cell r="Z20">
            <v>6.1941964479939182</v>
          </cell>
          <cell r="AA20">
            <v>8.7909554328773964</v>
          </cell>
          <cell r="AB20">
            <v>5.6274761942083273</v>
          </cell>
          <cell r="AC20">
            <v>25.14438199088352</v>
          </cell>
          <cell r="AD20">
            <v>34.126444912322775</v>
          </cell>
          <cell r="AE20">
            <v>29.341636884543288</v>
          </cell>
          <cell r="AF20">
            <v>0</v>
          </cell>
          <cell r="AG20">
            <v>23.665402570495516</v>
          </cell>
          <cell r="AH20">
            <v>6.3866738256977165</v>
          </cell>
          <cell r="AI20">
            <v>42.105263157894747</v>
          </cell>
          <cell r="AJ20">
            <v>53.333333333333336</v>
          </cell>
          <cell r="AK20">
            <v>0</v>
          </cell>
          <cell r="AL20">
            <v>93.75</v>
          </cell>
          <cell r="AM20">
            <v>0.55636006430708851</v>
          </cell>
          <cell r="AN20">
            <v>56.67870036101084</v>
          </cell>
          <cell r="AO20">
            <v>6.371416767254062</v>
          </cell>
          <cell r="AP20">
            <v>14.448312650053891</v>
          </cell>
          <cell r="AQ20">
            <v>26.780095126163822</v>
          </cell>
          <cell r="AR20">
            <v>38.723409485246435</v>
          </cell>
          <cell r="AS20">
            <v>46.118732392083942</v>
          </cell>
          <cell r="AT20">
            <v>50.001320243550971</v>
          </cell>
          <cell r="AU20">
            <v>0</v>
          </cell>
          <cell r="AV20">
            <v>3.1338433911174683</v>
          </cell>
          <cell r="AW20">
            <v>33.942403771738192</v>
          </cell>
          <cell r="AX20">
            <v>59.030199817466411</v>
          </cell>
          <cell r="AY20">
            <v>8.4668948764455507</v>
          </cell>
          <cell r="AZ20">
            <v>45.718370009722193</v>
          </cell>
          <cell r="BA20">
            <v>21.146471756220834</v>
          </cell>
          <cell r="BB20">
            <v>13.912356899078308</v>
          </cell>
          <cell r="BC20">
            <v>23.207363632582357</v>
          </cell>
          <cell r="BD20">
            <v>12.005502242960109</v>
          </cell>
          <cell r="BE20">
            <v>35.593220338983052</v>
          </cell>
          <cell r="BF20">
            <v>0</v>
          </cell>
          <cell r="BG20">
            <v>9.4609953645621196</v>
          </cell>
          <cell r="BH20">
            <v>3.768736343958496</v>
          </cell>
          <cell r="BI20">
            <v>50</v>
          </cell>
          <cell r="BJ20">
            <v>1.8152069983055099</v>
          </cell>
          <cell r="BK20">
            <v>19.901284787137115</v>
          </cell>
          <cell r="BL20">
            <v>97.550857981596408</v>
          </cell>
          <cell r="BM20">
            <v>46.721833188577307</v>
          </cell>
          <cell r="BN20">
            <v>2.4457812780897892</v>
          </cell>
          <cell r="BO20">
            <v>0.88179793420546593</v>
          </cell>
          <cell r="BP20">
            <v>2.795526580924693</v>
          </cell>
          <cell r="BQ20">
            <v>2.8744980573083132</v>
          </cell>
          <cell r="BR20">
            <v>8.4698385008033998</v>
          </cell>
          <cell r="BS20">
            <v>1.4872950000303717</v>
          </cell>
          <cell r="BT20">
            <v>0.78682020645416439</v>
          </cell>
          <cell r="BU20">
            <v>94.217233923801842</v>
          </cell>
          <cell r="BV20">
            <v>7.5685099430265703</v>
          </cell>
          <cell r="BW20">
            <v>0</v>
          </cell>
          <cell r="BY20">
            <v>0.93833918894733603</v>
          </cell>
          <cell r="BZ20">
            <v>5.3095749610702789</v>
          </cell>
        </row>
        <row r="21">
          <cell r="D21">
            <v>94.812197134226579</v>
          </cell>
          <cell r="E21">
            <v>83.33034198708485</v>
          </cell>
          <cell r="F21">
            <v>44.026343079083254</v>
          </cell>
          <cell r="G21">
            <v>85.024036223856669</v>
          </cell>
          <cell r="H21">
            <v>6.9258836924512952</v>
          </cell>
          <cell r="I21">
            <v>20.275973909860383</v>
          </cell>
          <cell r="J21">
            <v>24.713840976355126</v>
          </cell>
          <cell r="K21">
            <v>16.774454384690792</v>
          </cell>
          <cell r="L21">
            <v>2.4931949128006488</v>
          </cell>
          <cell r="M21">
            <v>0.18540032762958436</v>
          </cell>
          <cell r="N21">
            <v>2.312020109401391</v>
          </cell>
          <cell r="O21">
            <v>46.027705962941539</v>
          </cell>
          <cell r="P21">
            <v>65.637934539410367</v>
          </cell>
          <cell r="Q21">
            <v>30.649000899252606</v>
          </cell>
          <cell r="R21">
            <v>10.597580506591816</v>
          </cell>
          <cell r="S21">
            <v>99.399840057687655</v>
          </cell>
          <cell r="T21">
            <v>30.697083644451801</v>
          </cell>
          <cell r="U21">
            <v>37.043795620437933</v>
          </cell>
          <cell r="V21">
            <v>81.623439735620309</v>
          </cell>
          <cell r="W21">
            <v>6.2749340938950962</v>
          </cell>
          <cell r="X21">
            <v>53.741496598639927</v>
          </cell>
          <cell r="Y21">
            <v>66.170712801416784</v>
          </cell>
          <cell r="Z21">
            <v>3.5334659651050737</v>
          </cell>
          <cell r="AA21">
            <v>14.171286221097072</v>
          </cell>
          <cell r="AB21">
            <v>6.5515661688112248</v>
          </cell>
          <cell r="AC21">
            <v>47.199780814566829</v>
          </cell>
          <cell r="AD21">
            <v>21.786994119314759</v>
          </cell>
          <cell r="AE21">
            <v>5.105763596573917</v>
          </cell>
          <cell r="AF21">
            <v>37.660984170789007</v>
          </cell>
          <cell r="AG21">
            <v>10.932000878948047</v>
          </cell>
          <cell r="AH21">
            <v>3.6474690832258179</v>
          </cell>
          <cell r="AI21">
            <v>42.105263157894747</v>
          </cell>
          <cell r="AJ21">
            <v>96.666666666666671</v>
          </cell>
          <cell r="AK21">
            <v>79.518424745861566</v>
          </cell>
          <cell r="AL21">
            <v>65.625</v>
          </cell>
          <cell r="AM21">
            <v>10.837324189865321</v>
          </cell>
          <cell r="AN21">
            <v>76.173285198555988</v>
          </cell>
          <cell r="AO21">
            <v>12.507660604860391</v>
          </cell>
          <cell r="AP21">
            <v>17.70947333730993</v>
          </cell>
          <cell r="AQ21">
            <v>30.373903814497005</v>
          </cell>
          <cell r="AR21">
            <v>39.579625718779319</v>
          </cell>
          <cell r="AS21">
            <v>39.646720778279906</v>
          </cell>
          <cell r="AT21">
            <v>28.315407762743927</v>
          </cell>
          <cell r="AU21">
            <v>34.266736129875618</v>
          </cell>
          <cell r="AV21">
            <v>12.791558257332502</v>
          </cell>
          <cell r="AW21">
            <v>43.608126074330237</v>
          </cell>
          <cell r="AX21">
            <v>66.416271182187245</v>
          </cell>
          <cell r="AY21">
            <v>8.0529094869370823</v>
          </cell>
          <cell r="AZ21">
            <v>43.592701233092242</v>
          </cell>
          <cell r="BA21">
            <v>22.795343316488335</v>
          </cell>
          <cell r="BB21">
            <v>16.895876166716882</v>
          </cell>
          <cell r="BC21">
            <v>27.64402013806065</v>
          </cell>
          <cell r="BD21">
            <v>7.3822734019749205</v>
          </cell>
          <cell r="BE21">
            <v>45.762711864406782</v>
          </cell>
          <cell r="BF21">
            <v>14.657581442236145</v>
          </cell>
          <cell r="BG21">
            <v>0</v>
          </cell>
          <cell r="BH21">
            <v>1.8568945682201492</v>
          </cell>
          <cell r="BI21">
            <v>2.659451334065932</v>
          </cell>
          <cell r="BJ21">
            <v>6.388579519254141</v>
          </cell>
          <cell r="BK21">
            <v>11.809683525490023</v>
          </cell>
          <cell r="BL21">
            <v>91.039645309913638</v>
          </cell>
          <cell r="BM21">
            <v>49.462334483264556</v>
          </cell>
          <cell r="BN21">
            <v>0</v>
          </cell>
          <cell r="BO21">
            <v>0</v>
          </cell>
          <cell r="BP21">
            <v>0</v>
          </cell>
          <cell r="BQ21">
            <v>0.35998860791994697</v>
          </cell>
          <cell r="BR21">
            <v>3.7149563465136328</v>
          </cell>
          <cell r="BS21">
            <v>13.757069401529549</v>
          </cell>
          <cell r="BT21">
            <v>43.281287419859893</v>
          </cell>
          <cell r="BU21">
            <v>96.577728601150909</v>
          </cell>
          <cell r="BV21">
            <v>19.671218810455496</v>
          </cell>
          <cell r="BW21">
            <v>1.8741375640475073</v>
          </cell>
          <cell r="BY21">
            <v>7.0346672596404423</v>
          </cell>
          <cell r="BZ21">
            <v>7.073251240722497</v>
          </cell>
        </row>
        <row r="22">
          <cell r="D22">
            <v>93.052992192431134</v>
          </cell>
          <cell r="E22">
            <v>95.164914445179264</v>
          </cell>
          <cell r="F22">
            <v>43.932461886912101</v>
          </cell>
          <cell r="G22">
            <v>55.31732495589884</v>
          </cell>
          <cell r="H22">
            <v>8.1244737081493348</v>
          </cell>
          <cell r="I22">
            <v>7.9037300778281043</v>
          </cell>
          <cell r="J22">
            <v>14.328461826329919</v>
          </cell>
          <cell r="K22">
            <v>14.955448664531687</v>
          </cell>
          <cell r="L22">
            <v>15.147566516115695</v>
          </cell>
          <cell r="M22">
            <v>0.66292976076829591</v>
          </cell>
          <cell r="N22">
            <v>5.8643061564752044</v>
          </cell>
          <cell r="O22">
            <v>49.375586092875068</v>
          </cell>
          <cell r="P22">
            <v>71.618566975152703</v>
          </cell>
          <cell r="Q22">
            <v>34.479662287391939</v>
          </cell>
          <cell r="R22">
            <v>9.217459740444145</v>
          </cell>
          <cell r="S22">
            <v>71.85077547770041</v>
          </cell>
          <cell r="T22">
            <v>53.679482547092093</v>
          </cell>
          <cell r="U22">
            <v>8.5766423357664259</v>
          </cell>
          <cell r="V22">
            <v>73.963545924131992</v>
          </cell>
          <cell r="W22">
            <v>27.519041278759698</v>
          </cell>
          <cell r="X22">
            <v>82.312925170068624</v>
          </cell>
          <cell r="Y22">
            <v>51.900717636640337</v>
          </cell>
          <cell r="Z22">
            <v>16.93097040965079</v>
          </cell>
          <cell r="AA22">
            <v>10.075493723881763</v>
          </cell>
          <cell r="AB22">
            <v>12.228237303798901</v>
          </cell>
          <cell r="AC22">
            <v>40.732367397866668</v>
          </cell>
          <cell r="AD22">
            <v>8.9459058278536752</v>
          </cell>
          <cell r="AE22">
            <v>12.070570887050163</v>
          </cell>
          <cell r="AF22">
            <v>35.900193145303184</v>
          </cell>
          <cell r="AG22">
            <v>36.553791469715009</v>
          </cell>
          <cell r="AH22">
            <v>9.0490753301751408</v>
          </cell>
          <cell r="AI22">
            <v>84.210526315789465</v>
          </cell>
          <cell r="AJ22">
            <v>93.333333333333329</v>
          </cell>
          <cell r="AK22">
            <v>94.922793985686994</v>
          </cell>
          <cell r="AL22">
            <v>90.625</v>
          </cell>
          <cell r="AM22">
            <v>12.001409044414983</v>
          </cell>
          <cell r="AN22">
            <v>82.310469314079455</v>
          </cell>
          <cell r="AO22">
            <v>62.610316693818689</v>
          </cell>
          <cell r="AP22">
            <v>27.271300717567037</v>
          </cell>
          <cell r="AQ22">
            <v>43.283329365101238</v>
          </cell>
          <cell r="AR22">
            <v>48.723894360208568</v>
          </cell>
          <cell r="AS22">
            <v>78.686204895847339</v>
          </cell>
          <cell r="AT22">
            <v>54.265332434692745</v>
          </cell>
          <cell r="AU22">
            <v>9.3888899207774177</v>
          </cell>
          <cell r="AV22">
            <v>32.527695015960738</v>
          </cell>
          <cell r="AW22">
            <v>44.998383502142737</v>
          </cell>
          <cell r="AX22">
            <v>64.742564744690696</v>
          </cell>
          <cell r="AY22">
            <v>8.0929177404180486</v>
          </cell>
          <cell r="AZ22">
            <v>41.039648788681653</v>
          </cell>
          <cell r="BA22">
            <v>29.799248512972326</v>
          </cell>
          <cell r="BB22">
            <v>5.7215825199176198</v>
          </cell>
          <cell r="BC22">
            <v>17.070239759494775</v>
          </cell>
          <cell r="BD22">
            <v>26.057756865814692</v>
          </cell>
          <cell r="BE22">
            <v>94.915254237288138</v>
          </cell>
          <cell r="BF22">
            <v>27.615794363591657</v>
          </cell>
          <cell r="BG22">
            <v>67.86990573437987</v>
          </cell>
          <cell r="BH22">
            <v>14.632081816086851</v>
          </cell>
          <cell r="BI22">
            <v>7.6475168466938834</v>
          </cell>
          <cell r="BJ22">
            <v>29.933328706948291</v>
          </cell>
          <cell r="BK22">
            <v>33.097008002429639</v>
          </cell>
          <cell r="BL22">
            <v>87.265502159770918</v>
          </cell>
          <cell r="BM22">
            <v>48.025831314204204</v>
          </cell>
          <cell r="BN22">
            <v>6.7997036240532038</v>
          </cell>
          <cell r="BO22">
            <v>38.159603453539717</v>
          </cell>
          <cell r="BP22">
            <v>23.238117133109402</v>
          </cell>
          <cell r="BQ22">
            <v>1.0200941777897792</v>
          </cell>
          <cell r="BR22">
            <v>8.904321718022965</v>
          </cell>
          <cell r="BS22">
            <v>24.313014446726594</v>
          </cell>
          <cell r="BT22">
            <v>85.71198373505014</v>
          </cell>
          <cell r="BU22">
            <v>93.297202457177221</v>
          </cell>
          <cell r="BV22">
            <v>12.717213899063484</v>
          </cell>
          <cell r="BW22">
            <v>38.165655519332148</v>
          </cell>
          <cell r="BY22">
            <v>16.088788939923266</v>
          </cell>
          <cell r="BZ22">
            <v>19.343335285851541</v>
          </cell>
        </row>
        <row r="23">
          <cell r="D23">
            <v>89.517409777269194</v>
          </cell>
          <cell r="E23">
            <v>75.612439600624342</v>
          </cell>
          <cell r="F23">
            <v>22.035914267056413</v>
          </cell>
          <cell r="G23">
            <v>33.974854802158525</v>
          </cell>
          <cell r="H23">
            <v>6.3368832348591466</v>
          </cell>
          <cell r="I23">
            <v>9.1286468710669144</v>
          </cell>
          <cell r="J23">
            <v>5.2017422559121895</v>
          </cell>
          <cell r="K23">
            <v>1.042232989850433</v>
          </cell>
          <cell r="L23">
            <v>10.506547345809798</v>
          </cell>
          <cell r="M23">
            <v>1.8662135269604214</v>
          </cell>
          <cell r="N23">
            <v>6.992883422699868</v>
          </cell>
          <cell r="O23">
            <v>49.444132362606844</v>
          </cell>
          <cell r="P23">
            <v>79.480929011957187</v>
          </cell>
          <cell r="Q23">
            <v>24.380998939212407</v>
          </cell>
          <cell r="R23">
            <v>13.659202839261365</v>
          </cell>
          <cell r="S23">
            <v>84.144855415462445</v>
          </cell>
          <cell r="T23">
            <v>58.807487280495039</v>
          </cell>
          <cell r="U23">
            <v>21.532846715328454</v>
          </cell>
          <cell r="V23">
            <v>72.162926755194604</v>
          </cell>
          <cell r="W23">
            <v>27.78923908044451</v>
          </cell>
          <cell r="X23">
            <v>78.911564625851142</v>
          </cell>
          <cell r="Y23">
            <v>35.57621870899321</v>
          </cell>
          <cell r="Z23">
            <v>2.8458146963833428</v>
          </cell>
          <cell r="AA23">
            <v>0</v>
          </cell>
          <cell r="AB23">
            <v>5.4676974803878222</v>
          </cell>
          <cell r="AC23">
            <v>53.692778594558618</v>
          </cell>
          <cell r="AD23">
            <v>6.2510690246855685</v>
          </cell>
          <cell r="AE23">
            <v>3.853252945960671</v>
          </cell>
          <cell r="AF23">
            <v>13.242991477948001</v>
          </cell>
          <cell r="AG23">
            <v>8.7411967542193114</v>
          </cell>
          <cell r="AH23">
            <v>3.4938890409455596</v>
          </cell>
          <cell r="AI23">
            <v>42.105263157894747</v>
          </cell>
          <cell r="AJ23">
            <v>96.666666666666671</v>
          </cell>
          <cell r="AK23">
            <v>70.820295429882407</v>
          </cell>
          <cell r="AL23">
            <v>65.625</v>
          </cell>
          <cell r="AM23">
            <v>21.348097119091001</v>
          </cell>
          <cell r="AN23">
            <v>62.4548736462094</v>
          </cell>
          <cell r="AO23">
            <v>56.637733897642242</v>
          </cell>
          <cell r="AP23">
            <v>22.532269846325651</v>
          </cell>
          <cell r="AQ23">
            <v>36.221205599049725</v>
          </cell>
          <cell r="AR23">
            <v>47.719523017674312</v>
          </cell>
          <cell r="AS23">
            <v>18.592258482523469</v>
          </cell>
          <cell r="AT23">
            <v>33.585234119728682</v>
          </cell>
          <cell r="AU23">
            <v>3.7405885058872919</v>
          </cell>
          <cell r="AV23">
            <v>11.727817925414891</v>
          </cell>
          <cell r="AW23">
            <v>50</v>
          </cell>
          <cell r="AX23">
            <v>64.471521624863612</v>
          </cell>
          <cell r="AY23">
            <v>7.1460376321781416</v>
          </cell>
          <cell r="AZ23">
            <v>41.170316663584885</v>
          </cell>
          <cell r="BA23">
            <v>43.453207469341947</v>
          </cell>
          <cell r="BB23">
            <v>12.103482627337254</v>
          </cell>
          <cell r="BC23">
            <v>12.991053988469437</v>
          </cell>
          <cell r="BD23">
            <v>13.265303416445542</v>
          </cell>
          <cell r="BE23">
            <v>92.20338983050847</v>
          </cell>
          <cell r="BF23">
            <v>18.065792690180743</v>
          </cell>
          <cell r="BG23">
            <v>32.517033550712696</v>
          </cell>
          <cell r="BH23">
            <v>4.2815246757786936</v>
          </cell>
          <cell r="BI23">
            <v>2.6006873007386204</v>
          </cell>
          <cell r="BJ23">
            <v>18.801062020834717</v>
          </cell>
          <cell r="BK23">
            <v>22.09304166856321</v>
          </cell>
          <cell r="BL23">
            <v>92.527509352328494</v>
          </cell>
          <cell r="BM23">
            <v>47.104758516969696</v>
          </cell>
          <cell r="BN23">
            <v>1.2447524426091716</v>
          </cell>
          <cell r="BO23">
            <v>4.1122828504927611</v>
          </cell>
          <cell r="BP23">
            <v>0.38634747716930001</v>
          </cell>
          <cell r="BQ23">
            <v>0.64001172766389924</v>
          </cell>
          <cell r="BR23">
            <v>12.784003041513309</v>
          </cell>
          <cell r="BS23">
            <v>11.85612044770469</v>
          </cell>
          <cell r="BT23">
            <v>89.037820090954369</v>
          </cell>
          <cell r="BU23">
            <v>95.287344215695938</v>
          </cell>
          <cell r="BV23">
            <v>6.5423732045741509</v>
          </cell>
          <cell r="BW23">
            <v>15.894456831618781</v>
          </cell>
          <cell r="BY23">
            <v>5.6172372258738559</v>
          </cell>
          <cell r="BZ23">
            <v>19.2408950363623</v>
          </cell>
        </row>
        <row r="24">
          <cell r="D24">
            <v>81.135611308749134</v>
          </cell>
          <cell r="E24">
            <v>44.734225191764367</v>
          </cell>
          <cell r="F24">
            <v>43.855931153269559</v>
          </cell>
          <cell r="G24">
            <v>46.945169566815537</v>
          </cell>
          <cell r="H24">
            <v>8.1738493128152072</v>
          </cell>
          <cell r="I24">
            <v>6.330846216432688</v>
          </cell>
          <cell r="J24">
            <v>10.080594289261391</v>
          </cell>
          <cell r="K24">
            <v>14.009581480520412</v>
          </cell>
          <cell r="L24">
            <v>18.346010107843526</v>
          </cell>
          <cell r="M24">
            <v>1.2192747754197801</v>
          </cell>
          <cell r="N24">
            <v>5.8641285882583922</v>
          </cell>
          <cell r="O24">
            <v>48.017960179314883</v>
          </cell>
          <cell r="P24">
            <v>52.609062832587497</v>
          </cell>
          <cell r="Q24">
            <v>30.789896174107472</v>
          </cell>
          <cell r="R24">
            <v>18.135735314079472</v>
          </cell>
          <cell r="S24">
            <v>86.41365804181504</v>
          </cell>
          <cell r="T24">
            <v>24.454616247756313</v>
          </cell>
          <cell r="U24">
            <v>6.2043795620437985</v>
          </cell>
          <cell r="V24">
            <v>12.592482772835995</v>
          </cell>
          <cell r="W24">
            <v>7.8919515365642265</v>
          </cell>
          <cell r="X24">
            <v>41.496598639455776</v>
          </cell>
          <cell r="Y24">
            <v>73.420096105281957</v>
          </cell>
          <cell r="Z24">
            <v>7.5978971921753029</v>
          </cell>
          <cell r="AA24">
            <v>7.8984280075174063</v>
          </cell>
          <cell r="AB24">
            <v>6.8408960359944526</v>
          </cell>
          <cell r="AC24">
            <v>31.997577542586964</v>
          </cell>
          <cell r="AD24">
            <v>5.5669047445945701</v>
          </cell>
          <cell r="AE24">
            <v>9.1684879020407131</v>
          </cell>
          <cell r="AF24">
            <v>19.26985704891452</v>
          </cell>
          <cell r="AG24">
            <v>17.917768267472848</v>
          </cell>
          <cell r="AH24">
            <v>8.7574767834912066</v>
          </cell>
          <cell r="AI24">
            <v>63.15789473684211</v>
          </cell>
          <cell r="AJ24">
            <v>73.333333333333329</v>
          </cell>
          <cell r="AK24">
            <v>50.293099503291394</v>
          </cell>
          <cell r="AL24">
            <v>62.499999999999986</v>
          </cell>
          <cell r="AM24">
            <v>5.1386579968544375</v>
          </cell>
          <cell r="AN24">
            <v>18.050541516245492</v>
          </cell>
          <cell r="AO24">
            <v>23.056055673575866</v>
          </cell>
          <cell r="AP24">
            <v>16.326331437286409</v>
          </cell>
          <cell r="AQ24">
            <v>34.82652485683802</v>
          </cell>
          <cell r="AR24">
            <v>44.388278442752231</v>
          </cell>
          <cell r="AS24">
            <v>84.573167780206234</v>
          </cell>
          <cell r="AT24">
            <v>60.582425425943768</v>
          </cell>
          <cell r="AU24">
            <v>15.876946664762151</v>
          </cell>
          <cell r="AV24">
            <v>10.374071136312173</v>
          </cell>
          <cell r="AW24">
            <v>39.418607670561833</v>
          </cell>
          <cell r="AX24">
            <v>65.313684537230117</v>
          </cell>
          <cell r="AY24">
            <v>5.2047816140517398</v>
          </cell>
          <cell r="AZ24">
            <v>34.742158483362481</v>
          </cell>
          <cell r="BA24">
            <v>36.189767420531652</v>
          </cell>
          <cell r="BB24">
            <v>13.446443732274767</v>
          </cell>
          <cell r="BC24">
            <v>43.330086455790614</v>
          </cell>
          <cell r="BD24">
            <v>12.817195511749027</v>
          </cell>
          <cell r="BE24">
            <v>63.728813559322028</v>
          </cell>
          <cell r="BF24">
            <v>19.256695896886249</v>
          </cell>
          <cell r="BG24">
            <v>25.355197500016434</v>
          </cell>
          <cell r="BH24">
            <v>4.9491519349176389</v>
          </cell>
          <cell r="BI24">
            <v>2.2909697326294265</v>
          </cell>
          <cell r="BJ24">
            <v>3.0380557597269688</v>
          </cell>
          <cell r="BK24">
            <v>33.122446204704737</v>
          </cell>
          <cell r="BL24">
            <v>88.750113264412079</v>
          </cell>
          <cell r="BM24">
            <v>48.44748575452963</v>
          </cell>
          <cell r="BN24">
            <v>0.68714948885901594</v>
          </cell>
          <cell r="BO24">
            <v>0.11130611852345823</v>
          </cell>
          <cell r="BP24">
            <v>1.0068188898651274</v>
          </cell>
          <cell r="BQ24">
            <v>0.8085189020105874</v>
          </cell>
          <cell r="BR24">
            <v>14.281211531195012</v>
          </cell>
          <cell r="BS24">
            <v>4.6016706285500648</v>
          </cell>
          <cell r="BT24">
            <v>22.104422700191208</v>
          </cell>
          <cell r="BU24">
            <v>95.354325301443296</v>
          </cell>
          <cell r="BV24">
            <v>17.2902085673093</v>
          </cell>
          <cell r="BW24">
            <v>6.5891655577512349</v>
          </cell>
          <cell r="BY24">
            <v>4.9231090722344435</v>
          </cell>
          <cell r="BZ24">
            <v>8.4570082240626245</v>
          </cell>
        </row>
        <row r="25">
          <cell r="D25">
            <v>90.704473146724965</v>
          </cell>
          <cell r="E25">
            <v>100</v>
          </cell>
          <cell r="F25">
            <v>35.323202156202719</v>
          </cell>
          <cell r="G25">
            <v>75.150334098036083</v>
          </cell>
          <cell r="H25">
            <v>4.3585337209961876</v>
          </cell>
          <cell r="I25">
            <v>13.376824901788313</v>
          </cell>
          <cell r="J25">
            <v>7.5097892917172837</v>
          </cell>
          <cell r="K25">
            <v>2.5274369417266129</v>
          </cell>
          <cell r="L25">
            <v>22.319412575105513</v>
          </cell>
          <cell r="M25">
            <v>0.69041324496905798</v>
          </cell>
          <cell r="N25">
            <v>5.357631450850155</v>
          </cell>
          <cell r="O25">
            <v>49.60335652435424</v>
          </cell>
          <cell r="P25">
            <v>71.949639581779039</v>
          </cell>
          <cell r="Q25">
            <v>40.106870977404149</v>
          </cell>
          <cell r="R25">
            <v>29.139408957915471</v>
          </cell>
          <cell r="S25">
            <v>87.609716493798985</v>
          </cell>
          <cell r="T25">
            <v>54.447123425040488</v>
          </cell>
          <cell r="U25">
            <v>22.627737226277382</v>
          </cell>
          <cell r="V25">
            <v>57.493032599476912</v>
          </cell>
          <cell r="W25">
            <v>12.52813198004743</v>
          </cell>
          <cell r="X25">
            <v>61.904761904762687</v>
          </cell>
          <cell r="Y25">
            <v>63.884418683401691</v>
          </cell>
          <cell r="Z25">
            <v>8.7868617121999719</v>
          </cell>
          <cell r="AA25">
            <v>11.503839632926956</v>
          </cell>
          <cell r="AB25">
            <v>14.543535995864328</v>
          </cell>
          <cell r="AC25">
            <v>48.708426225625388</v>
          </cell>
          <cell r="AD25">
            <v>12.661383393593823</v>
          </cell>
          <cell r="AE25">
            <v>8.8047876698734342</v>
          </cell>
          <cell r="AF25">
            <v>22.187335211487397</v>
          </cell>
          <cell r="AG25">
            <v>34.483247574206331</v>
          </cell>
          <cell r="AH25">
            <v>9.0233285776802639</v>
          </cell>
          <cell r="AI25">
            <v>63.15789473684211</v>
          </cell>
          <cell r="AJ25">
            <v>100</v>
          </cell>
          <cell r="AK25">
            <v>57.319884104105547</v>
          </cell>
          <cell r="AL25">
            <v>75</v>
          </cell>
          <cell r="AM25">
            <v>5.5635743196857712</v>
          </cell>
          <cell r="AN25">
            <v>100</v>
          </cell>
          <cell r="AO25">
            <v>30.03164000917829</v>
          </cell>
          <cell r="AP25">
            <v>15.980490716358048</v>
          </cell>
          <cell r="AQ25">
            <v>35.41665088861906</v>
          </cell>
          <cell r="AR25">
            <v>47.241779689170052</v>
          </cell>
          <cell r="AS25">
            <v>48.952316304926683</v>
          </cell>
          <cell r="AT25">
            <v>19.914904661482922</v>
          </cell>
          <cell r="AU25">
            <v>15.412231437636803</v>
          </cell>
          <cell r="AV25">
            <v>19.551754892793994</v>
          </cell>
          <cell r="AW25">
            <v>38.717467798015065</v>
          </cell>
          <cell r="AX25">
            <v>40.601375136171136</v>
          </cell>
          <cell r="AY25">
            <v>7.8788402028164413</v>
          </cell>
          <cell r="AZ25">
            <v>41.863079266867572</v>
          </cell>
          <cell r="BA25">
            <v>31.155904202233724</v>
          </cell>
          <cell r="BB25">
            <v>13.957441113179888</v>
          </cell>
          <cell r="BC25">
            <v>0</v>
          </cell>
          <cell r="BD25">
            <v>23.414488876392547</v>
          </cell>
          <cell r="BE25">
            <v>36.949152542372879</v>
          </cell>
          <cell r="BF25">
            <v>14.642451745888611</v>
          </cell>
          <cell r="BG25">
            <v>42.301179247843166</v>
          </cell>
          <cell r="BH25">
            <v>10.232779717756557</v>
          </cell>
          <cell r="BI25">
            <v>5.6572945529491943</v>
          </cell>
          <cell r="BJ25">
            <v>5.7883942620316748</v>
          </cell>
          <cell r="BK25">
            <v>23.243916925256205</v>
          </cell>
          <cell r="BL25">
            <v>71.70268851425233</v>
          </cell>
          <cell r="BM25">
            <v>33.155424837869916</v>
          </cell>
          <cell r="BN25">
            <v>0.23320330011036475</v>
          </cell>
          <cell r="BO25">
            <v>0</v>
          </cell>
          <cell r="BP25">
            <v>0</v>
          </cell>
          <cell r="BQ25">
            <v>1.2477825042370385</v>
          </cell>
          <cell r="BR25">
            <v>10.353877390501633</v>
          </cell>
          <cell r="BS25">
            <v>16.430149947020613</v>
          </cell>
          <cell r="BT25">
            <v>34.335409898835884</v>
          </cell>
          <cell r="BU25">
            <v>96.386602840928148</v>
          </cell>
          <cell r="BV25">
            <v>30.115507688385325</v>
          </cell>
          <cell r="BW25">
            <v>38.255961505998506</v>
          </cell>
          <cell r="BY25">
            <v>9.1282651639983801</v>
          </cell>
          <cell r="BZ25">
            <v>18.633732880439716</v>
          </cell>
        </row>
        <row r="26">
          <cell r="D26">
            <v>79.7249512264316</v>
          </cell>
          <cell r="E26">
            <v>92.316467593499141</v>
          </cell>
          <cell r="F26">
            <v>45.329870436827818</v>
          </cell>
          <cell r="G26">
            <v>92.196504321753764</v>
          </cell>
          <cell r="H26">
            <v>8.854869910779323</v>
          </cell>
          <cell r="I26">
            <v>12.73732206388874</v>
          </cell>
          <cell r="J26">
            <v>7.4057427575492927</v>
          </cell>
          <cell r="K26">
            <v>20.869098854694165</v>
          </cell>
          <cell r="L26">
            <v>38.369702577943492</v>
          </cell>
          <cell r="M26">
            <v>0.32252752955693698</v>
          </cell>
          <cell r="N26">
            <v>1.7302341593152546</v>
          </cell>
          <cell r="O26">
            <v>49.051315909133415</v>
          </cell>
          <cell r="P26">
            <v>71.945037735474159</v>
          </cell>
          <cell r="Q26">
            <v>33.703599945823335</v>
          </cell>
          <cell r="R26">
            <v>42.977166999188491</v>
          </cell>
          <cell r="S26">
            <v>99.324749081001727</v>
          </cell>
          <cell r="T26">
            <v>53.192221752913504</v>
          </cell>
          <cell r="U26">
            <v>26.459854014598509</v>
          </cell>
          <cell r="V26">
            <v>69.181336163440832</v>
          </cell>
          <cell r="W26">
            <v>20.44551206776865</v>
          </cell>
          <cell r="X26">
            <v>58.503401360544224</v>
          </cell>
          <cell r="Y26">
            <v>100</v>
          </cell>
          <cell r="Z26">
            <v>14.312027535305297</v>
          </cell>
          <cell r="AA26">
            <v>23.262091785546861</v>
          </cell>
          <cell r="AB26">
            <v>18.442899408222868</v>
          </cell>
          <cell r="AC26">
            <v>67.600253563212434</v>
          </cell>
          <cell r="AD26">
            <v>6.8704174047151474</v>
          </cell>
          <cell r="AE26">
            <v>16.935720254011073</v>
          </cell>
          <cell r="AF26">
            <v>40.962055495887242</v>
          </cell>
          <cell r="AG26">
            <v>32.589469145208476</v>
          </cell>
          <cell r="AH26">
            <v>9.0205873157465586</v>
          </cell>
          <cell r="AI26">
            <v>63.15789473684211</v>
          </cell>
          <cell r="AJ26">
            <v>100</v>
          </cell>
          <cell r="AK26">
            <v>91.544092321953187</v>
          </cell>
          <cell r="AL26">
            <v>93.75</v>
          </cell>
          <cell r="AM26">
            <v>2.0479015851658255</v>
          </cell>
          <cell r="AN26">
            <v>0</v>
          </cell>
          <cell r="AO26">
            <v>46.105062299858055</v>
          </cell>
          <cell r="AP26">
            <v>25.524620470487292</v>
          </cell>
          <cell r="AQ26">
            <v>39.756191108295091</v>
          </cell>
          <cell r="AR26">
            <v>42.514999726962436</v>
          </cell>
          <cell r="AS26">
            <v>60.183586911498651</v>
          </cell>
          <cell r="AT26">
            <v>4.1961727309103543</v>
          </cell>
          <cell r="AU26">
            <v>13.064894003972013</v>
          </cell>
          <cell r="AV26">
            <v>17.786188345213532</v>
          </cell>
          <cell r="AW26">
            <v>30.000151955678785</v>
          </cell>
          <cell r="AX26">
            <v>64.542400400272641</v>
          </cell>
          <cell r="AY26">
            <v>3.5884252001219545</v>
          </cell>
          <cell r="AZ26">
            <v>32.341150596781091</v>
          </cell>
          <cell r="BA26">
            <v>40.814185174341276</v>
          </cell>
          <cell r="BB26">
            <v>5.1376599970167387</v>
          </cell>
          <cell r="BC26">
            <v>50</v>
          </cell>
          <cell r="BD26">
            <v>21.563287313478249</v>
          </cell>
          <cell r="BE26">
            <v>7.4576271186440684</v>
          </cell>
          <cell r="BF26">
            <v>21.176988082430238</v>
          </cell>
          <cell r="BG26">
            <v>23.083722674668785</v>
          </cell>
          <cell r="BH26">
            <v>7.9569789347364432</v>
          </cell>
          <cell r="BI26">
            <v>5.0760277181055624</v>
          </cell>
          <cell r="BJ26">
            <v>14.316176354892162</v>
          </cell>
          <cell r="BK26">
            <v>9.0116592417512251</v>
          </cell>
          <cell r="BL26">
            <v>67.596492368849113</v>
          </cell>
          <cell r="BM26">
            <v>33.784844854579326</v>
          </cell>
          <cell r="BN26">
            <v>0.41326523594817105</v>
          </cell>
          <cell r="BO26">
            <v>0.26298535106600107</v>
          </cell>
          <cell r="BP26">
            <v>0</v>
          </cell>
          <cell r="BQ26">
            <v>4.0119005637848266</v>
          </cell>
          <cell r="BR26">
            <v>15.274334520138494</v>
          </cell>
          <cell r="BS26">
            <v>0.29895841603171747</v>
          </cell>
          <cell r="BT26">
            <v>21.862641719560084</v>
          </cell>
          <cell r="BU26">
            <v>97.630378748853531</v>
          </cell>
          <cell r="BV26">
            <v>11.035725292326315</v>
          </cell>
          <cell r="BW26">
            <v>4.2056300661685322</v>
          </cell>
          <cell r="BY26">
            <v>7.905186886673583</v>
          </cell>
          <cell r="BZ26">
            <v>19.276265325328708</v>
          </cell>
        </row>
        <row r="27">
          <cell r="D27">
            <v>94.075144841520171</v>
          </cell>
          <cell r="E27">
            <v>88.720240507925979</v>
          </cell>
          <cell r="F27">
            <v>37.128877008251855</v>
          </cell>
          <cell r="G27">
            <v>41.530235447038692</v>
          </cell>
          <cell r="H27">
            <v>7.6947341968392271</v>
          </cell>
          <cell r="I27">
            <v>8.0337438503540675</v>
          </cell>
          <cell r="J27">
            <v>5.0343873085669744</v>
          </cell>
          <cell r="K27">
            <v>16.889529193495104</v>
          </cell>
          <cell r="L27">
            <v>85.789936012488539</v>
          </cell>
          <cell r="M27">
            <v>0.2446733271356204</v>
          </cell>
          <cell r="N27">
            <v>3.8726156108921468</v>
          </cell>
          <cell r="O27">
            <v>44.558033309084131</v>
          </cell>
          <cell r="P27">
            <v>67.340104461956983</v>
          </cell>
          <cell r="Q27">
            <v>24.160644644442826</v>
          </cell>
          <cell r="R27">
            <v>0</v>
          </cell>
          <cell r="S27">
            <v>19.602488817442271</v>
          </cell>
          <cell r="T27">
            <v>78.527055238405339</v>
          </cell>
          <cell r="U27">
            <v>17.335766423357651</v>
          </cell>
          <cell r="V27">
            <v>85.336400468320306</v>
          </cell>
          <cell r="W27">
            <v>50</v>
          </cell>
          <cell r="X27">
            <v>91.156462585034319</v>
          </cell>
          <cell r="Y27">
            <v>66.201271300966496</v>
          </cell>
          <cell r="Z27">
            <v>12.697078827443754</v>
          </cell>
          <cell r="AA27">
            <v>5.0663989419524702</v>
          </cell>
          <cell r="AB27">
            <v>11.077793824820009</v>
          </cell>
          <cell r="AC27">
            <v>49.204501716552798</v>
          </cell>
          <cell r="AD27">
            <v>22.03905434757753</v>
          </cell>
          <cell r="AE27">
            <v>27.713138275547738</v>
          </cell>
          <cell r="AF27">
            <v>16.063057870760549</v>
          </cell>
          <cell r="AG27">
            <v>26.530364458979584</v>
          </cell>
          <cell r="AH27">
            <v>3.4917659189870847</v>
          </cell>
          <cell r="AI27">
            <v>42.105263157894747</v>
          </cell>
          <cell r="AJ27">
            <v>83.333333333333343</v>
          </cell>
          <cell r="AK27">
            <v>80.877526845483558</v>
          </cell>
          <cell r="AL27">
            <v>71.875000000000014</v>
          </cell>
          <cell r="AM27">
            <v>37.459773642356552</v>
          </cell>
          <cell r="AN27">
            <v>99.277978339350199</v>
          </cell>
          <cell r="AO27">
            <v>99.982545389056156</v>
          </cell>
          <cell r="AP27">
            <v>43.39731399962978</v>
          </cell>
          <cell r="AQ27">
            <v>47.55714047342309</v>
          </cell>
          <cell r="AR27">
            <v>48.071594570187102</v>
          </cell>
          <cell r="AS27">
            <v>57.47451187067886</v>
          </cell>
          <cell r="AT27">
            <v>30.84212534254468</v>
          </cell>
          <cell r="AU27">
            <v>18.982656948288088</v>
          </cell>
          <cell r="AV27">
            <v>78.941942295889973</v>
          </cell>
          <cell r="AW27">
            <v>49.314849494215032</v>
          </cell>
          <cell r="AX27">
            <v>78.886655741174565</v>
          </cell>
          <cell r="AY27">
            <v>5.2484436636168166</v>
          </cell>
          <cell r="AZ27">
            <v>17.166647963034045</v>
          </cell>
          <cell r="BA27">
            <v>29.52528299920813</v>
          </cell>
          <cell r="BB27">
            <v>12.58255908731336</v>
          </cell>
          <cell r="BC27">
            <v>2.6868505438936405E-2</v>
          </cell>
          <cell r="BD27">
            <v>29.872670602940953</v>
          </cell>
          <cell r="BE27">
            <v>87.79661016949153</v>
          </cell>
          <cell r="BF27">
            <v>34.293132254143934</v>
          </cell>
          <cell r="BG27">
            <v>76.053683357569398</v>
          </cell>
          <cell r="BH27">
            <v>18.890584587729702</v>
          </cell>
          <cell r="BI27">
            <v>16.227757382826454</v>
          </cell>
          <cell r="BJ27">
            <v>6.346433626301712</v>
          </cell>
          <cell r="BK27">
            <v>49.306352792774753</v>
          </cell>
          <cell r="BL27">
            <v>16.615115783976329</v>
          </cell>
          <cell r="BM27">
            <v>0</v>
          </cell>
          <cell r="BN27">
            <v>6.8719455185520379</v>
          </cell>
          <cell r="BO27">
            <v>21.603441669933925</v>
          </cell>
          <cell r="BP27">
            <v>4.915032588223351</v>
          </cell>
          <cell r="BQ27">
            <v>0.50616889831285816</v>
          </cell>
          <cell r="BR27">
            <v>14.514393959000058</v>
          </cell>
          <cell r="BS27">
            <v>29.665454110815549</v>
          </cell>
          <cell r="BT27">
            <v>100</v>
          </cell>
          <cell r="BU27">
            <v>93.526051047892437</v>
          </cell>
          <cell r="BV27">
            <v>16.840095758975039</v>
          </cell>
          <cell r="BW27">
            <v>88.930029945095043</v>
          </cell>
          <cell r="BY27">
            <v>39.434770336910908</v>
          </cell>
          <cell r="BZ27">
            <v>43.061084430004804</v>
          </cell>
        </row>
        <row r="28">
          <cell r="D28">
            <v>70.081368265588779</v>
          </cell>
          <cell r="E28">
            <v>80.677238557842514</v>
          </cell>
          <cell r="F28">
            <v>42.027864806050005</v>
          </cell>
          <cell r="G28">
            <v>94.090835592272427</v>
          </cell>
          <cell r="H28">
            <v>8.7167507010944174</v>
          </cell>
          <cell r="I28">
            <v>3.9227870005690328</v>
          </cell>
          <cell r="J28">
            <v>12.317731473230923</v>
          </cell>
          <cell r="K28">
            <v>5.7723354034176753</v>
          </cell>
          <cell r="L28">
            <v>7.6750816038898897</v>
          </cell>
          <cell r="M28">
            <v>0.42476575932810401</v>
          </cell>
          <cell r="N28">
            <v>5.5381408041574245</v>
          </cell>
          <cell r="O28">
            <v>45.363905328535935</v>
          </cell>
          <cell r="P28">
            <v>78.570535339156379</v>
          </cell>
          <cell r="Q28">
            <v>36.755430603462919</v>
          </cell>
          <cell r="R28">
            <v>35.75979125694451</v>
          </cell>
          <cell r="S28">
            <v>98.713038619522891</v>
          </cell>
          <cell r="T28">
            <v>6.5116114937865444</v>
          </cell>
          <cell r="U28">
            <v>14.051094890510955</v>
          </cell>
          <cell r="V28">
            <v>0</v>
          </cell>
          <cell r="W28">
            <v>0</v>
          </cell>
          <cell r="X28">
            <v>0</v>
          </cell>
          <cell r="Y28">
            <v>60.108508031281936</v>
          </cell>
          <cell r="Z28">
            <v>5.0860529496114086</v>
          </cell>
          <cell r="AA28">
            <v>12.652706780715524</v>
          </cell>
          <cell r="AB28">
            <v>2.3518733110705727</v>
          </cell>
          <cell r="AC28">
            <v>27.218050661797644</v>
          </cell>
          <cell r="AD28">
            <v>12.44664412178979</v>
          </cell>
          <cell r="AE28">
            <v>4.9693419230530793</v>
          </cell>
          <cell r="AF28">
            <v>39.54466505224817</v>
          </cell>
          <cell r="AG28">
            <v>20.665496859132755</v>
          </cell>
          <cell r="AH28">
            <v>9.2332345654176162</v>
          </cell>
          <cell r="AI28">
            <v>63.15789473684211</v>
          </cell>
          <cell r="AJ28">
            <v>0</v>
          </cell>
          <cell r="AK28">
            <v>75.036168494815627</v>
          </cell>
          <cell r="AL28">
            <v>43.749999999999993</v>
          </cell>
          <cell r="AM28">
            <v>0.35427742545259994</v>
          </cell>
          <cell r="AN28">
            <v>27.075812274368232</v>
          </cell>
          <cell r="AO28">
            <v>0</v>
          </cell>
          <cell r="AP28">
            <v>7.0677541025717927</v>
          </cell>
          <cell r="AQ28">
            <v>21.398004913657939</v>
          </cell>
          <cell r="AR28">
            <v>21.587888291157224</v>
          </cell>
          <cell r="AS28">
            <v>38.683282992340096</v>
          </cell>
          <cell r="AT28">
            <v>39.279627957249737</v>
          </cell>
          <cell r="AU28">
            <v>21.548082638642963</v>
          </cell>
          <cell r="AV28">
            <v>4.1206101175483978</v>
          </cell>
          <cell r="AW28">
            <v>38.097700979693663</v>
          </cell>
          <cell r="AX28">
            <v>57.567713001866451</v>
          </cell>
          <cell r="AY28">
            <v>5.2587465729309599</v>
          </cell>
          <cell r="AZ28">
            <v>37.51056614694992</v>
          </cell>
          <cell r="BA28">
            <v>47.267185586089575</v>
          </cell>
          <cell r="BB28">
            <v>15.271728925734196</v>
          </cell>
          <cell r="BC28">
            <v>21.485642259813503</v>
          </cell>
          <cell r="BD28">
            <v>11.758337948695448</v>
          </cell>
          <cell r="BE28">
            <v>39.661016949152547</v>
          </cell>
          <cell r="BF28">
            <v>2.8752878187406399</v>
          </cell>
          <cell r="BG28">
            <v>5.3558391293167817</v>
          </cell>
          <cell r="BH28">
            <v>0.58592028026321541</v>
          </cell>
          <cell r="BI28">
            <v>0</v>
          </cell>
          <cell r="BJ28">
            <v>1.3200699750813762</v>
          </cell>
          <cell r="BK28">
            <v>15.622483319280517</v>
          </cell>
          <cell r="BL28">
            <v>100</v>
          </cell>
          <cell r="BM28">
            <v>46.578820047248584</v>
          </cell>
          <cell r="BN28">
            <v>1.2952994492776029</v>
          </cell>
          <cell r="BO28">
            <v>1.5355298669278559</v>
          </cell>
          <cell r="BP28">
            <v>0.65258295619343032</v>
          </cell>
          <cell r="BQ28">
            <v>0.98250968685557982</v>
          </cell>
          <cell r="BR28">
            <v>3.9329030684924793</v>
          </cell>
          <cell r="BS28">
            <v>8.7581536039019436</v>
          </cell>
          <cell r="BT28">
            <v>0</v>
          </cell>
          <cell r="BU28">
            <v>97.802756375777321</v>
          </cell>
          <cell r="BV28">
            <v>6.622570648983606</v>
          </cell>
          <cell r="BW28">
            <v>0</v>
          </cell>
          <cell r="BY28">
            <v>1.2503420651374542</v>
          </cell>
          <cell r="BZ28">
            <v>0</v>
          </cell>
        </row>
        <row r="29">
          <cell r="D29">
            <v>91.148414492487561</v>
          </cell>
          <cell r="E29">
            <v>96.250300185219189</v>
          </cell>
          <cell r="F29">
            <v>42.547224711610689</v>
          </cell>
          <cell r="G29">
            <v>65.220296745115405</v>
          </cell>
          <cell r="H29">
            <v>8.0423313420913285</v>
          </cell>
          <cell r="I29">
            <v>13.28649037601733</v>
          </cell>
          <cell r="J29">
            <v>18.746345063492679</v>
          </cell>
          <cell r="K29">
            <v>11.187906876499293</v>
          </cell>
          <cell r="L29">
            <v>13.103859623455151</v>
          </cell>
          <cell r="M29">
            <v>0.51437605318598334</v>
          </cell>
          <cell r="N29">
            <v>7.3447558883093054</v>
          </cell>
          <cell r="O29">
            <v>47.771826433064383</v>
          </cell>
          <cell r="P29">
            <v>66.023695466292693</v>
          </cell>
          <cell r="Q29">
            <v>34.112286795972516</v>
          </cell>
          <cell r="R29">
            <v>11.591237056131902</v>
          </cell>
          <cell r="S29">
            <v>95.988292831763445</v>
          </cell>
          <cell r="T29">
            <v>26.812311610497908</v>
          </cell>
          <cell r="U29">
            <v>6.9343065693430681</v>
          </cell>
          <cell r="V29">
            <v>100</v>
          </cell>
          <cell r="W29">
            <v>5.0360736136879991</v>
          </cell>
          <cell r="X29">
            <v>51.020408163265344</v>
          </cell>
          <cell r="Y29">
            <v>6.4434013334554123</v>
          </cell>
          <cell r="Z29">
            <v>6.3608709494836058</v>
          </cell>
          <cell r="AA29">
            <v>1.7998750253218985</v>
          </cell>
          <cell r="AB29">
            <v>4.380825054316472</v>
          </cell>
          <cell r="AC29">
            <v>30.706080278929761</v>
          </cell>
          <cell r="AD29">
            <v>12.483855464421913</v>
          </cell>
          <cell r="AE29">
            <v>6.5964060238996964</v>
          </cell>
          <cell r="AF29">
            <v>33.518409239675883</v>
          </cell>
          <cell r="AG29">
            <v>27.780178012591072</v>
          </cell>
          <cell r="AH29">
            <v>6.172947555157501</v>
          </cell>
          <cell r="AI29">
            <v>42.105263157894747</v>
          </cell>
          <cell r="AJ29">
            <v>70</v>
          </cell>
          <cell r="AK29">
            <v>75.292695764144483</v>
          </cell>
          <cell r="AL29">
            <v>62.499999999999986</v>
          </cell>
          <cell r="AM29">
            <v>5.8364384818447963</v>
          </cell>
          <cell r="AN29">
            <v>69.31407942238269</v>
          </cell>
          <cell r="AO29">
            <v>12.670775647894603</v>
          </cell>
          <cell r="AP29">
            <v>13.406628532054658</v>
          </cell>
          <cell r="AQ29">
            <v>26.327703231913507</v>
          </cell>
          <cell r="AR29">
            <v>40.441102317584345</v>
          </cell>
          <cell r="AS29">
            <v>28.088568134053656</v>
          </cell>
          <cell r="AT29">
            <v>50.399072934886625</v>
          </cell>
          <cell r="AU29">
            <v>2.24416300506042</v>
          </cell>
          <cell r="AV29">
            <v>12.23593365161325</v>
          </cell>
          <cell r="AW29">
            <v>47.682369177595113</v>
          </cell>
          <cell r="AX29">
            <v>65.763809754450122</v>
          </cell>
          <cell r="AY29">
            <v>8.6530683040966245</v>
          </cell>
          <cell r="AZ29">
            <v>45.336526919551851</v>
          </cell>
          <cell r="BA29">
            <v>41.679841246311639</v>
          </cell>
          <cell r="BB29">
            <v>15.221757741070052</v>
          </cell>
          <cell r="BC29">
            <v>18.308853728812341</v>
          </cell>
          <cell r="BD29">
            <v>12.247332421871029</v>
          </cell>
          <cell r="BE29">
            <v>78.983050847457619</v>
          </cell>
          <cell r="BF29">
            <v>7.834078914108507</v>
          </cell>
          <cell r="BG29">
            <v>20.900393966622495</v>
          </cell>
          <cell r="BH29">
            <v>4.2208339707369982</v>
          </cell>
          <cell r="BI29">
            <v>1.8972727722384435</v>
          </cell>
          <cell r="BJ29">
            <v>3.1765705014687442</v>
          </cell>
          <cell r="BK29">
            <v>17.275847584439109</v>
          </cell>
          <cell r="BL29">
            <v>90.169254320897835</v>
          </cell>
          <cell r="BM29">
            <v>49.191031611130896</v>
          </cell>
          <cell r="BN29">
            <v>0.43962520808028049</v>
          </cell>
          <cell r="BO29">
            <v>0.26990306737391201</v>
          </cell>
          <cell r="BP29">
            <v>0.17843578587005604</v>
          </cell>
          <cell r="BQ29">
            <v>0.42711282298170472</v>
          </cell>
          <cell r="BR29">
            <v>6.5332639191166413</v>
          </cell>
          <cell r="BS29">
            <v>28.454607646493397</v>
          </cell>
          <cell r="BT29">
            <v>40.602802816549236</v>
          </cell>
          <cell r="BU29">
            <v>94.169942824635271</v>
          </cell>
          <cell r="BV29">
            <v>9.8083083996104659</v>
          </cell>
          <cell r="BW29">
            <v>18.274035632084711</v>
          </cell>
          <cell r="BY29">
            <v>6.3525590509165344</v>
          </cell>
          <cell r="BZ29">
            <v>8.3374836022889571</v>
          </cell>
        </row>
        <row r="30">
          <cell r="D30">
            <v>98.499292074803719</v>
          </cell>
          <cell r="E30">
            <v>96.958631778895835</v>
          </cell>
          <cell r="F30">
            <v>40.435615243849504</v>
          </cell>
          <cell r="G30">
            <v>76.743709499280044</v>
          </cell>
          <cell r="H30">
            <v>8.0537674389239733</v>
          </cell>
          <cell r="I30">
            <v>36.720473780078507</v>
          </cell>
          <cell r="J30">
            <v>45.676131410740325</v>
          </cell>
          <cell r="K30">
            <v>20.441993061785968</v>
          </cell>
          <cell r="L30">
            <v>12.496297419305661</v>
          </cell>
          <cell r="M30">
            <v>0.61130222947144619</v>
          </cell>
          <cell r="N30">
            <v>5.2592398823017374</v>
          </cell>
          <cell r="O30">
            <v>49.010848377580238</v>
          </cell>
          <cell r="P30">
            <v>38.896833375259725</v>
          </cell>
          <cell r="Q30">
            <v>37.529594578605028</v>
          </cell>
          <cell r="R30">
            <v>26.688782810849119</v>
          </cell>
          <cell r="S30">
            <v>88.855117606917887</v>
          </cell>
          <cell r="T30">
            <v>54.653592798750061</v>
          </cell>
          <cell r="U30">
            <v>17.700729927007306</v>
          </cell>
          <cell r="V30">
            <v>77.102021434826256</v>
          </cell>
          <cell r="W30">
            <v>35.385885222947806</v>
          </cell>
          <cell r="X30">
            <v>82.312925170068624</v>
          </cell>
          <cell r="Y30">
            <v>51.250854411424172</v>
          </cell>
          <cell r="Z30">
            <v>5.2306789470449999</v>
          </cell>
          <cell r="AA30">
            <v>7.107588835141768</v>
          </cell>
          <cell r="AB30">
            <v>12.019489991105106</v>
          </cell>
          <cell r="AC30">
            <v>49.591660601897722</v>
          </cell>
          <cell r="AD30">
            <v>50</v>
          </cell>
          <cell r="AE30">
            <v>15.381637964640827</v>
          </cell>
          <cell r="AF30">
            <v>41.307053487689608</v>
          </cell>
          <cell r="AG30">
            <v>31.05689426013646</v>
          </cell>
          <cell r="AH30">
            <v>9.070948734712287</v>
          </cell>
          <cell r="AI30">
            <v>52.631578947368418</v>
          </cell>
          <cell r="AJ30">
            <v>100</v>
          </cell>
          <cell r="AK30">
            <v>100</v>
          </cell>
          <cell r="AL30">
            <v>56.25</v>
          </cell>
          <cell r="AM30">
            <v>27.05753575817786</v>
          </cell>
          <cell r="AN30">
            <v>67.148014440433229</v>
          </cell>
          <cell r="AO30">
            <v>80.051438397467564</v>
          </cell>
          <cell r="AP30">
            <v>24.399416340041039</v>
          </cell>
          <cell r="AQ30">
            <v>45.953342953099479</v>
          </cell>
          <cell r="AR30">
            <v>48.118066204329693</v>
          </cell>
          <cell r="AS30">
            <v>62.752889114718336</v>
          </cell>
          <cell r="AT30">
            <v>100</v>
          </cell>
          <cell r="AU30">
            <v>29.096335707640453</v>
          </cell>
          <cell r="AV30">
            <v>46.024730952574359</v>
          </cell>
          <cell r="AW30">
            <v>48.366016419594246</v>
          </cell>
          <cell r="AX30">
            <v>76.89064495642981</v>
          </cell>
          <cell r="AY30">
            <v>9.559017534503111</v>
          </cell>
          <cell r="AZ30">
            <v>47.512066943837873</v>
          </cell>
          <cell r="BA30">
            <v>32.61174445552286</v>
          </cell>
          <cell r="BB30">
            <v>17.000518430578353</v>
          </cell>
          <cell r="BC30">
            <v>10.50797415690788</v>
          </cell>
          <cell r="BD30">
            <v>14.743083130415007</v>
          </cell>
          <cell r="BE30">
            <v>52.881355932203391</v>
          </cell>
          <cell r="BF30">
            <v>21.301801189879175</v>
          </cell>
          <cell r="BG30">
            <v>65.239027166410878</v>
          </cell>
          <cell r="BH30">
            <v>14.094593885121176</v>
          </cell>
          <cell r="BI30">
            <v>8.8995813740160745</v>
          </cell>
          <cell r="BJ30">
            <v>4.9405340130782207</v>
          </cell>
          <cell r="BK30">
            <v>16.843417083107692</v>
          </cell>
          <cell r="BL30">
            <v>79.231797772011873</v>
          </cell>
          <cell r="BM30">
            <v>9.1850895400448902</v>
          </cell>
          <cell r="BN30">
            <v>0.55800426160570404</v>
          </cell>
          <cell r="BO30">
            <v>3.8913165512100814</v>
          </cell>
          <cell r="BP30">
            <v>0.23451516305230774</v>
          </cell>
          <cell r="BQ30">
            <v>0.62173792249638993</v>
          </cell>
          <cell r="BR30">
            <v>21.437309256976413</v>
          </cell>
          <cell r="BS30">
            <v>21.139280014410186</v>
          </cell>
          <cell r="BT30">
            <v>99.876003400228441</v>
          </cell>
          <cell r="BU30">
            <v>89.842249793064369</v>
          </cell>
          <cell r="BV30">
            <v>24.128807547916768</v>
          </cell>
          <cell r="BW30">
            <v>52.544588880351995</v>
          </cell>
          <cell r="BY30">
            <v>26.157317123580864</v>
          </cell>
          <cell r="BZ30">
            <v>23.177938501788208</v>
          </cell>
        </row>
        <row r="31">
          <cell r="D31">
            <v>77.483974554404895</v>
          </cell>
          <cell r="E31">
            <v>78.598703912378568</v>
          </cell>
          <cell r="F31">
            <v>45.250136318145856</v>
          </cell>
          <cell r="G31">
            <v>54.907047390032474</v>
          </cell>
          <cell r="H31">
            <v>3.7817271004377968</v>
          </cell>
          <cell r="I31">
            <v>17.523265375230856</v>
          </cell>
          <cell r="J31">
            <v>19.651177813119222</v>
          </cell>
          <cell r="K31">
            <v>17.155634365426017</v>
          </cell>
          <cell r="L31">
            <v>41.908146710534695</v>
          </cell>
          <cell r="M31">
            <v>8.9572695414729717E-2</v>
          </cell>
          <cell r="N31">
            <v>5.6641463091065871</v>
          </cell>
          <cell r="O31">
            <v>40.392302029467352</v>
          </cell>
          <cell r="P31">
            <v>60.210842187134283</v>
          </cell>
          <cell r="Q31">
            <v>33.798064970285459</v>
          </cell>
          <cell r="R31">
            <v>6.1399136655969198</v>
          </cell>
          <cell r="S31">
            <v>75.609156835041574</v>
          </cell>
          <cell r="T31">
            <v>66.408340003121808</v>
          </cell>
          <cell r="U31">
            <v>7.1167883211678857</v>
          </cell>
          <cell r="V31">
            <v>57.02816475651251</v>
          </cell>
          <cell r="W31">
            <v>34.789855162070374</v>
          </cell>
          <cell r="X31">
            <v>95.918367346939576</v>
          </cell>
          <cell r="Y31">
            <v>61.488870105399442</v>
          </cell>
          <cell r="Z31">
            <v>14.066306205711463</v>
          </cell>
          <cell r="AA31">
            <v>13.585629075898451</v>
          </cell>
          <cell r="AB31">
            <v>13.702556223746909</v>
          </cell>
          <cell r="AC31">
            <v>88.265040877526388</v>
          </cell>
          <cell r="AD31">
            <v>7.8816570405154689</v>
          </cell>
          <cell r="AE31">
            <v>18.223704993578558</v>
          </cell>
          <cell r="AF31">
            <v>33.639046561130847</v>
          </cell>
          <cell r="AG31">
            <v>29.442791407194406</v>
          </cell>
          <cell r="AH31">
            <v>8.447407828368382</v>
          </cell>
          <cell r="AI31">
            <v>42.105263157894747</v>
          </cell>
          <cell r="AJ31">
            <v>70</v>
          </cell>
          <cell r="AK31">
            <v>77.611354208995536</v>
          </cell>
          <cell r="AL31">
            <v>65.625</v>
          </cell>
          <cell r="AM31">
            <v>21.964531010622835</v>
          </cell>
          <cell r="AN31">
            <v>18.772563176895311</v>
          </cell>
          <cell r="AO31">
            <v>73.214101219506219</v>
          </cell>
          <cell r="AP31">
            <v>40.788750939271708</v>
          </cell>
          <cell r="AQ31">
            <v>46.128521524999783</v>
          </cell>
          <cell r="AR31">
            <v>48.706766428845626</v>
          </cell>
          <cell r="AS31">
            <v>21.774161732362241</v>
          </cell>
          <cell r="AT31">
            <v>18.543338648398109</v>
          </cell>
          <cell r="AU31">
            <v>5.6845564035546179</v>
          </cell>
          <cell r="AV31">
            <v>51.026326316784022</v>
          </cell>
          <cell r="AW31">
            <v>33.153133359760844</v>
          </cell>
          <cell r="AX31">
            <v>98.113347472680417</v>
          </cell>
          <cell r="AY31">
            <v>1.883479338315539</v>
          </cell>
          <cell r="AZ31">
            <v>9.0301430617339307</v>
          </cell>
          <cell r="BA31">
            <v>39.664972892602094</v>
          </cell>
          <cell r="BB31">
            <v>0</v>
          </cell>
          <cell r="BC31">
            <v>28.265611737473577</v>
          </cell>
          <cell r="BD31">
            <v>50</v>
          </cell>
          <cell r="BE31">
            <v>14.915254237288137</v>
          </cell>
          <cell r="BF31">
            <v>38.497218170994643</v>
          </cell>
          <cell r="BG31">
            <v>73.364720925603123</v>
          </cell>
          <cell r="BH31">
            <v>50</v>
          </cell>
          <cell r="BI31">
            <v>13.501430541784739</v>
          </cell>
          <cell r="BJ31">
            <v>5.2606948089293271</v>
          </cell>
          <cell r="BK31">
            <v>0</v>
          </cell>
          <cell r="BL31">
            <v>0</v>
          </cell>
          <cell r="BM31">
            <v>48.088043407104216</v>
          </cell>
          <cell r="BN31">
            <v>50</v>
          </cell>
          <cell r="BO31">
            <v>32.537765655455814</v>
          </cell>
          <cell r="BP31">
            <v>50</v>
          </cell>
          <cell r="BQ31">
            <v>10</v>
          </cell>
          <cell r="BR31">
            <v>19.9848370718288</v>
          </cell>
          <cell r="BS31">
            <v>0</v>
          </cell>
          <cell r="BT31">
            <v>37.681849026769399</v>
          </cell>
          <cell r="BU31">
            <v>94.693698217718051</v>
          </cell>
          <cell r="BV31">
            <v>35.176132615224873</v>
          </cell>
          <cell r="BW31">
            <v>2.9789674900658962</v>
          </cell>
          <cell r="BY31">
            <v>20.432907459375592</v>
          </cell>
          <cell r="BZ31">
            <v>21.65313550546874</v>
          </cell>
        </row>
        <row r="32">
          <cell r="D32">
            <v>89.377187656287262</v>
          </cell>
          <cell r="E32">
            <v>98.952861901934014</v>
          </cell>
          <cell r="F32">
            <v>46.462925977920285</v>
          </cell>
          <cell r="G32">
            <v>68.910849845900003</v>
          </cell>
          <cell r="H32">
            <v>6.8478263492334355</v>
          </cell>
          <cell r="I32">
            <v>7.7077269424281418</v>
          </cell>
          <cell r="J32">
            <v>9.2237105579713532</v>
          </cell>
          <cell r="K32">
            <v>14.086877856115059</v>
          </cell>
          <cell r="L32">
            <v>21.721849566938403</v>
          </cell>
          <cell r="M32">
            <v>1.3516771472728351</v>
          </cell>
          <cell r="N32">
            <v>3.2772346675948398</v>
          </cell>
          <cell r="O32">
            <v>45.569105551921716</v>
          </cell>
          <cell r="P32">
            <v>59.047769407854545</v>
          </cell>
          <cell r="Q32">
            <v>28.395535164387304</v>
          </cell>
          <cell r="R32">
            <v>44.27793576309692</v>
          </cell>
          <cell r="S32">
            <v>68.734904325795725</v>
          </cell>
          <cell r="T32">
            <v>40.873423687408348</v>
          </cell>
          <cell r="U32">
            <v>17.518248175182467</v>
          </cell>
          <cell r="V32">
            <v>64.896436435469866</v>
          </cell>
          <cell r="W32">
            <v>22.118394170361377</v>
          </cell>
          <cell r="X32">
            <v>48.299319727891735</v>
          </cell>
          <cell r="Y32">
            <v>73.959305313733296</v>
          </cell>
          <cell r="Z32">
            <v>11.440217703228155</v>
          </cell>
          <cell r="AA32">
            <v>6.7605979606951099</v>
          </cell>
          <cell r="AB32">
            <v>5.6547217614408494</v>
          </cell>
          <cell r="AC32">
            <v>33.827840190301281</v>
          </cell>
          <cell r="AD32">
            <v>30.361509074055469</v>
          </cell>
          <cell r="AE32">
            <v>29.058702575382306</v>
          </cell>
          <cell r="AF32">
            <v>37.657059121472678</v>
          </cell>
          <cell r="AG32">
            <v>12.249700227198817</v>
          </cell>
          <cell r="AH32">
            <v>8.6462141577642608</v>
          </cell>
          <cell r="AI32">
            <v>63.15789473684211</v>
          </cell>
          <cell r="AJ32">
            <v>100</v>
          </cell>
          <cell r="AK32">
            <v>82.832719863475589</v>
          </cell>
          <cell r="AL32">
            <v>65.625</v>
          </cell>
          <cell r="AM32">
            <v>7.3123966538087242</v>
          </cell>
          <cell r="AN32">
            <v>42.238267148014444</v>
          </cell>
          <cell r="AO32">
            <v>48.210047066589773</v>
          </cell>
          <cell r="AP32">
            <v>20.331445078542863</v>
          </cell>
          <cell r="AQ32">
            <v>33.336424173882961</v>
          </cell>
          <cell r="AR32">
            <v>39.940105083195078</v>
          </cell>
          <cell r="AS32">
            <v>40.610762698373129</v>
          </cell>
          <cell r="AT32">
            <v>56.782800814526816</v>
          </cell>
          <cell r="AU32">
            <v>12.908822857848335</v>
          </cell>
          <cell r="AV32">
            <v>22.769453271655337</v>
          </cell>
          <cell r="AW32">
            <v>43.344709370133195</v>
          </cell>
          <cell r="AX32">
            <v>64.981987823884552</v>
          </cell>
          <cell r="AY32">
            <v>8.4869565687231354</v>
          </cell>
          <cell r="AZ32">
            <v>43.228009959503623</v>
          </cell>
          <cell r="BA32">
            <v>35.398522254154848</v>
          </cell>
          <cell r="BB32">
            <v>15.529443645678651</v>
          </cell>
          <cell r="BC32">
            <v>13.64024040799157</v>
          </cell>
          <cell r="BD32">
            <v>8.811186083750151</v>
          </cell>
          <cell r="BE32">
            <v>59.322033898305079</v>
          </cell>
          <cell r="BF32">
            <v>16.578236389760718</v>
          </cell>
          <cell r="BG32">
            <v>45.246710720262911</v>
          </cell>
          <cell r="BH32">
            <v>5.1635331098033665</v>
          </cell>
          <cell r="BI32">
            <v>4.2926845417970139</v>
          </cell>
          <cell r="BJ32">
            <v>3.8776968071446829</v>
          </cell>
          <cell r="BK32">
            <v>17.819736781177266</v>
          </cell>
          <cell r="BL32">
            <v>83.541219059037104</v>
          </cell>
          <cell r="BM32">
            <v>48.956116156852744</v>
          </cell>
          <cell r="BN32">
            <v>0.48676093340747045</v>
          </cell>
          <cell r="BO32">
            <v>18.946456915901173</v>
          </cell>
          <cell r="BP32">
            <v>0.42440464951264378</v>
          </cell>
          <cell r="BQ32">
            <v>0.71846839560964382</v>
          </cell>
          <cell r="BR32">
            <v>9.0442093253106837</v>
          </cell>
          <cell r="BS32">
            <v>23.877368783555411</v>
          </cell>
          <cell r="BT32">
            <v>71.694530531632324</v>
          </cell>
          <cell r="BU32">
            <v>93.610011470293728</v>
          </cell>
          <cell r="BV32">
            <v>14.947711838236918</v>
          </cell>
          <cell r="BW32">
            <v>15.190554835823447</v>
          </cell>
          <cell r="BY32">
            <v>13.529483661515698</v>
          </cell>
          <cell r="BZ32">
            <v>18.253925904521338</v>
          </cell>
        </row>
        <row r="33">
          <cell r="D33">
            <v>30.926080213718087</v>
          </cell>
          <cell r="E33">
            <v>88.313135670729949</v>
          </cell>
          <cell r="F33">
            <v>34.948322772509513</v>
          </cell>
          <cell r="G33">
            <v>56.115068945011473</v>
          </cell>
          <cell r="H33">
            <v>8.213684348961328</v>
          </cell>
          <cell r="I33">
            <v>14.478075900368257</v>
          </cell>
          <cell r="J33">
            <v>7.1764745296164696</v>
          </cell>
          <cell r="K33">
            <v>15.426805287029472</v>
          </cell>
          <cell r="L33">
            <v>54.062319473403242</v>
          </cell>
          <cell r="M33">
            <v>1.0817714168610602</v>
          </cell>
          <cell r="N33">
            <v>0.36214728791767037</v>
          </cell>
          <cell r="O33">
            <v>49.224732832273318</v>
          </cell>
          <cell r="P33">
            <v>60.596063060267333</v>
          </cell>
          <cell r="Q33">
            <v>24.799220765681454</v>
          </cell>
          <cell r="R33">
            <v>10.202964417603173</v>
          </cell>
          <cell r="S33">
            <v>82.358544966812858</v>
          </cell>
          <cell r="T33">
            <v>54.262216754090133</v>
          </cell>
          <cell r="U33">
            <v>24.635036496350356</v>
          </cell>
          <cell r="V33">
            <v>97.978785837928413</v>
          </cell>
          <cell r="W33">
            <v>28.59688779980948</v>
          </cell>
          <cell r="X33">
            <v>53.741496598639927</v>
          </cell>
          <cell r="Y33">
            <v>99.451286663825258</v>
          </cell>
          <cell r="Z33">
            <v>11.658614103868125</v>
          </cell>
          <cell r="AA33">
            <v>11.290452459984991</v>
          </cell>
          <cell r="AB33">
            <v>14.037245337693555</v>
          </cell>
          <cell r="AC33">
            <v>35.563808946103855</v>
          </cell>
          <cell r="AD33">
            <v>6.7518953766587249</v>
          </cell>
          <cell r="AE33">
            <v>28.150235976574784</v>
          </cell>
          <cell r="AF33">
            <v>39.440925661751628</v>
          </cell>
          <cell r="AG33">
            <v>27.714355148267433</v>
          </cell>
          <cell r="AH33">
            <v>9.7924232274953873</v>
          </cell>
          <cell r="AI33">
            <v>63.15789473684211</v>
          </cell>
          <cell r="AJ33">
            <v>46.666666666666664</v>
          </cell>
          <cell r="AK33">
            <v>85.020471258704887</v>
          </cell>
          <cell r="AL33">
            <v>93.75</v>
          </cell>
          <cell r="AM33">
            <v>15.571312088538464</v>
          </cell>
          <cell r="AN33">
            <v>66.787003610108314</v>
          </cell>
          <cell r="AO33">
            <v>68.087270708965946</v>
          </cell>
          <cell r="AP33">
            <v>33.199416314207411</v>
          </cell>
          <cell r="AQ33">
            <v>42.686371274699262</v>
          </cell>
          <cell r="AR33">
            <v>46.758982616845998</v>
          </cell>
          <cell r="AS33">
            <v>76.416049339178898</v>
          </cell>
          <cell r="AT33">
            <v>21.189439723894999</v>
          </cell>
          <cell r="AU33">
            <v>50</v>
          </cell>
          <cell r="AV33">
            <v>27.0413741251541</v>
          </cell>
          <cell r="AW33">
            <v>35.514401582566371</v>
          </cell>
          <cell r="AX33">
            <v>68.454019778792812</v>
          </cell>
          <cell r="AY33">
            <v>7.8989388634438518</v>
          </cell>
          <cell r="AZ33">
            <v>41.672777247038184</v>
          </cell>
          <cell r="BA33">
            <v>47.184961274347955</v>
          </cell>
          <cell r="BB33">
            <v>0.4064460332917294</v>
          </cell>
          <cell r="BC33">
            <v>28.951908346026851</v>
          </cell>
          <cell r="BD33">
            <v>18.527216218155552</v>
          </cell>
          <cell r="BE33">
            <v>48.135593220338983</v>
          </cell>
          <cell r="BF33">
            <v>30.109944376379278</v>
          </cell>
          <cell r="BG33">
            <v>68.145739004474251</v>
          </cell>
          <cell r="BH33">
            <v>10.924985813413416</v>
          </cell>
          <cell r="BI33">
            <v>5.6603654086846396</v>
          </cell>
          <cell r="BJ33">
            <v>3.8954997680761738</v>
          </cell>
          <cell r="BK33">
            <v>20.480526798023753</v>
          </cell>
          <cell r="BL33">
            <v>12.40720268254123</v>
          </cell>
          <cell r="BM33">
            <v>49.080789442558284</v>
          </cell>
          <cell r="BN33">
            <v>3.6075298204897224</v>
          </cell>
          <cell r="BO33">
            <v>5.329309061400207</v>
          </cell>
          <cell r="BP33">
            <v>2.2448120656216224</v>
          </cell>
          <cell r="BQ33">
            <v>1.147398442449111</v>
          </cell>
          <cell r="BR33">
            <v>3.7196015177952781</v>
          </cell>
          <cell r="BS33">
            <v>1.4699658358227046</v>
          </cell>
          <cell r="BT33">
            <v>43.537951617004204</v>
          </cell>
          <cell r="BU33">
            <v>94.398327205677262</v>
          </cell>
          <cell r="BV33">
            <v>14.832077113349824</v>
          </cell>
          <cell r="BW33">
            <v>24.224530966199715</v>
          </cell>
          <cell r="BY33">
            <v>13.491683386667525</v>
          </cell>
          <cell r="BZ33">
            <v>22.262241901989754</v>
          </cell>
        </row>
        <row r="34">
          <cell r="D34">
            <v>77.84338287210791</v>
          </cell>
          <cell r="E34">
            <v>91.747869444697699</v>
          </cell>
          <cell r="F34">
            <v>38.971436600815338</v>
          </cell>
          <cell r="G34">
            <v>64.954176227616571</v>
          </cell>
          <cell r="H34">
            <v>7.144660686230913</v>
          </cell>
          <cell r="I34">
            <v>27.59433772884854</v>
          </cell>
          <cell r="J34">
            <v>35.055617305850717</v>
          </cell>
          <cell r="K34">
            <v>18.632475509849506</v>
          </cell>
          <cell r="L34">
            <v>38.940365598426155</v>
          </cell>
          <cell r="M34">
            <v>0.91658903241600143</v>
          </cell>
          <cell r="N34">
            <v>3.7904264471021265</v>
          </cell>
          <cell r="O34">
            <v>49.762828319807802</v>
          </cell>
          <cell r="P34">
            <v>49.836416025278481</v>
          </cell>
          <cell r="Q34">
            <v>31.220957292572884</v>
          </cell>
          <cell r="R34">
            <v>25.24286273572422</v>
          </cell>
          <cell r="S34">
            <v>90.810180525354838</v>
          </cell>
          <cell r="T34">
            <v>67.458157856736605</v>
          </cell>
          <cell r="U34">
            <v>22.992700729926995</v>
          </cell>
          <cell r="V34">
            <v>77.625670162858313</v>
          </cell>
          <cell r="W34">
            <v>38.25001584758035</v>
          </cell>
          <cell r="X34">
            <v>59.183673469388111</v>
          </cell>
          <cell r="Y34">
            <v>53.183351737914855</v>
          </cell>
          <cell r="Z34">
            <v>21.470948047337338</v>
          </cell>
          <cell r="AA34">
            <v>15.339192318737732</v>
          </cell>
          <cell r="AB34">
            <v>12.565400348193052</v>
          </cell>
          <cell r="AC34">
            <v>52.040898133119761</v>
          </cell>
          <cell r="AD34">
            <v>11.021146556450152</v>
          </cell>
          <cell r="AE34">
            <v>13.783866717946012</v>
          </cell>
          <cell r="AF34">
            <v>21.912352094737546</v>
          </cell>
          <cell r="AG34">
            <v>26.11580020512384</v>
          </cell>
          <cell r="AH34">
            <v>9.8732727153839512</v>
          </cell>
          <cell r="AI34">
            <v>42.105263157894747</v>
          </cell>
          <cell r="AJ34">
            <v>93.333333333333329</v>
          </cell>
          <cell r="AK34">
            <v>66.495771826550111</v>
          </cell>
          <cell r="AL34">
            <v>65.625</v>
          </cell>
          <cell r="AM34">
            <v>18.070901869462311</v>
          </cell>
          <cell r="AN34">
            <v>57.039711191335755</v>
          </cell>
          <cell r="AO34">
            <v>84.986648076497744</v>
          </cell>
          <cell r="AP34">
            <v>32.677372260193273</v>
          </cell>
          <cell r="AQ34">
            <v>42.916966838001606</v>
          </cell>
          <cell r="AR34">
            <v>49.435146376623337</v>
          </cell>
          <cell r="AS34">
            <v>78.532970103296918</v>
          </cell>
          <cell r="AT34">
            <v>7.8272679745635276</v>
          </cell>
          <cell r="AU34">
            <v>17.673494680231446</v>
          </cell>
          <cell r="AV34">
            <v>46.837742359583835</v>
          </cell>
          <cell r="AW34">
            <v>41.412253085038728</v>
          </cell>
          <cell r="AX34">
            <v>62.006420376598214</v>
          </cell>
          <cell r="AY34">
            <v>6.8980180897475014</v>
          </cell>
          <cell r="AZ34">
            <v>34.682363729896863</v>
          </cell>
          <cell r="BA34">
            <v>42.607528308957974</v>
          </cell>
          <cell r="BB34">
            <v>11.384619603969645</v>
          </cell>
          <cell r="BC34">
            <v>25.781257201475384</v>
          </cell>
          <cell r="BD34">
            <v>15.360953574643696</v>
          </cell>
          <cell r="BE34">
            <v>65.084745762711862</v>
          </cell>
          <cell r="BF34">
            <v>34.897171520551119</v>
          </cell>
          <cell r="BG34">
            <v>98.166757347176997</v>
          </cell>
          <cell r="BH34">
            <v>14.656702329057209</v>
          </cell>
          <cell r="BI34">
            <v>8.2819714387682541</v>
          </cell>
          <cell r="BJ34">
            <v>6.1251892559308496</v>
          </cell>
          <cell r="BK34">
            <v>8.8387794802889452</v>
          </cell>
          <cell r="BL34">
            <v>8.2205569124901814</v>
          </cell>
          <cell r="BM34">
            <v>28.210889595715937</v>
          </cell>
          <cell r="BN34">
            <v>2.6442994399522055</v>
          </cell>
          <cell r="BO34">
            <v>6.4932053011789099</v>
          </cell>
          <cell r="BP34">
            <v>0.59901052381453423</v>
          </cell>
          <cell r="BQ34">
            <v>0.59026846164578572</v>
          </cell>
          <cell r="BR34">
            <v>14.477177141599237</v>
          </cell>
          <cell r="BS34">
            <v>39.879138435095385</v>
          </cell>
          <cell r="BT34">
            <v>65.788128881862789</v>
          </cell>
          <cell r="BU34">
            <v>88.274879473977947</v>
          </cell>
          <cell r="BV34">
            <v>32.086059463133466</v>
          </cell>
          <cell r="BW34">
            <v>19.215036631276462</v>
          </cell>
          <cell r="BY34">
            <v>25.806671571772121</v>
          </cell>
          <cell r="BZ34">
            <v>23.170042122742188</v>
          </cell>
        </row>
        <row r="35">
          <cell r="D35">
            <v>92.361769996332853</v>
          </cell>
          <cell r="E35">
            <v>58.086795797230536</v>
          </cell>
          <cell r="F35">
            <v>42.158031274020082</v>
          </cell>
          <cell r="G35">
            <v>71.436133394695091</v>
          </cell>
          <cell r="H35">
            <v>2.9303114127128214</v>
          </cell>
          <cell r="I35">
            <v>6.4473633555460177</v>
          </cell>
          <cell r="J35">
            <v>9.2149810548477546</v>
          </cell>
          <cell r="K35">
            <v>20.560417158854726</v>
          </cell>
          <cell r="L35">
            <v>19.100155080505722</v>
          </cell>
          <cell r="M35">
            <v>0.71270564047136342</v>
          </cell>
          <cell r="N35">
            <v>2.450451752001948</v>
          </cell>
          <cell r="O35">
            <v>42.241724377843141</v>
          </cell>
          <cell r="P35">
            <v>73.179869074255294</v>
          </cell>
          <cell r="Q35">
            <v>5.795437473115272</v>
          </cell>
          <cell r="R35">
            <v>50</v>
          </cell>
          <cell r="S35">
            <v>84.621871873253014</v>
          </cell>
          <cell r="T35">
            <v>48.390883306592826</v>
          </cell>
          <cell r="U35">
            <v>27.372262773722618</v>
          </cell>
          <cell r="V35">
            <v>56.616879475514267</v>
          </cell>
          <cell r="W35">
            <v>19.298974221563796</v>
          </cell>
          <cell r="X35">
            <v>57.823129251701303</v>
          </cell>
          <cell r="Y35">
            <v>51.356468724162433</v>
          </cell>
          <cell r="Z35">
            <v>9.052285804914959</v>
          </cell>
          <cell r="AA35">
            <v>18.803726352547791</v>
          </cell>
          <cell r="AB35">
            <v>11.177061372202903</v>
          </cell>
          <cell r="AC35">
            <v>32.530255916513234</v>
          </cell>
          <cell r="AD35">
            <v>4.8552799114991538</v>
          </cell>
          <cell r="AE35">
            <v>6.2081192963519252</v>
          </cell>
          <cell r="AF35">
            <v>23.184883463964841</v>
          </cell>
          <cell r="AG35">
            <v>39.064097567076651</v>
          </cell>
          <cell r="AH35">
            <v>7.3498457424826533</v>
          </cell>
          <cell r="AI35">
            <v>63.15789473684211</v>
          </cell>
          <cell r="AJ35">
            <v>83.333333333333343</v>
          </cell>
          <cell r="AK35">
            <v>53.956606236960681</v>
          </cell>
          <cell r="AL35">
            <v>65.625</v>
          </cell>
          <cell r="AM35">
            <v>0</v>
          </cell>
          <cell r="AN35">
            <v>31.768953068592065</v>
          </cell>
          <cell r="AO35">
            <v>41.234824081426055</v>
          </cell>
          <cell r="AP35">
            <v>26.812669175758082</v>
          </cell>
          <cell r="AQ35">
            <v>35.701548334628278</v>
          </cell>
          <cell r="AR35">
            <v>45.739251053070163</v>
          </cell>
          <cell r="AS35">
            <v>0</v>
          </cell>
          <cell r="AT35">
            <v>53.267872221001667</v>
          </cell>
          <cell r="AU35">
            <v>6.8906452827884088</v>
          </cell>
          <cell r="AV35">
            <v>23.167850093865315</v>
          </cell>
          <cell r="AW35">
            <v>16.921458815519429</v>
          </cell>
          <cell r="AX35">
            <v>73.391045157186682</v>
          </cell>
          <cell r="AY35">
            <v>9.1280556944660027</v>
          </cell>
          <cell r="AZ35">
            <v>46.167174469006689</v>
          </cell>
          <cell r="BA35">
            <v>40.176417134142426</v>
          </cell>
          <cell r="BB35">
            <v>16.719115981562471</v>
          </cell>
          <cell r="BC35">
            <v>31.780643979424312</v>
          </cell>
          <cell r="BD35">
            <v>9.204136820968035</v>
          </cell>
          <cell r="BE35">
            <v>16.271186440677965</v>
          </cell>
          <cell r="BF35">
            <v>26.30981149407884</v>
          </cell>
          <cell r="BG35">
            <v>9.9732359001118152</v>
          </cell>
          <cell r="BH35">
            <v>5.1469430394959019</v>
          </cell>
          <cell r="BI35">
            <v>3.6579451835751695</v>
          </cell>
          <cell r="BJ35">
            <v>8.5946788432333214</v>
          </cell>
          <cell r="BK35">
            <v>3.4865805515289305</v>
          </cell>
          <cell r="BL35">
            <v>74.026411898035079</v>
          </cell>
          <cell r="BM35">
            <v>36.279026397626737</v>
          </cell>
          <cell r="BN35">
            <v>2.0776963100112003</v>
          </cell>
          <cell r="BO35">
            <v>3.1797479520273035</v>
          </cell>
          <cell r="BP35">
            <v>0.26558171723762897</v>
          </cell>
          <cell r="BQ35">
            <v>0.30763345592802083</v>
          </cell>
          <cell r="BR35">
            <v>1.1699421059509925</v>
          </cell>
          <cell r="BS35">
            <v>28.667759136735711</v>
          </cell>
          <cell r="BT35">
            <v>31.158496595703244</v>
          </cell>
          <cell r="BU35">
            <v>37.574559681588788</v>
          </cell>
          <cell r="BV35">
            <v>20.051975063687198</v>
          </cell>
          <cell r="BW35">
            <v>10.916647910056803</v>
          </cell>
          <cell r="BY35">
            <v>13.092658838097082</v>
          </cell>
          <cell r="BZ35">
            <v>8.8275932756630979</v>
          </cell>
        </row>
        <row r="36">
          <cell r="D36">
            <v>87.571334381224446</v>
          </cell>
          <cell r="E36">
            <v>82.545026917080477</v>
          </cell>
          <cell r="F36">
            <v>36.043045902962206</v>
          </cell>
          <cell r="G36">
            <v>80.396866823265412</v>
          </cell>
          <cell r="H36">
            <v>6.3358492615082964</v>
          </cell>
          <cell r="I36">
            <v>4.3886479326752612</v>
          </cell>
          <cell r="J36">
            <v>4.197816617649166</v>
          </cell>
          <cell r="K36">
            <v>50</v>
          </cell>
          <cell r="L36">
            <v>41.163267277061735</v>
          </cell>
          <cell r="M36">
            <v>0.64521783066846217</v>
          </cell>
          <cell r="N36">
            <v>4.3009277180789987</v>
          </cell>
          <cell r="O36">
            <v>46.839625676770794</v>
          </cell>
          <cell r="P36">
            <v>58.085949147164619</v>
          </cell>
          <cell r="Q36">
            <v>34.298202456467344</v>
          </cell>
          <cell r="R36">
            <v>17.241862726880345</v>
          </cell>
          <cell r="S36">
            <v>80.814477908298372</v>
          </cell>
          <cell r="T36">
            <v>65.995444554302608</v>
          </cell>
          <cell r="U36">
            <v>18.97810218978103</v>
          </cell>
          <cell r="V36">
            <v>73.701224515273296</v>
          </cell>
          <cell r="W36">
            <v>40.934017193786367</v>
          </cell>
          <cell r="X36">
            <v>65.986394557823104</v>
          </cell>
          <cell r="Y36">
            <v>62.525873953031819</v>
          </cell>
          <cell r="Z36">
            <v>18.766687795674134</v>
          </cell>
          <cell r="AA36">
            <v>18.306675489022055</v>
          </cell>
          <cell r="AB36">
            <v>15.204035111728043</v>
          </cell>
          <cell r="AC36">
            <v>43.210372487643511</v>
          </cell>
          <cell r="AD36">
            <v>36.729285150839495</v>
          </cell>
          <cell r="AE36">
            <v>50</v>
          </cell>
          <cell r="AF36">
            <v>11.116349498058064</v>
          </cell>
          <cell r="AG36">
            <v>22.570794859461952</v>
          </cell>
          <cell r="AH36">
            <v>2.5334144806087489</v>
          </cell>
          <cell r="AI36">
            <v>42.105263157894747</v>
          </cell>
          <cell r="AJ36">
            <v>73.333333333333329</v>
          </cell>
          <cell r="AK36">
            <v>70.955661390655919</v>
          </cell>
          <cell r="AL36">
            <v>56.25</v>
          </cell>
          <cell r="AM36">
            <v>15.439443711912496</v>
          </cell>
          <cell r="AN36">
            <v>62.093862815884485</v>
          </cell>
          <cell r="AO36">
            <v>90.316507986181762</v>
          </cell>
          <cell r="AP36">
            <v>34.776977644764585</v>
          </cell>
          <cell r="AQ36">
            <v>40.836115867757023</v>
          </cell>
          <cell r="AR36">
            <v>47.997635517507618</v>
          </cell>
          <cell r="AS36">
            <v>57.833713613412584</v>
          </cell>
          <cell r="AT36">
            <v>3.007246924455365</v>
          </cell>
          <cell r="AU36">
            <v>7.9779842797313369</v>
          </cell>
          <cell r="AV36">
            <v>43.508441612188399</v>
          </cell>
          <cell r="AW36">
            <v>42.496365581235018</v>
          </cell>
          <cell r="AX36">
            <v>68.462330314579305</v>
          </cell>
          <cell r="AY36">
            <v>7.8363329932010046</v>
          </cell>
          <cell r="AZ36">
            <v>39.357895342933197</v>
          </cell>
          <cell r="BA36">
            <v>36.447545751785164</v>
          </cell>
          <cell r="BB36">
            <v>8.6510779475589086</v>
          </cell>
          <cell r="BC36">
            <v>17.113149490611825</v>
          </cell>
          <cell r="BD36">
            <v>20.95601305207467</v>
          </cell>
          <cell r="BE36">
            <v>59.661016949152547</v>
          </cell>
          <cell r="BF36">
            <v>33.367696394911142</v>
          </cell>
          <cell r="BG36">
            <v>53.743264782978308</v>
          </cell>
          <cell r="BH36">
            <v>9.2605538241698753</v>
          </cell>
          <cell r="BI36">
            <v>10.870167961575806</v>
          </cell>
          <cell r="BJ36">
            <v>4.4794782268331197</v>
          </cell>
          <cell r="BK36">
            <v>23.476774357952134</v>
          </cell>
          <cell r="BL36">
            <v>41.452663618899159</v>
          </cell>
          <cell r="BM36">
            <v>47.232453436461043</v>
          </cell>
          <cell r="BN36">
            <v>1.5104669980447447</v>
          </cell>
          <cell r="BO36">
            <v>1.5357568455814086</v>
          </cell>
          <cell r="BP36">
            <v>0.28975031241577026</v>
          </cell>
          <cell r="BQ36">
            <v>0.4096401756306336</v>
          </cell>
          <cell r="BR36">
            <v>11.256400223973523</v>
          </cell>
          <cell r="BS36">
            <v>66.449082227308665</v>
          </cell>
          <cell r="BT36">
            <v>81.544058350210733</v>
          </cell>
          <cell r="BU36">
            <v>91.819478459746591</v>
          </cell>
          <cell r="BV36">
            <v>19.675000326632837</v>
          </cell>
          <cell r="BW36">
            <v>20.449067353453334</v>
          </cell>
          <cell r="BY36">
            <v>22.592431437199075</v>
          </cell>
          <cell r="BZ36">
            <v>26.461757182609436</v>
          </cell>
        </row>
        <row r="37">
          <cell r="D37">
            <v>97.8607557045666</v>
          </cell>
          <cell r="E37">
            <v>100</v>
          </cell>
          <cell r="F37">
            <v>44.492380651322975</v>
          </cell>
          <cell r="G37">
            <v>88.160070629797787</v>
          </cell>
          <cell r="H37">
            <v>9.3377102545614701</v>
          </cell>
          <cell r="I37">
            <v>21.065431888818196</v>
          </cell>
          <cell r="J37">
            <v>36.985092767166577</v>
          </cell>
          <cell r="K37">
            <v>0</v>
          </cell>
          <cell r="L37">
            <v>24.398722394730928</v>
          </cell>
          <cell r="M37">
            <v>1.103252171169335</v>
          </cell>
          <cell r="N37">
            <v>3.733661674917371</v>
          </cell>
          <cell r="O37">
            <v>49.025608667983477</v>
          </cell>
          <cell r="P37">
            <v>58.084523278421415</v>
          </cell>
          <cell r="Q37">
            <v>36.936083407539201</v>
          </cell>
          <cell r="R37">
            <v>36.112932620210891</v>
          </cell>
          <cell r="S37">
            <v>95.30569987871452</v>
          </cell>
          <cell r="T37">
            <v>52.25461222098653</v>
          </cell>
          <cell r="U37">
            <v>28.467153284671525</v>
          </cell>
          <cell r="V37">
            <v>60.490876441917017</v>
          </cell>
          <cell r="W37">
            <v>9.7835010814784962</v>
          </cell>
          <cell r="X37">
            <v>70.748299319728375</v>
          </cell>
          <cell r="Y37">
            <v>34.516471449981772</v>
          </cell>
          <cell r="Z37">
            <v>0</v>
          </cell>
          <cell r="AA37">
            <v>15.961797881198574</v>
          </cell>
          <cell r="AB37">
            <v>11.03656740860213</v>
          </cell>
          <cell r="AC37">
            <v>42.260055589129273</v>
          </cell>
          <cell r="AD37">
            <v>37.05956156627726</v>
          </cell>
          <cell r="AE37">
            <v>11.979967082965251</v>
          </cell>
          <cell r="AF37">
            <v>32.758382020230577</v>
          </cell>
          <cell r="AG37">
            <v>45.280860374615237</v>
          </cell>
          <cell r="AH37">
            <v>9.8849279651073534</v>
          </cell>
          <cell r="AI37">
            <v>42.105263157894747</v>
          </cell>
          <cell r="AJ37">
            <v>100</v>
          </cell>
          <cell r="AK37">
            <v>70.521021521563981</v>
          </cell>
          <cell r="AL37">
            <v>63.942307692307686</v>
          </cell>
          <cell r="AM37">
            <v>0.78179768631575319</v>
          </cell>
          <cell r="AN37">
            <v>64.981949458483768</v>
          </cell>
          <cell r="AO37">
            <v>17.690055080144397</v>
          </cell>
          <cell r="AP37">
            <v>13.882984974838116</v>
          </cell>
          <cell r="AQ37">
            <v>24.508915435778366</v>
          </cell>
          <cell r="AR37">
            <v>44.493670846235709</v>
          </cell>
          <cell r="AS37">
            <v>48.673430902049134</v>
          </cell>
          <cell r="AT37">
            <v>22.911322066053547</v>
          </cell>
          <cell r="AU37">
            <v>8.0361132424994626</v>
          </cell>
          <cell r="AV37">
            <v>8.0219899555376539</v>
          </cell>
          <cell r="AW37">
            <v>41.816750174325989</v>
          </cell>
          <cell r="AX37">
            <v>55.323107203124486</v>
          </cell>
          <cell r="AY37">
            <v>10</v>
          </cell>
          <cell r="AZ37">
            <v>50</v>
          </cell>
          <cell r="BA37">
            <v>0</v>
          </cell>
          <cell r="BB37">
            <v>50</v>
          </cell>
          <cell r="BC37">
            <v>23.295558968986928</v>
          </cell>
          <cell r="BD37">
            <v>12.056068187777203</v>
          </cell>
          <cell r="BE37">
            <v>11.525423728813559</v>
          </cell>
          <cell r="BF37">
            <v>11.651918995603172</v>
          </cell>
          <cell r="BG37">
            <v>10.387090808894049</v>
          </cell>
          <cell r="BH37">
            <v>0.65829152136384772</v>
          </cell>
          <cell r="BI37">
            <v>1.1247462452885597</v>
          </cell>
          <cell r="BJ37">
            <v>0</v>
          </cell>
          <cell r="BK37">
            <v>9.9383382637955453</v>
          </cell>
          <cell r="BL37">
            <v>88.719538947559172</v>
          </cell>
          <cell r="BM37">
            <v>47.998186447792058</v>
          </cell>
          <cell r="BN37">
            <v>0</v>
          </cell>
          <cell r="BO37">
            <v>0</v>
          </cell>
          <cell r="BP37">
            <v>0</v>
          </cell>
          <cell r="BQ37">
            <v>0.6315239048902257</v>
          </cell>
          <cell r="BR37">
            <v>12.782124545244303</v>
          </cell>
          <cell r="BS37">
            <v>15.178404044077759</v>
          </cell>
          <cell r="BT37">
            <v>40.469463734958495</v>
          </cell>
          <cell r="BU37">
            <v>100</v>
          </cell>
          <cell r="BV37">
            <v>0</v>
          </cell>
          <cell r="BW37">
            <v>8.0348067608497775</v>
          </cell>
          <cell r="BY37">
            <v>3.1906867725367842</v>
          </cell>
          <cell r="BZ37">
            <v>12.770829447510312</v>
          </cell>
        </row>
        <row r="38">
          <cell r="D38">
            <v>93.228620906978293</v>
          </cell>
          <cell r="E38">
            <v>96.454201305954484</v>
          </cell>
          <cell r="F38">
            <v>45.470677911542758</v>
          </cell>
          <cell r="G38">
            <v>87.226353629647974</v>
          </cell>
          <cell r="H38">
            <v>8.2807999961134069</v>
          </cell>
          <cell r="I38">
            <v>15.547106175660272</v>
          </cell>
          <cell r="J38">
            <v>17.595085892318217</v>
          </cell>
          <cell r="K38">
            <v>20.45886509857953</v>
          </cell>
          <cell r="L38">
            <v>12.94376482082108</v>
          </cell>
          <cell r="M38">
            <v>0.28597917592290273</v>
          </cell>
          <cell r="N38">
            <v>8.0822420706919313</v>
          </cell>
          <cell r="O38">
            <v>41.049708942837846</v>
          </cell>
          <cell r="P38">
            <v>67.148400102517442</v>
          </cell>
          <cell r="Q38">
            <v>20.925286146600168</v>
          </cell>
          <cell r="R38">
            <v>20.414345921607175</v>
          </cell>
          <cell r="S38">
            <v>87.96671168063655</v>
          </cell>
          <cell r="T38">
            <v>26.875614163578209</v>
          </cell>
          <cell r="U38">
            <v>9.4890510948905149</v>
          </cell>
          <cell r="V38">
            <v>73.570044431063707</v>
          </cell>
          <cell r="W38">
            <v>14.614478912909028</v>
          </cell>
          <cell r="X38">
            <v>34.013605442176896</v>
          </cell>
          <cell r="Y38">
            <v>42.213494433083063</v>
          </cell>
          <cell r="Z38">
            <v>9.129956257992399</v>
          </cell>
          <cell r="AA38">
            <v>9.3962136665225184</v>
          </cell>
          <cell r="AB38">
            <v>6.8558410056436632</v>
          </cell>
          <cell r="AC38">
            <v>36.179116461650842</v>
          </cell>
          <cell r="AD38">
            <v>21.125715212339703</v>
          </cell>
          <cell r="AE38">
            <v>34.754497429224998</v>
          </cell>
          <cell r="AF38">
            <v>12.962883917512308</v>
          </cell>
          <cell r="AG38">
            <v>34.796096977777339</v>
          </cell>
          <cell r="AH38">
            <v>9.8912139040938669</v>
          </cell>
          <cell r="AI38">
            <v>42.105263157894747</v>
          </cell>
          <cell r="AJ38">
            <v>10</v>
          </cell>
          <cell r="AK38">
            <v>44.00684515058385</v>
          </cell>
          <cell r="AL38">
            <v>59.375</v>
          </cell>
          <cell r="AM38">
            <v>0.98883311975299271</v>
          </cell>
          <cell r="AN38">
            <v>34.657039711191338</v>
          </cell>
          <cell r="AO38">
            <v>34.486625780277151</v>
          </cell>
          <cell r="AP38">
            <v>16.585375057231069</v>
          </cell>
          <cell r="AQ38">
            <v>25.854734967661365</v>
          </cell>
          <cell r="AR38">
            <v>41.527109217331493</v>
          </cell>
          <cell r="AS38">
            <v>17.898677371989919</v>
          </cell>
          <cell r="AT38">
            <v>29.435737067993124</v>
          </cell>
          <cell r="AU38">
            <v>16.248873417462509</v>
          </cell>
          <cell r="AV38">
            <v>14.27419047718039</v>
          </cell>
          <cell r="AW38">
            <v>40.526530970206693</v>
          </cell>
          <cell r="AX38">
            <v>63.553872481011922</v>
          </cell>
          <cell r="AY38">
            <v>4.3164836908679369</v>
          </cell>
          <cell r="AZ38">
            <v>29.162666713484843</v>
          </cell>
          <cell r="BA38">
            <v>47.301940258194591</v>
          </cell>
          <cell r="BB38">
            <v>19.670160558956155</v>
          </cell>
          <cell r="BC38">
            <v>15.035704457751326</v>
          </cell>
          <cell r="BD38">
            <v>9.8676801228226942</v>
          </cell>
          <cell r="BE38">
            <v>76.610169491525426</v>
          </cell>
          <cell r="BF38">
            <v>18.466386233236282</v>
          </cell>
          <cell r="BG38">
            <v>31.286775073713358</v>
          </cell>
          <cell r="BH38">
            <v>3.8427663909309149</v>
          </cell>
          <cell r="BI38">
            <v>3.0845455138503231</v>
          </cell>
          <cell r="BJ38">
            <v>13.87234398420207</v>
          </cell>
          <cell r="BK38">
            <v>8.6424426157584051</v>
          </cell>
          <cell r="BL38">
            <v>87.416675711588098</v>
          </cell>
          <cell r="BM38">
            <v>50</v>
          </cell>
          <cell r="BN38">
            <v>0.77695363839301546</v>
          </cell>
          <cell r="BO38">
            <v>0.49353044240271449</v>
          </cell>
          <cell r="BP38">
            <v>0.39795046194704881</v>
          </cell>
          <cell r="BQ38">
            <v>0.65620542940263904</v>
          </cell>
          <cell r="BR38">
            <v>3.8660599125218296</v>
          </cell>
          <cell r="BS38">
            <v>10.968519533683072</v>
          </cell>
          <cell r="BT38">
            <v>19.972874815392171</v>
          </cell>
          <cell r="BU38">
            <v>89.346902444473301</v>
          </cell>
          <cell r="BV38">
            <v>16.915920642561563</v>
          </cell>
          <cell r="BW38">
            <v>7.7358327685898214</v>
          </cell>
          <cell r="BY38">
            <v>8.2188994255173835</v>
          </cell>
          <cell r="BZ38">
            <v>8.0453059398980837</v>
          </cell>
        </row>
        <row r="39">
          <cell r="D39">
            <v>100</v>
          </cell>
          <cell r="E39">
            <v>100</v>
          </cell>
          <cell r="F39">
            <v>48.410037258505739</v>
          </cell>
          <cell r="G39">
            <v>100</v>
          </cell>
          <cell r="H39">
            <v>3.5638904556983935</v>
          </cell>
          <cell r="I39">
            <v>15.668821021601422</v>
          </cell>
          <cell r="J39">
            <v>50</v>
          </cell>
          <cell r="K39">
            <v>23.374604543967589</v>
          </cell>
          <cell r="L39">
            <v>0</v>
          </cell>
          <cell r="M39">
            <v>8.4584548707617488E-2</v>
          </cell>
          <cell r="N39">
            <v>1.4544166228330262</v>
          </cell>
          <cell r="O39">
            <v>42.400884864999483</v>
          </cell>
          <cell r="P39">
            <v>68.200610395284812</v>
          </cell>
          <cell r="Q39">
            <v>34.661929719379437</v>
          </cell>
          <cell r="R39">
            <v>17.642659417346866</v>
          </cell>
          <cell r="S39">
            <v>59.926149639528504</v>
          </cell>
          <cell r="T39">
            <v>33.427818094787995</v>
          </cell>
          <cell r="U39">
            <v>9.4890510948905149</v>
          </cell>
          <cell r="V39">
            <v>67.296761106513117</v>
          </cell>
          <cell r="W39">
            <v>20.889271490949699</v>
          </cell>
          <cell r="X39">
            <v>31.292517006803287</v>
          </cell>
          <cell r="Y39">
            <v>36.63916458384962</v>
          </cell>
          <cell r="Z39">
            <v>17.713249692810965</v>
          </cell>
          <cell r="AA39">
            <v>13.232891516185189</v>
          </cell>
          <cell r="AB39">
            <v>13.612295589354147</v>
          </cell>
          <cell r="AC39">
            <v>41.80578758769002</v>
          </cell>
          <cell r="AD39">
            <v>35.719994956126293</v>
          </cell>
          <cell r="AE39">
            <v>17.292876347728622</v>
          </cell>
          <cell r="AF39">
            <v>39.726953990044869</v>
          </cell>
          <cell r="AG39">
            <v>50</v>
          </cell>
          <cell r="AH39">
            <v>7.9804255919924705</v>
          </cell>
          <cell r="AI39">
            <v>63.15789473684211</v>
          </cell>
          <cell r="AJ39">
            <v>90</v>
          </cell>
          <cell r="AK39">
            <v>96.397224964890043</v>
          </cell>
          <cell r="AL39">
            <v>71.875000000000014</v>
          </cell>
          <cell r="AM39">
            <v>2.0973665470924807</v>
          </cell>
          <cell r="AN39">
            <v>77.978339350180519</v>
          </cell>
          <cell r="AO39">
            <v>40.408129032783016</v>
          </cell>
          <cell r="AP39">
            <v>16.348762598420162</v>
          </cell>
          <cell r="AQ39">
            <v>27.097434374124834</v>
          </cell>
          <cell r="AR39">
            <v>42.108570252730672</v>
          </cell>
          <cell r="AS39">
            <v>33.385616760116811</v>
          </cell>
          <cell r="AT39">
            <v>91.476247211405038</v>
          </cell>
          <cell r="AU39">
            <v>3.9077467699408528</v>
          </cell>
          <cell r="AV39">
            <v>20.597928393162508</v>
          </cell>
          <cell r="AW39">
            <v>41.464108333462214</v>
          </cell>
          <cell r="AX39">
            <v>64.954912599906365</v>
          </cell>
          <cell r="AY39">
            <v>8.8294749594075714</v>
          </cell>
          <cell r="AZ39">
            <v>45.695439802906016</v>
          </cell>
          <cell r="BA39">
            <v>38.931096421683726</v>
          </cell>
          <cell r="BB39">
            <v>15.246782310574003</v>
          </cell>
          <cell r="BC39">
            <v>27.935693074121847</v>
          </cell>
          <cell r="BD39">
            <v>34.619448357383945</v>
          </cell>
          <cell r="BE39">
            <v>50.169491525423723</v>
          </cell>
          <cell r="BF39">
            <v>29.964914287875221</v>
          </cell>
          <cell r="BG39">
            <v>48.293547738665374</v>
          </cell>
          <cell r="BH39">
            <v>11.969031105512578</v>
          </cell>
          <cell r="BI39">
            <v>3.9563566635816421</v>
          </cell>
          <cell r="BJ39">
            <v>6.4181732063862951</v>
          </cell>
          <cell r="BK39">
            <v>19.050748351773546</v>
          </cell>
          <cell r="BL39">
            <v>32.422104816646446</v>
          </cell>
          <cell r="BM39">
            <v>49.119457637003656</v>
          </cell>
          <cell r="BN39">
            <v>3.120634113291858</v>
          </cell>
          <cell r="BO39">
            <v>17.969645794769427</v>
          </cell>
          <cell r="BP39">
            <v>0.58532270814282439</v>
          </cell>
          <cell r="BQ39">
            <v>1.11723248390233</v>
          </cell>
          <cell r="BR39">
            <v>4.4951636388104328</v>
          </cell>
          <cell r="BS39">
            <v>7.9465453723505126</v>
          </cell>
          <cell r="BT39">
            <v>39.539779458815069</v>
          </cell>
          <cell r="BU39">
            <v>94.6998396490159</v>
          </cell>
          <cell r="BV39">
            <v>25.820909525727885</v>
          </cell>
          <cell r="BW39">
            <v>13.120200145217323</v>
          </cell>
          <cell r="BY39">
            <v>8.5183930680039648</v>
          </cell>
          <cell r="BZ39">
            <v>13.717584696705485</v>
          </cell>
        </row>
        <row r="40">
          <cell r="D40">
            <v>95.433102630264202</v>
          </cell>
          <cell r="E40">
            <v>57.952516824290079</v>
          </cell>
          <cell r="F40">
            <v>43.560203124696933</v>
          </cell>
          <cell r="G40">
            <v>84.528395286159011</v>
          </cell>
          <cell r="H40">
            <v>8.226812813339528</v>
          </cell>
          <cell r="I40">
            <v>6.7537181555808621</v>
          </cell>
          <cell r="J40">
            <v>5.8384656760777425</v>
          </cell>
          <cell r="K40">
            <v>7.3845654220674604</v>
          </cell>
          <cell r="L40">
            <v>9.4006226815646112</v>
          </cell>
          <cell r="M40">
            <v>1.1520429790699729</v>
          </cell>
          <cell r="N40">
            <v>0</v>
          </cell>
          <cell r="O40">
            <v>49.908586957685202</v>
          </cell>
          <cell r="P40">
            <v>0</v>
          </cell>
          <cell r="Q40">
            <v>20.322157291417099</v>
          </cell>
          <cell r="R40">
            <v>32.465279616559314</v>
          </cell>
          <cell r="S40">
            <v>77.394055387457144</v>
          </cell>
          <cell r="T40">
            <v>26.434314833212706</v>
          </cell>
          <cell r="U40">
            <v>17.335766423357651</v>
          </cell>
          <cell r="V40">
            <v>85.171531695350183</v>
          </cell>
          <cell r="W40">
            <v>12.386025086029843</v>
          </cell>
          <cell r="X40">
            <v>51.700680272109231</v>
          </cell>
          <cell r="Y40">
            <v>65.597929764643254</v>
          </cell>
          <cell r="Z40">
            <v>10.537019562173894</v>
          </cell>
          <cell r="AA40">
            <v>15.327062421376384</v>
          </cell>
          <cell r="AB40">
            <v>8.6048555524747492</v>
          </cell>
          <cell r="AC40">
            <v>34.370599103960608</v>
          </cell>
          <cell r="AD40">
            <v>3.0091891404210465</v>
          </cell>
          <cell r="AE40">
            <v>3.723760045211824</v>
          </cell>
          <cell r="AF40">
            <v>50</v>
          </cell>
          <cell r="AG40">
            <v>0</v>
          </cell>
          <cell r="AH40">
            <v>6.3671958003952263</v>
          </cell>
          <cell r="AI40">
            <v>84.210526315789465</v>
          </cell>
          <cell r="AJ40">
            <v>70</v>
          </cell>
          <cell r="AK40">
            <v>96.055529338754909</v>
          </cell>
          <cell r="AL40">
            <v>75</v>
          </cell>
          <cell r="AM40">
            <v>10.891351453670335</v>
          </cell>
          <cell r="AN40">
            <v>40.794223826714813</v>
          </cell>
          <cell r="AO40">
            <v>31.89519145164444</v>
          </cell>
          <cell r="AP40">
            <v>15.574846150240479</v>
          </cell>
          <cell r="AQ40">
            <v>34.22440428759905</v>
          </cell>
          <cell r="AR40">
            <v>46.931001921566001</v>
          </cell>
          <cell r="AS40">
            <v>32.176655592821461</v>
          </cell>
          <cell r="AT40">
            <v>40.49326266086458</v>
          </cell>
          <cell r="AU40">
            <v>7.312253398482464</v>
          </cell>
          <cell r="AV40">
            <v>9.7078246548442166</v>
          </cell>
          <cell r="AW40">
            <v>29.49166433066533</v>
          </cell>
          <cell r="AX40">
            <v>88.558586026418922</v>
          </cell>
          <cell r="AY40">
            <v>5.7093889115535177</v>
          </cell>
          <cell r="AZ40">
            <v>36.491777584981151</v>
          </cell>
          <cell r="BA40">
            <v>30.97006613844998</v>
          </cell>
          <cell r="BB40">
            <v>8.3609844538168705</v>
          </cell>
          <cell r="BC40">
            <v>0.85550876653270025</v>
          </cell>
          <cell r="BD40">
            <v>4.8500675775623678</v>
          </cell>
          <cell r="BE40">
            <v>10.508474576271185</v>
          </cell>
          <cell r="BF40">
            <v>13.434579457233035</v>
          </cell>
          <cell r="BG40">
            <v>16.032566232186557</v>
          </cell>
          <cell r="BH40">
            <v>1.7363309377391902</v>
          </cell>
          <cell r="BI40">
            <v>2.377877518121577</v>
          </cell>
          <cell r="BJ40">
            <v>0.33917990556554645</v>
          </cell>
          <cell r="BK40">
            <v>36.072740714125665</v>
          </cell>
          <cell r="BL40">
            <v>89.200897667352848</v>
          </cell>
          <cell r="BM40">
            <v>48.276866469330848</v>
          </cell>
          <cell r="BN40">
            <v>0.85897757282099552</v>
          </cell>
          <cell r="BO40">
            <v>0.96763651428846342</v>
          </cell>
          <cell r="BP40">
            <v>0.41011454936045622</v>
          </cell>
          <cell r="BQ40">
            <v>0.68354492525392097</v>
          </cell>
          <cell r="BR40">
            <v>50</v>
          </cell>
          <cell r="BS40">
            <v>28.139428399439758</v>
          </cell>
          <cell r="BT40">
            <v>26.819334877027405</v>
          </cell>
          <cell r="BU40">
            <v>81.550938004998656</v>
          </cell>
          <cell r="BV40">
            <v>8.9068073182462193</v>
          </cell>
          <cell r="BW40">
            <v>6.7886315867672282</v>
          </cell>
          <cell r="BY40">
            <v>5.7718819601852278</v>
          </cell>
          <cell r="BZ40">
            <v>6.5482936110205365</v>
          </cell>
        </row>
      </sheetData>
      <sheetData sheetId="37">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84.112589160585372</v>
          </cell>
          <cell r="E9">
            <v>0</v>
          </cell>
          <cell r="F9">
            <v>47.053826675208008</v>
          </cell>
          <cell r="G9">
            <v>68.122151502083483</v>
          </cell>
          <cell r="H9">
            <v>6.5337058265296548</v>
          </cell>
          <cell r="I9">
            <v>3.039476452419672</v>
          </cell>
          <cell r="J9">
            <v>22.110302541296146</v>
          </cell>
          <cell r="K9">
            <v>16.308470745943197</v>
          </cell>
          <cell r="L9">
            <v>99.881828121367363</v>
          </cell>
          <cell r="M9">
            <v>0.87993798261127876</v>
          </cell>
          <cell r="N9">
            <v>0.45080227915963039</v>
          </cell>
          <cell r="O9">
            <v>50</v>
          </cell>
          <cell r="P9">
            <v>36.719773233615854</v>
          </cell>
          <cell r="Q9">
            <v>31.983430961556298</v>
          </cell>
          <cell r="R9">
            <v>14.741626239149404</v>
          </cell>
          <cell r="S9">
            <v>98.560913126831409</v>
          </cell>
          <cell r="T9">
            <v>66.528973066423887</v>
          </cell>
          <cell r="U9">
            <v>16.970802919708017</v>
          </cell>
          <cell r="V9">
            <v>88.015124604854961</v>
          </cell>
          <cell r="W9">
            <v>39.130902083839018</v>
          </cell>
          <cell r="X9">
            <v>100</v>
          </cell>
          <cell r="Y9">
            <v>72.875706137758286</v>
          </cell>
          <cell r="Z9">
            <v>12.623141911918854</v>
          </cell>
          <cell r="AA9">
            <v>19.009775044035528</v>
          </cell>
          <cell r="AB9">
            <v>21.15635338458662</v>
          </cell>
          <cell r="AC9">
            <v>40.96124614253489</v>
          </cell>
          <cell r="AD9">
            <v>15.416712291415132</v>
          </cell>
          <cell r="AE9">
            <v>6.8748852110468759</v>
          </cell>
          <cell r="AF9">
            <v>39.698791863996988</v>
          </cell>
          <cell r="AG9">
            <v>23.492174513089427</v>
          </cell>
          <cell r="AH9">
            <v>4.3460489757572081</v>
          </cell>
          <cell r="AI9">
            <v>0</v>
          </cell>
          <cell r="AJ9">
            <v>96.666666666666671</v>
          </cell>
          <cell r="AK9">
            <v>99.937954782551515</v>
          </cell>
          <cell r="AL9">
            <v>90.625</v>
          </cell>
          <cell r="AM9">
            <v>9.4983776783188159</v>
          </cell>
          <cell r="AN9">
            <v>91.696750902527086</v>
          </cell>
          <cell r="AO9">
            <v>79.105115761720995</v>
          </cell>
          <cell r="AP9">
            <v>21.583091378810678</v>
          </cell>
          <cell r="AQ9">
            <v>41.796725339246166</v>
          </cell>
          <cell r="AR9">
            <v>48.511941267678644</v>
          </cell>
          <cell r="AS9">
            <v>4.027324720701789</v>
          </cell>
          <cell r="AT9">
            <v>59.771436133743791</v>
          </cell>
          <cell r="AU9">
            <v>23.265809704640187</v>
          </cell>
          <cell r="AV9">
            <v>37.030639094927899</v>
          </cell>
          <cell r="AW9">
            <v>41.674244848007156</v>
          </cell>
          <cell r="AX9">
            <v>75.017169676876179</v>
          </cell>
          <cell r="AY9">
            <v>8.148213050747982</v>
          </cell>
          <cell r="AZ9">
            <v>41.751687321387472</v>
          </cell>
          <cell r="BA9">
            <v>39.848138288267251</v>
          </cell>
          <cell r="BB9">
            <v>13.562501671951377</v>
          </cell>
          <cell r="BC9">
            <v>11.101999172537182</v>
          </cell>
          <cell r="BD9">
            <v>12.050289749468055</v>
          </cell>
          <cell r="BE9">
            <v>36.610169491525426</v>
          </cell>
          <cell r="BF9">
            <v>42.225959563831708</v>
          </cell>
          <cell r="BG9">
            <v>49.472140743210915</v>
          </cell>
          <cell r="BH9">
            <v>14.548147494888521</v>
          </cell>
          <cell r="BI9">
            <v>8.5060702226542446</v>
          </cell>
          <cell r="BJ9">
            <v>50</v>
          </cell>
          <cell r="BK9">
            <v>21.835972496274021</v>
          </cell>
          <cell r="BL9">
            <v>33.065285490671108</v>
          </cell>
          <cell r="BM9">
            <v>47.660992883266381</v>
          </cell>
          <cell r="BN9">
            <v>2.0530819984880235</v>
          </cell>
          <cell r="BO9">
            <v>1.2240125312643249</v>
          </cell>
          <cell r="BP9">
            <v>0.65719031481796664</v>
          </cell>
          <cell r="BQ9">
            <v>0.5169777582297379</v>
          </cell>
          <cell r="BR9">
            <v>9.3375477829625648</v>
          </cell>
          <cell r="BS9">
            <v>43.385019805458604</v>
          </cell>
          <cell r="BT9">
            <v>75.082586330086087</v>
          </cell>
          <cell r="BU9">
            <v>81.835011493150972</v>
          </cell>
          <cell r="BV9">
            <v>31.530163211737257</v>
          </cell>
          <cell r="BW9">
            <v>12.939120707818711</v>
          </cell>
          <cell r="BY9">
            <v>22.500474709433302</v>
          </cell>
          <cell r="BZ9">
            <v>26.399574157177657</v>
          </cell>
        </row>
        <row r="10">
          <cell r="D10">
            <v>37.878818439701924</v>
          </cell>
          <cell r="E10">
            <v>55.889413179517845</v>
          </cell>
          <cell r="F10">
            <v>0</v>
          </cell>
          <cell r="G10">
            <v>56.457748000185013</v>
          </cell>
          <cell r="H10">
            <v>0</v>
          </cell>
          <cell r="I10">
            <v>50</v>
          </cell>
          <cell r="J10">
            <v>24.269482612131124</v>
          </cell>
          <cell r="K10">
            <v>2.2196752289609543</v>
          </cell>
          <cell r="L10">
            <v>60.358712923004084</v>
          </cell>
          <cell r="M10">
            <v>0.78854485991497503</v>
          </cell>
          <cell r="N10">
            <v>9.1154448584924843</v>
          </cell>
          <cell r="O10">
            <v>0</v>
          </cell>
          <cell r="P10">
            <v>55.194006056421962</v>
          </cell>
          <cell r="Q10">
            <v>27.731852022401927</v>
          </cell>
          <cell r="R10">
            <v>11.230363218902042</v>
          </cell>
          <cell r="S10">
            <v>29.913157843021875</v>
          </cell>
          <cell r="T10">
            <v>69.484775085120106</v>
          </cell>
          <cell r="U10">
            <v>16.970802919708017</v>
          </cell>
          <cell r="V10">
            <v>73.736097619973648</v>
          </cell>
          <cell r="W10">
            <v>43.128929792389101</v>
          </cell>
          <cell r="X10">
            <v>83.647798742138079</v>
          </cell>
          <cell r="Y10">
            <v>35.049427994911092</v>
          </cell>
          <cell r="Z10">
            <v>9.808991250462304</v>
          </cell>
          <cell r="AA10">
            <v>7.3918162398174241</v>
          </cell>
          <cell r="AB10">
            <v>13.294322424635684</v>
          </cell>
          <cell r="AC10">
            <v>55.42160643623626</v>
          </cell>
          <cell r="AD10">
            <v>12.971525318584465</v>
          </cell>
          <cell r="AE10">
            <v>25.792071297841378</v>
          </cell>
          <cell r="AF10">
            <v>28.703373367737473</v>
          </cell>
          <cell r="AG10">
            <v>5.5486125715667116</v>
          </cell>
          <cell r="AH10">
            <v>8.3170519910896026</v>
          </cell>
          <cell r="AI10">
            <v>63.15789473684211</v>
          </cell>
          <cell r="AJ10">
            <v>56.666666666666664</v>
          </cell>
          <cell r="AK10">
            <v>87.036559844633615</v>
          </cell>
          <cell r="AL10">
            <v>78.125</v>
          </cell>
          <cell r="AM10">
            <v>29.107081418708692</v>
          </cell>
          <cell r="AN10">
            <v>11.191335740072205</v>
          </cell>
          <cell r="AO10">
            <v>97.886036834005353</v>
          </cell>
          <cell r="AP10">
            <v>37.886805842680118</v>
          </cell>
          <cell r="AQ10">
            <v>50</v>
          </cell>
          <cell r="AR10">
            <v>50</v>
          </cell>
          <cell r="AS10">
            <v>50.598129010361681</v>
          </cell>
          <cell r="AT10">
            <v>0</v>
          </cell>
          <cell r="AU10">
            <v>0.63975163731072693</v>
          </cell>
          <cell r="AV10">
            <v>48.402845186840388</v>
          </cell>
          <cell r="AW10">
            <v>43.559979104281801</v>
          </cell>
          <cell r="AX10">
            <v>52.611161392686924</v>
          </cell>
          <cell r="AY10">
            <v>7.7148842897907786</v>
          </cell>
          <cell r="AZ10">
            <v>39.721965163121425</v>
          </cell>
          <cell r="BA10">
            <v>28.405736002516583</v>
          </cell>
          <cell r="BB10">
            <v>5.2123983720484883</v>
          </cell>
          <cell r="BC10">
            <v>46.743102328856814</v>
          </cell>
          <cell r="BD10">
            <v>24.889014504566468</v>
          </cell>
          <cell r="BE10">
            <v>60.33898305084746</v>
          </cell>
          <cell r="BF10">
            <v>42.818815623989856</v>
          </cell>
          <cell r="BG10">
            <v>62.763842681193182</v>
          </cell>
          <cell r="BH10">
            <v>10.750210311114863</v>
          </cell>
          <cell r="BI10">
            <v>9.0923222221890736</v>
          </cell>
          <cell r="BJ10">
            <v>5.2824555318608635</v>
          </cell>
          <cell r="BK10">
            <v>4.8035669235674341</v>
          </cell>
          <cell r="BL10">
            <v>31.388310659917547</v>
          </cell>
          <cell r="BM10">
            <v>48.228663536286234</v>
          </cell>
          <cell r="BN10">
            <v>8.9826036915066414</v>
          </cell>
          <cell r="BO10">
            <v>13.978329831420645</v>
          </cell>
          <cell r="BP10">
            <v>0.15204460405926237</v>
          </cell>
          <cell r="BQ10">
            <v>1.0372640721382973</v>
          </cell>
          <cell r="BR10">
            <v>19.818117427260184</v>
          </cell>
          <cell r="BS10">
            <v>100</v>
          </cell>
          <cell r="BT10">
            <v>94.677842861037192</v>
          </cell>
          <cell r="BU10">
            <v>86.454872650533872</v>
          </cell>
          <cell r="BV10">
            <v>20.429270912205283</v>
          </cell>
          <cell r="BW10">
            <v>3.0485878845672008</v>
          </cell>
          <cell r="BY10">
            <v>27.176306502796105</v>
          </cell>
          <cell r="BZ10">
            <v>21.609535264944991</v>
          </cell>
        </row>
        <row r="11">
          <cell r="D11">
            <v>81.912447789823446</v>
          </cell>
          <cell r="E11">
            <v>100</v>
          </cell>
          <cell r="F11">
            <v>43.354045723920734</v>
          </cell>
          <cell r="G11">
            <v>0</v>
          </cell>
          <cell r="H11">
            <v>1.960421904770951</v>
          </cell>
          <cell r="I11">
            <v>45.094299098886317</v>
          </cell>
          <cell r="J11">
            <v>40.663386359340585</v>
          </cell>
          <cell r="K11">
            <v>21.65111916305985</v>
          </cell>
          <cell r="L11">
            <v>54.376254425201388</v>
          </cell>
          <cell r="M11">
            <v>2.799765845396935</v>
          </cell>
          <cell r="N11">
            <v>3.2424081215999885</v>
          </cell>
          <cell r="O11">
            <v>49.917619434490746</v>
          </cell>
          <cell r="P11">
            <v>64.072595620684098</v>
          </cell>
          <cell r="Q11">
            <v>22.129833981197883</v>
          </cell>
          <cell r="R11">
            <v>19.562376802396404</v>
          </cell>
          <cell r="S11">
            <v>57.400377415187386</v>
          </cell>
          <cell r="T11">
            <v>81.49470908109906</v>
          </cell>
          <cell r="U11">
            <v>34.306569343065682</v>
          </cell>
          <cell r="V11">
            <v>57.348231864600621</v>
          </cell>
          <cell r="W11">
            <v>44.179285084242586</v>
          </cell>
          <cell r="X11">
            <v>77.358490566037815</v>
          </cell>
          <cell r="Y11">
            <v>63.949209838648521</v>
          </cell>
          <cell r="Z11">
            <v>26.131984340548421</v>
          </cell>
          <cell r="AA11">
            <v>31.208478457844773</v>
          </cell>
          <cell r="AB11">
            <v>27.939849487510049</v>
          </cell>
          <cell r="AC11">
            <v>100</v>
          </cell>
          <cell r="AD11">
            <v>39.554774734635757</v>
          </cell>
          <cell r="AE11">
            <v>26.69910629809214</v>
          </cell>
          <cell r="AF11">
            <v>16.966011418369142</v>
          </cell>
          <cell r="AG11">
            <v>26.556366356014522</v>
          </cell>
          <cell r="AH11">
            <v>7.5256251882449945</v>
          </cell>
          <cell r="AI11">
            <v>21.052631578947373</v>
          </cell>
          <cell r="AJ11">
            <v>100</v>
          </cell>
          <cell r="AK11">
            <v>37.444803507317161</v>
          </cell>
          <cell r="AL11">
            <v>0</v>
          </cell>
          <cell r="AM11">
            <v>16.999052971830299</v>
          </cell>
          <cell r="AN11">
            <v>62.815884476534301</v>
          </cell>
          <cell r="AO11">
            <v>100</v>
          </cell>
          <cell r="AP11">
            <v>50</v>
          </cell>
          <cell r="AQ11">
            <v>46.724725984538175</v>
          </cell>
          <cell r="AR11">
            <v>48.48748240611522</v>
          </cell>
          <cell r="AS11">
            <v>67.31583903378484</v>
          </cell>
          <cell r="AT11">
            <v>47.681618456505824</v>
          </cell>
          <cell r="AU11">
            <v>15.887002596617181</v>
          </cell>
          <cell r="AV11">
            <v>59.649113560649816</v>
          </cell>
          <cell r="AW11">
            <v>26.94843466248194</v>
          </cell>
          <cell r="AX11">
            <v>100</v>
          </cell>
          <cell r="AY11">
            <v>8.2701743296270234</v>
          </cell>
          <cell r="AZ11">
            <v>41.512022506795844</v>
          </cell>
          <cell r="BA11">
            <v>27.932789929022672</v>
          </cell>
          <cell r="BB11">
            <v>12.764933937174373</v>
          </cell>
          <cell r="BC11">
            <v>44.222681633757198</v>
          </cell>
          <cell r="BD11">
            <v>39.992435346541058</v>
          </cell>
          <cell r="BE11">
            <v>0</v>
          </cell>
          <cell r="BF11">
            <v>48.293273035952076</v>
          </cell>
          <cell r="BG11">
            <v>95.218594667291583</v>
          </cell>
          <cell r="BH11">
            <v>44.770604083853904</v>
          </cell>
          <cell r="BI11">
            <v>12.076979441975666</v>
          </cell>
          <cell r="BJ11">
            <v>6.3992013112008737</v>
          </cell>
          <cell r="BK11">
            <v>3.0477792240438299</v>
          </cell>
          <cell r="BL11">
            <v>39.127168844433548</v>
          </cell>
          <cell r="BM11">
            <v>49.442701301538428</v>
          </cell>
          <cell r="BN11">
            <v>31.846373163528597</v>
          </cell>
          <cell r="BO11">
            <v>24.600311157860258</v>
          </cell>
          <cell r="BP11">
            <v>11.827632154390713</v>
          </cell>
          <cell r="BQ11">
            <v>6.0840567624857362</v>
          </cell>
          <cell r="BR11">
            <v>50</v>
          </cell>
          <cell r="BS11">
            <v>1.8050689233136532</v>
          </cell>
          <cell r="BT11">
            <v>34.713328350063136</v>
          </cell>
          <cell r="BU11">
            <v>87.669740562602655</v>
          </cell>
          <cell r="BV11">
            <v>26.142316324104581</v>
          </cell>
          <cell r="BW11">
            <v>14.304126675062703</v>
          </cell>
          <cell r="BY11">
            <v>28.113291941346581</v>
          </cell>
          <cell r="BZ11">
            <v>32.154404504450945</v>
          </cell>
        </row>
        <row r="12">
          <cell r="D12">
            <v>83.388769216364949</v>
          </cell>
          <cell r="E12">
            <v>74.886074688462941</v>
          </cell>
          <cell r="F12">
            <v>50</v>
          </cell>
          <cell r="G12">
            <v>64.300913706711555</v>
          </cell>
          <cell r="H12">
            <v>10</v>
          </cell>
          <cell r="I12">
            <v>24.920588899575051</v>
          </cell>
          <cell r="J12">
            <v>27.249619905968419</v>
          </cell>
          <cell r="K12">
            <v>38.132850844878597</v>
          </cell>
          <cell r="L12">
            <v>0.88426485908957975</v>
          </cell>
          <cell r="M12">
            <v>0</v>
          </cell>
          <cell r="N12">
            <v>0.5076034375923596</v>
          </cell>
          <cell r="O12">
            <v>36.98550436332583</v>
          </cell>
          <cell r="P12">
            <v>82.530396798594154</v>
          </cell>
          <cell r="Q12">
            <v>17.392277059739552</v>
          </cell>
          <cell r="R12">
            <v>31.094822624574547</v>
          </cell>
          <cell r="S12">
            <v>97.116341409599215</v>
          </cell>
          <cell r="T12">
            <v>46.643578918405439</v>
          </cell>
          <cell r="U12">
            <v>0.3649635036496352</v>
          </cell>
          <cell r="V12">
            <v>71.132988931572029</v>
          </cell>
          <cell r="W12">
            <v>23.448397823277165</v>
          </cell>
          <cell r="X12">
            <v>42.767295597483717</v>
          </cell>
          <cell r="Y12">
            <v>97.900452768329117</v>
          </cell>
          <cell r="Z12">
            <v>20.800862217396975</v>
          </cell>
          <cell r="AA12">
            <v>23.862420404974824</v>
          </cell>
          <cell r="AB12">
            <v>13.613128289340937</v>
          </cell>
          <cell r="AC12">
            <v>47.183762733934827</v>
          </cell>
          <cell r="AD12">
            <v>37.218569632551841</v>
          </cell>
          <cell r="AE12">
            <v>15.688856469079729</v>
          </cell>
          <cell r="AF12">
            <v>32.526730172064234</v>
          </cell>
          <cell r="AG12">
            <v>35.538466049728932</v>
          </cell>
          <cell r="AH12">
            <v>9.6165525862314762</v>
          </cell>
          <cell r="AI12">
            <v>63.15789473684211</v>
          </cell>
          <cell r="AJ12">
            <v>86.666666666666671</v>
          </cell>
          <cell r="AK12">
            <v>76.43050852006553</v>
          </cell>
          <cell r="AL12">
            <v>75</v>
          </cell>
          <cell r="AM12">
            <v>18.935611836336658</v>
          </cell>
          <cell r="AN12">
            <v>60.649819494584847</v>
          </cell>
          <cell r="AO12">
            <v>51.516950949899723</v>
          </cell>
          <cell r="AP12">
            <v>21.35800706771537</v>
          </cell>
          <cell r="AQ12">
            <v>31.654186262018285</v>
          </cell>
          <cell r="AR12">
            <v>35.52346098169766</v>
          </cell>
          <cell r="AS12">
            <v>36.734765761951103</v>
          </cell>
          <cell r="AT12">
            <v>5.2865680924098566</v>
          </cell>
          <cell r="AU12">
            <v>47.904603027924573</v>
          </cell>
          <cell r="AV12">
            <v>52.675194117147186</v>
          </cell>
          <cell r="AW12">
            <v>0</v>
          </cell>
          <cell r="AX12">
            <v>2.796718426888348</v>
          </cell>
          <cell r="AY12">
            <v>9.8906725506138251</v>
          </cell>
          <cell r="AZ12">
            <v>48.177262774502395</v>
          </cell>
          <cell r="BA12">
            <v>17.763810223117822</v>
          </cell>
          <cell r="BB12">
            <v>13.908994834878216</v>
          </cell>
          <cell r="BC12">
            <v>26.251584797332594</v>
          </cell>
          <cell r="BD12">
            <v>23.374699563054961</v>
          </cell>
          <cell r="BE12">
            <v>4.7457627118644066</v>
          </cell>
          <cell r="BF12">
            <v>38.640053818251964</v>
          </cell>
          <cell r="BG12">
            <v>36.15665613397735</v>
          </cell>
          <cell r="BH12">
            <v>7.5166447871368263</v>
          </cell>
          <cell r="BI12">
            <v>5.0532214016368728</v>
          </cell>
          <cell r="BJ12">
            <v>15.198910490598557</v>
          </cell>
          <cell r="BK12">
            <v>4.4624099952124974</v>
          </cell>
          <cell r="BL12">
            <v>57.095630584652781</v>
          </cell>
          <cell r="BM12">
            <v>48.321644461546931</v>
          </cell>
          <cell r="BN12">
            <v>4.2055716053029712</v>
          </cell>
          <cell r="BO12">
            <v>1.7947402136034913</v>
          </cell>
          <cell r="BP12">
            <v>0.18948215428299364</v>
          </cell>
          <cell r="BQ12">
            <v>0</v>
          </cell>
          <cell r="BR12">
            <v>0</v>
          </cell>
          <cell r="BS12">
            <v>52.453456562085336</v>
          </cell>
          <cell r="BT12">
            <v>28.707856766730345</v>
          </cell>
          <cell r="BU12">
            <v>0</v>
          </cell>
          <cell r="BV12">
            <v>50</v>
          </cell>
          <cell r="BW12">
            <v>11.724936550373327</v>
          </cell>
          <cell r="BY12">
            <v>30.384029157122171</v>
          </cell>
          <cell r="BZ12">
            <v>20.938781629588714</v>
          </cell>
        </row>
        <row r="13">
          <cell r="D13">
            <v>83.182149526327962</v>
          </cell>
          <cell r="E13">
            <v>94.956765707228499</v>
          </cell>
          <cell r="F13">
            <v>47.748791636890147</v>
          </cell>
          <cell r="G13">
            <v>55.076920979914156</v>
          </cell>
          <cell r="H13">
            <v>7.4517329548992599</v>
          </cell>
          <cell r="I13">
            <v>11.961006939303195</v>
          </cell>
          <cell r="J13">
            <v>19.508630920137925</v>
          </cell>
          <cell r="K13">
            <v>37.24887399663028</v>
          </cell>
          <cell r="L13">
            <v>41.087991484778648</v>
          </cell>
          <cell r="M13">
            <v>0.68675852834583839</v>
          </cell>
          <cell r="N13">
            <v>1.898870966286557</v>
          </cell>
          <cell r="O13">
            <v>49.065792178657375</v>
          </cell>
          <cell r="P13">
            <v>56.567160036102059</v>
          </cell>
          <cell r="Q13">
            <v>22.683020339998947</v>
          </cell>
          <cell r="R13">
            <v>10.307084348213587</v>
          </cell>
          <cell r="S13">
            <v>0</v>
          </cell>
          <cell r="T13">
            <v>70.260794782882385</v>
          </cell>
          <cell r="U13">
            <v>21.350364963503637</v>
          </cell>
          <cell r="V13">
            <v>77.861201938220191</v>
          </cell>
          <cell r="W13">
            <v>47.412829035679451</v>
          </cell>
          <cell r="X13">
            <v>78.616352201257683</v>
          </cell>
          <cell r="Y13">
            <v>75.219764164515098</v>
          </cell>
          <cell r="Z13">
            <v>19.54920574697935</v>
          </cell>
          <cell r="AA13">
            <v>12.021503032070941</v>
          </cell>
          <cell r="AB13">
            <v>16.358784304294925</v>
          </cell>
          <cell r="AC13">
            <v>40.136310872833342</v>
          </cell>
          <cell r="AD13">
            <v>22.321004382878957</v>
          </cell>
          <cell r="AE13">
            <v>35.905637246441827</v>
          </cell>
          <cell r="AF13">
            <v>4.5467625150871802</v>
          </cell>
          <cell r="AG13">
            <v>24.215863866121357</v>
          </cell>
          <cell r="AH13">
            <v>4.5786121462715581</v>
          </cell>
          <cell r="AI13">
            <v>73.684210526315795</v>
          </cell>
          <cell r="AJ13">
            <v>56.666666666666664</v>
          </cell>
          <cell r="AK13">
            <v>35.627614417221423</v>
          </cell>
          <cell r="AL13">
            <v>65.625</v>
          </cell>
          <cell r="AM13">
            <v>22.651399069501547</v>
          </cell>
          <cell r="AN13">
            <v>33.935018050541522</v>
          </cell>
          <cell r="AO13">
            <v>98.668880338934954</v>
          </cell>
          <cell r="AP13">
            <v>29.190109964416305</v>
          </cell>
          <cell r="AQ13">
            <v>43.500137779951089</v>
          </cell>
          <cell r="AR13">
            <v>46.381209511144959</v>
          </cell>
          <cell r="AS13">
            <v>52.210929225312263</v>
          </cell>
          <cell r="AT13">
            <v>41.882863434513759</v>
          </cell>
          <cell r="AU13">
            <v>11.852468992444281</v>
          </cell>
          <cell r="AV13">
            <v>54.380769262278271</v>
          </cell>
          <cell r="AW13">
            <v>50</v>
          </cell>
          <cell r="AX13">
            <v>57.992783094270393</v>
          </cell>
          <cell r="AY13">
            <v>2.5513647600495921</v>
          </cell>
          <cell r="AZ13">
            <v>0</v>
          </cell>
          <cell r="BA13">
            <v>42.427274862243451</v>
          </cell>
          <cell r="BB13">
            <v>2.1432956831897245</v>
          </cell>
          <cell r="BC13">
            <v>18.240821000920029</v>
          </cell>
          <cell r="BD13">
            <v>19.348044892681209</v>
          </cell>
          <cell r="BE13">
            <v>66.779661016949149</v>
          </cell>
          <cell r="BF13">
            <v>31.647884107532743</v>
          </cell>
          <cell r="BG13">
            <v>40.500228649713414</v>
          </cell>
          <cell r="BH13">
            <v>11.821411167530165</v>
          </cell>
          <cell r="BI13">
            <v>10.705821839070262</v>
          </cell>
          <cell r="BJ13">
            <v>1.6718368937994812</v>
          </cell>
          <cell r="BK13">
            <v>14.73012367378354</v>
          </cell>
          <cell r="BL13">
            <v>35.866999134662962</v>
          </cell>
          <cell r="BM13">
            <v>43.927090336575162</v>
          </cell>
          <cell r="BN13">
            <v>1.0080466461991056</v>
          </cell>
          <cell r="BO13">
            <v>0.60207895584789428</v>
          </cell>
          <cell r="BP13">
            <v>0.43487018848575854</v>
          </cell>
          <cell r="BQ13">
            <v>0.35399655131520474</v>
          </cell>
          <cell r="BR13">
            <v>8.5747202077442157</v>
          </cell>
          <cell r="BS13">
            <v>56.085177099541617</v>
          </cell>
          <cell r="BT13">
            <v>89.187296754228825</v>
          </cell>
          <cell r="BU13">
            <v>88.681221677809603</v>
          </cell>
          <cell r="BV13">
            <v>12.692105717127028</v>
          </cell>
          <cell r="BW13">
            <v>29.514803287749082</v>
          </cell>
          <cell r="BY13">
            <v>30.628816974148453</v>
          </cell>
          <cell r="BZ13">
            <v>30.119065388562355</v>
          </cell>
        </row>
        <row r="14">
          <cell r="D14">
            <v>81.967233946860475</v>
          </cell>
          <cell r="E14">
            <v>100</v>
          </cell>
          <cell r="F14">
            <v>45.101906227461207</v>
          </cell>
          <cell r="G14">
            <v>86.832380429718739</v>
          </cell>
          <cell r="H14">
            <v>6.2255568674299626</v>
          </cell>
          <cell r="I14">
            <v>23.871178681632731</v>
          </cell>
          <cell r="J14">
            <v>18.832020830858401</v>
          </cell>
          <cell r="K14">
            <v>16.993554667949859</v>
          </cell>
          <cell r="L14">
            <v>57.186346152953881</v>
          </cell>
          <cell r="M14">
            <v>0.48259203269398693</v>
          </cell>
          <cell r="N14">
            <v>1.4622994686258286</v>
          </cell>
          <cell r="O14">
            <v>47.967858678909494</v>
          </cell>
          <cell r="P14">
            <v>58.724199940883672</v>
          </cell>
          <cell r="Q14">
            <v>38.387976941580575</v>
          </cell>
          <cell r="R14">
            <v>7.3525828901817523</v>
          </cell>
          <cell r="S14">
            <v>89.161018150387306</v>
          </cell>
          <cell r="T14">
            <v>59.462567278109979</v>
          </cell>
          <cell r="U14">
            <v>28.102189781021892</v>
          </cell>
          <cell r="V14">
            <v>94.210634877692854</v>
          </cell>
          <cell r="W14">
            <v>30.762057065119404</v>
          </cell>
          <cell r="X14">
            <v>74.213836477986789</v>
          </cell>
          <cell r="Y14">
            <v>71.498297855350984</v>
          </cell>
          <cell r="Z14">
            <v>16.616997653825731</v>
          </cell>
          <cell r="AA14">
            <v>22.80700829861858</v>
          </cell>
          <cell r="AB14">
            <v>23.373353980415278</v>
          </cell>
          <cell r="AC14">
            <v>61.107777017233111</v>
          </cell>
          <cell r="AD14">
            <v>36.796486086939197</v>
          </cell>
          <cell r="AE14">
            <v>23.15399556307608</v>
          </cell>
          <cell r="AF14">
            <v>49.476368711434468</v>
          </cell>
          <cell r="AG14">
            <v>27.716882638836882</v>
          </cell>
          <cell r="AH14">
            <v>8.0156232577894908</v>
          </cell>
          <cell r="AI14">
            <v>42.105263157894747</v>
          </cell>
          <cell r="AJ14">
            <v>96.666666666666671</v>
          </cell>
          <cell r="AK14">
            <v>86.161060640495464</v>
          </cell>
          <cell r="AL14">
            <v>71.875000000000014</v>
          </cell>
          <cell r="AM14">
            <v>23.191871553038883</v>
          </cell>
          <cell r="AN14">
            <v>81.227436823104711</v>
          </cell>
          <cell r="AO14">
            <v>72.624792004098438</v>
          </cell>
          <cell r="AP14">
            <v>28.099067317305899</v>
          </cell>
          <cell r="AQ14">
            <v>41.7014878311914</v>
          </cell>
          <cell r="AR14">
            <v>44.745053957628485</v>
          </cell>
          <cell r="AS14">
            <v>44.144721173172329</v>
          </cell>
          <cell r="AT14">
            <v>20.873879386006557</v>
          </cell>
          <cell r="AU14">
            <v>15.916770839603156</v>
          </cell>
          <cell r="AV14">
            <v>32.182078852917428</v>
          </cell>
          <cell r="AW14">
            <v>34.359582671772834</v>
          </cell>
          <cell r="AX14">
            <v>65.025137191130938</v>
          </cell>
          <cell r="AY14">
            <v>6.9531700470119961</v>
          </cell>
          <cell r="AZ14">
            <v>38.280099987695699</v>
          </cell>
          <cell r="BA14">
            <v>49.757401644896355</v>
          </cell>
          <cell r="BB14">
            <v>10.670836807707099</v>
          </cell>
          <cell r="BC14">
            <v>38.827414293369799</v>
          </cell>
          <cell r="BD14">
            <v>36.742262738456098</v>
          </cell>
          <cell r="BE14">
            <v>6.7796610169491522</v>
          </cell>
          <cell r="BF14">
            <v>47.353414751328984</v>
          </cell>
          <cell r="BG14">
            <v>36.836977589268969</v>
          </cell>
          <cell r="BH14">
            <v>15.023506825050797</v>
          </cell>
          <cell r="BI14">
            <v>8.8004666547177735</v>
          </cell>
          <cell r="BJ14">
            <v>6.2094259620539782</v>
          </cell>
          <cell r="BK14">
            <v>12.89332199541554</v>
          </cell>
          <cell r="BL14">
            <v>26.556910324230522</v>
          </cell>
          <cell r="BM14">
            <v>9.7076377802734886</v>
          </cell>
          <cell r="BN14">
            <v>3.1720397397223468</v>
          </cell>
          <cell r="BO14">
            <v>1.250810078402476</v>
          </cell>
          <cell r="BP14">
            <v>0.68711450256693096</v>
          </cell>
          <cell r="BQ14">
            <v>1.6717150163197592</v>
          </cell>
          <cell r="BR14">
            <v>7.4167950662746822</v>
          </cell>
          <cell r="BS14">
            <v>1.2643479461692582</v>
          </cell>
          <cell r="BT14">
            <v>35.752477468069287</v>
          </cell>
          <cell r="BU14">
            <v>89.909422677904786</v>
          </cell>
          <cell r="BV14">
            <v>16.767554692436892</v>
          </cell>
          <cell r="BW14">
            <v>20.642844061742398</v>
          </cell>
          <cell r="BY14">
            <v>14.392596349362325</v>
          </cell>
          <cell r="BZ14">
            <v>26.860648191618836</v>
          </cell>
        </row>
        <row r="15">
          <cell r="D15">
            <v>71.243404272561847</v>
          </cell>
          <cell r="E15">
            <v>78.140524523758543</v>
          </cell>
          <cell r="F15">
            <v>43.621639194229417</v>
          </cell>
          <cell r="G15">
            <v>95.898650818324057</v>
          </cell>
          <cell r="H15">
            <v>8.8353447801476968</v>
          </cell>
          <cell r="I15">
            <v>10.848664612914984</v>
          </cell>
          <cell r="J15">
            <v>38.040508986263752</v>
          </cell>
          <cell r="K15">
            <v>6.4016299023411838</v>
          </cell>
          <cell r="L15">
            <v>8.4253742882682872</v>
          </cell>
          <cell r="M15">
            <v>0.55661231549053902</v>
          </cell>
          <cell r="N15">
            <v>10</v>
          </cell>
          <cell r="O15">
            <v>38.768583903626023</v>
          </cell>
          <cell r="P15">
            <v>77.938342431477068</v>
          </cell>
          <cell r="Q15">
            <v>0</v>
          </cell>
          <cell r="R15">
            <v>49.362951247138732</v>
          </cell>
          <cell r="S15">
            <v>70.560702772813826</v>
          </cell>
          <cell r="T15">
            <v>0</v>
          </cell>
          <cell r="U15">
            <v>0</v>
          </cell>
          <cell r="V15">
            <v>33.985130281507125</v>
          </cell>
          <cell r="W15">
            <v>0</v>
          </cell>
          <cell r="X15">
            <v>45.911949685534744</v>
          </cell>
          <cell r="Y15">
            <v>77.648483302401871</v>
          </cell>
          <cell r="Z15">
            <v>0.57391322142118717</v>
          </cell>
          <cell r="AA15">
            <v>5.833842240054028</v>
          </cell>
          <cell r="AB15">
            <v>0</v>
          </cell>
          <cell r="AC15">
            <v>32.002520926455048</v>
          </cell>
          <cell r="AD15">
            <v>24.80212773286517</v>
          </cell>
          <cell r="AE15">
            <v>7.9090751031577673</v>
          </cell>
          <cell r="AF15">
            <v>29.640582207282108</v>
          </cell>
          <cell r="AG15">
            <v>11.725767094328855</v>
          </cell>
          <cell r="AH15">
            <v>10</v>
          </cell>
          <cell r="AI15">
            <v>100</v>
          </cell>
          <cell r="AJ15">
            <v>63.333333333333329</v>
          </cell>
          <cell r="AK15">
            <v>74.205805751752834</v>
          </cell>
          <cell r="AL15">
            <v>71.875000000000014</v>
          </cell>
          <cell r="AM15">
            <v>7.2263744761988562</v>
          </cell>
          <cell r="AN15">
            <v>50.541516245487372</v>
          </cell>
          <cell r="AO15">
            <v>5.2873435485278986</v>
          </cell>
          <cell r="AP15">
            <v>0</v>
          </cell>
          <cell r="AQ15">
            <v>0</v>
          </cell>
          <cell r="AR15">
            <v>0</v>
          </cell>
          <cell r="AS15">
            <v>40.294741682617854</v>
          </cell>
          <cell r="AT15">
            <v>42.341381250620081</v>
          </cell>
          <cell r="AU15">
            <v>3.6968019998073727</v>
          </cell>
          <cell r="AV15">
            <v>0</v>
          </cell>
          <cell r="AW15">
            <v>35.153717611937054</v>
          </cell>
          <cell r="AX15">
            <v>44.922875281490718</v>
          </cell>
          <cell r="AY15">
            <v>2.5315041663953783</v>
          </cell>
          <cell r="AZ15">
            <v>35.141329328750878</v>
          </cell>
          <cell r="BA15">
            <v>49.151496179966095</v>
          </cell>
          <cell r="BB15">
            <v>8.5868996352782592</v>
          </cell>
          <cell r="BC15">
            <v>28.190034618495456</v>
          </cell>
          <cell r="BD15">
            <v>0</v>
          </cell>
          <cell r="BE15">
            <v>33.898305084745758</v>
          </cell>
          <cell r="BF15">
            <v>14.381641359048094</v>
          </cell>
          <cell r="BG15">
            <v>13.802240675408356</v>
          </cell>
          <cell r="BH15">
            <v>0</v>
          </cell>
          <cell r="BI15">
            <v>0.27992279236759648</v>
          </cell>
          <cell r="BJ15">
            <v>6.6356377355951333</v>
          </cell>
          <cell r="BK15">
            <v>19.54752101328484</v>
          </cell>
          <cell r="BL15">
            <v>97.220168004097957</v>
          </cell>
          <cell r="BM15">
            <v>48.82958994200316</v>
          </cell>
          <cell r="BN15">
            <v>1.0245153065168897</v>
          </cell>
          <cell r="BO15">
            <v>1.6699038158134516</v>
          </cell>
          <cell r="BP15">
            <v>7.9081506248747782E-2</v>
          </cell>
          <cell r="BQ15">
            <v>0.79045400677446098</v>
          </cell>
          <cell r="BR15">
            <v>2.9095362584047244</v>
          </cell>
          <cell r="BS15">
            <v>5.1660064981085085</v>
          </cell>
          <cell r="BT15">
            <v>4.413948113548849</v>
          </cell>
          <cell r="BU15">
            <v>79.50421524876522</v>
          </cell>
          <cell r="BV15">
            <v>17.038897568742311</v>
          </cell>
          <cell r="BW15">
            <v>9.3230663344846487</v>
          </cell>
          <cell r="BY15">
            <v>0</v>
          </cell>
          <cell r="BZ15">
            <v>0</v>
          </cell>
        </row>
        <row r="16">
          <cell r="D16">
            <v>32.71239807447251</v>
          </cell>
          <cell r="E16">
            <v>74.279034237333875</v>
          </cell>
          <cell r="F16">
            <v>31.988658397791941</v>
          </cell>
          <cell r="G16">
            <v>54.800283566102571</v>
          </cell>
          <cell r="H16">
            <v>6.7288779025893097</v>
          </cell>
          <cell r="I16">
            <v>24.437159691262071</v>
          </cell>
          <cell r="J16">
            <v>0</v>
          </cell>
          <cell r="K16">
            <v>5.903435973914025</v>
          </cell>
          <cell r="L16">
            <v>69.477420520532618</v>
          </cell>
          <cell r="M16">
            <v>0.79469387920185941</v>
          </cell>
          <cell r="N16">
            <v>5.3100298187217625</v>
          </cell>
          <cell r="O16">
            <v>49.71147860924939</v>
          </cell>
          <cell r="P16">
            <v>48.916344275543736</v>
          </cell>
          <cell r="Q16">
            <v>15.014393242915066</v>
          </cell>
          <cell r="R16">
            <v>50</v>
          </cell>
          <cell r="S16">
            <v>24.932936385149954</v>
          </cell>
          <cell r="T16">
            <v>56.965184453734516</v>
          </cell>
          <cell r="U16">
            <v>2.1897810218978111</v>
          </cell>
          <cell r="V16">
            <v>75.665298039888427</v>
          </cell>
          <cell r="W16">
            <v>43.670056809230992</v>
          </cell>
          <cell r="X16">
            <v>66.666666666666657</v>
          </cell>
          <cell r="Y16">
            <v>39.070821373992651</v>
          </cell>
          <cell r="Z16">
            <v>15.610608446031863</v>
          </cell>
          <cell r="AA16">
            <v>14.596774251504172</v>
          </cell>
          <cell r="AB16">
            <v>9.8422383398039202</v>
          </cell>
          <cell r="AC16">
            <v>37.780035898085856</v>
          </cell>
          <cell r="AD16">
            <v>0</v>
          </cell>
          <cell r="AE16">
            <v>5.2926846382978576</v>
          </cell>
          <cell r="AF16">
            <v>25.748491117227797</v>
          </cell>
          <cell r="AG16">
            <v>10.975630416167171</v>
          </cell>
          <cell r="AH16">
            <v>5.7329060559760165</v>
          </cell>
          <cell r="AI16">
            <v>42.105263157894747</v>
          </cell>
          <cell r="AJ16">
            <v>33.333333333333329</v>
          </cell>
          <cell r="AK16">
            <v>64.391680486423724</v>
          </cell>
          <cell r="AL16">
            <v>84.375000000000014</v>
          </cell>
          <cell r="AM16">
            <v>41.387379530021192</v>
          </cell>
          <cell r="AN16">
            <v>44.76534296028882</v>
          </cell>
          <cell r="AO16">
            <v>91.366852982044804</v>
          </cell>
          <cell r="AP16">
            <v>36.649711982022303</v>
          </cell>
          <cell r="AQ16">
            <v>44.565126422116577</v>
          </cell>
          <cell r="AR16">
            <v>49.274102344512386</v>
          </cell>
          <cell r="AS16">
            <v>100</v>
          </cell>
          <cell r="AT16">
            <v>4.8608943128171465</v>
          </cell>
          <cell r="AU16">
            <v>3.7702420645651715</v>
          </cell>
          <cell r="AV16">
            <v>34.043341961820651</v>
          </cell>
          <cell r="AW16">
            <v>43.516104381600258</v>
          </cell>
          <cell r="AX16">
            <v>67.276789610928276</v>
          </cell>
          <cell r="AY16">
            <v>0</v>
          </cell>
          <cell r="AZ16">
            <v>2.3692529105384512</v>
          </cell>
          <cell r="BA16">
            <v>26.124690757278714</v>
          </cell>
          <cell r="BB16">
            <v>14.947298118451716</v>
          </cell>
          <cell r="BC16">
            <v>3.5597736081823319</v>
          </cell>
          <cell r="BD16">
            <v>22.484135842436721</v>
          </cell>
          <cell r="BE16">
            <v>62.372881355932208</v>
          </cell>
          <cell r="BF16">
            <v>34.871665927891151</v>
          </cell>
          <cell r="BG16">
            <v>57.54702082833095</v>
          </cell>
          <cell r="BH16">
            <v>10.066313970785503</v>
          </cell>
          <cell r="BI16">
            <v>8.1963533824690185</v>
          </cell>
          <cell r="BJ16">
            <v>4.749792976763052</v>
          </cell>
          <cell r="BK16">
            <v>15.012187564692736</v>
          </cell>
          <cell r="BL16">
            <v>22.603791808290719</v>
          </cell>
          <cell r="BM16">
            <v>41.447272148982918</v>
          </cell>
          <cell r="BN16">
            <v>2.6707156477059244</v>
          </cell>
          <cell r="BO16">
            <v>6.4710024426036474</v>
          </cell>
          <cell r="BP16">
            <v>0.4521751588308669</v>
          </cell>
          <cell r="BQ16">
            <v>0.56369894591013903</v>
          </cell>
          <cell r="BR16">
            <v>29.7527325607156</v>
          </cell>
          <cell r="BS16">
            <v>96.101363798666114</v>
          </cell>
          <cell r="BT16">
            <v>83.655110889490388</v>
          </cell>
          <cell r="BU16">
            <v>82.124415602010174</v>
          </cell>
          <cell r="BV16">
            <v>26.836417018296132</v>
          </cell>
          <cell r="BW16">
            <v>30.285571352467304</v>
          </cell>
          <cell r="BY16">
            <v>18.689292649519089</v>
          </cell>
          <cell r="BZ16">
            <v>22.393025031151595</v>
          </cell>
        </row>
        <row r="17">
          <cell r="D17">
            <v>70.662217704099731</v>
          </cell>
          <cell r="E17">
            <v>12.035971738570048</v>
          </cell>
          <cell r="F17">
            <v>34.919885866676502</v>
          </cell>
          <cell r="G17">
            <v>51.089454229028362</v>
          </cell>
          <cell r="H17">
            <v>6.0415787437022619</v>
          </cell>
          <cell r="I17">
            <v>14.032627207101156</v>
          </cell>
          <cell r="J17">
            <v>11.719995236391219</v>
          </cell>
          <cell r="K17">
            <v>7.378029218332081</v>
          </cell>
          <cell r="L17">
            <v>10.520357035735159</v>
          </cell>
          <cell r="M17">
            <v>100</v>
          </cell>
          <cell r="N17">
            <v>4.977711458903233</v>
          </cell>
          <cell r="O17">
            <v>49.808563163804521</v>
          </cell>
          <cell r="P17">
            <v>100</v>
          </cell>
          <cell r="Q17">
            <v>50</v>
          </cell>
          <cell r="R17">
            <v>20.452469336565795</v>
          </cell>
          <cell r="S17">
            <v>92.752375231469699</v>
          </cell>
          <cell r="T17">
            <v>100</v>
          </cell>
          <cell r="U17">
            <v>50</v>
          </cell>
          <cell r="V17">
            <v>88.966749302352454</v>
          </cell>
          <cell r="W17">
            <v>36.198302472134905</v>
          </cell>
          <cell r="X17">
            <v>86.792452830188211</v>
          </cell>
          <cell r="Y17">
            <v>11.343831905950912</v>
          </cell>
          <cell r="Z17">
            <v>50</v>
          </cell>
          <cell r="AA17">
            <v>50</v>
          </cell>
          <cell r="AB17">
            <v>50</v>
          </cell>
          <cell r="AC17">
            <v>0</v>
          </cell>
          <cell r="AD17">
            <v>4.2410279727521694</v>
          </cell>
          <cell r="AE17">
            <v>0</v>
          </cell>
          <cell r="AF17">
            <v>38.2029694305864</v>
          </cell>
          <cell r="AG17">
            <v>46.089280835908269</v>
          </cell>
          <cell r="AH17">
            <v>4.5832699025661681</v>
          </cell>
          <cell r="AI17">
            <v>63.15789473684211</v>
          </cell>
          <cell r="AJ17">
            <v>70</v>
          </cell>
          <cell r="AK17">
            <v>95.829708701688403</v>
          </cell>
          <cell r="AL17">
            <v>84.134615384615387</v>
          </cell>
          <cell r="AM17">
            <v>100</v>
          </cell>
          <cell r="AN17">
            <v>54.873646209386294</v>
          </cell>
          <cell r="AO17">
            <v>79.044320102113659</v>
          </cell>
          <cell r="AP17">
            <v>38.121051839367055</v>
          </cell>
          <cell r="AQ17">
            <v>40.858966918152042</v>
          </cell>
          <cell r="AR17">
            <v>49.600547745134264</v>
          </cell>
          <cell r="AS17">
            <v>26.182251927592525</v>
          </cell>
          <cell r="AT17">
            <v>28.56543981890724</v>
          </cell>
          <cell r="AU17">
            <v>38.470250855622133</v>
          </cell>
          <cell r="AV17">
            <v>100</v>
          </cell>
          <cell r="AW17">
            <v>45.491569168542924</v>
          </cell>
          <cell r="AX17">
            <v>50.321100499519098</v>
          </cell>
          <cell r="AY17">
            <v>7.2939238264925734</v>
          </cell>
          <cell r="AZ17">
            <v>32.708130817324324</v>
          </cell>
          <cell r="BA17">
            <v>50</v>
          </cell>
          <cell r="BB17">
            <v>8.9662433807853379</v>
          </cell>
          <cell r="BC17">
            <v>0.15240578437520869</v>
          </cell>
          <cell r="BD17">
            <v>38.08622154320058</v>
          </cell>
          <cell r="BE17">
            <v>100</v>
          </cell>
          <cell r="BF17">
            <v>44.824933739410646</v>
          </cell>
          <cell r="BG17">
            <v>100</v>
          </cell>
          <cell r="BH17">
            <v>27.301085180383193</v>
          </cell>
          <cell r="BI17">
            <v>14.113986075208718</v>
          </cell>
          <cell r="BJ17">
            <v>15.912706572012732</v>
          </cell>
          <cell r="BK17">
            <v>100</v>
          </cell>
          <cell r="BL17">
            <v>89.73008915898177</v>
          </cell>
          <cell r="BM17">
            <v>49.248868360205272</v>
          </cell>
          <cell r="BN17">
            <v>14.700968839547727</v>
          </cell>
          <cell r="BO17">
            <v>100</v>
          </cell>
          <cell r="BP17">
            <v>50</v>
          </cell>
          <cell r="BQ17">
            <v>0.78127639605793642</v>
          </cell>
          <cell r="BR17">
            <v>16.339017175814661</v>
          </cell>
          <cell r="BS17">
            <v>1.3762862736773387</v>
          </cell>
          <cell r="BT17">
            <v>82.898448383696817</v>
          </cell>
          <cell r="BU17">
            <v>100</v>
          </cell>
          <cell r="BV17">
            <v>35.606338637660684</v>
          </cell>
          <cell r="BW17">
            <v>100</v>
          </cell>
          <cell r="BY17">
            <v>50</v>
          </cell>
          <cell r="BZ17">
            <v>50</v>
          </cell>
        </row>
        <row r="18">
          <cell r="D18">
            <v>42.141502207685086</v>
          </cell>
          <cell r="E18">
            <v>87.40371634099121</v>
          </cell>
          <cell r="F18">
            <v>42.974191864222291</v>
          </cell>
          <cell r="G18">
            <v>83.261975833096884</v>
          </cell>
          <cell r="H18">
            <v>9.161543598223739</v>
          </cell>
          <cell r="I18">
            <v>23.682032840299495</v>
          </cell>
          <cell r="J18">
            <v>0.80325793693731573</v>
          </cell>
          <cell r="K18">
            <v>8.8601210859121871</v>
          </cell>
          <cell r="L18">
            <v>60.045184391766156</v>
          </cell>
          <cell r="M18">
            <v>0.61482520490790082</v>
          </cell>
          <cell r="N18">
            <v>9.1606815759799412E-2</v>
          </cell>
          <cell r="O18">
            <v>49.473900721647908</v>
          </cell>
          <cell r="P18">
            <v>60.94515767013521</v>
          </cell>
          <cell r="Q18">
            <v>13.773563324848018</v>
          </cell>
          <cell r="R18">
            <v>20.94458593389211</v>
          </cell>
          <cell r="S18">
            <v>89.935588519088043</v>
          </cell>
          <cell r="T18">
            <v>52.961880144417115</v>
          </cell>
          <cell r="U18">
            <v>16.240875912408768</v>
          </cell>
          <cell r="V18">
            <v>91.398096791872391</v>
          </cell>
          <cell r="W18">
            <v>34.500276623264746</v>
          </cell>
          <cell r="X18">
            <v>52.201257861635</v>
          </cell>
          <cell r="Y18">
            <v>72.60770472126346</v>
          </cell>
          <cell r="Z18">
            <v>39.713997976385521</v>
          </cell>
          <cell r="AA18">
            <v>25.657318129357588</v>
          </cell>
          <cell r="AB18">
            <v>21.245340916250651</v>
          </cell>
          <cell r="AC18">
            <v>36.42583273804923</v>
          </cell>
          <cell r="AD18">
            <v>18.060169245449998</v>
          </cell>
          <cell r="AE18">
            <v>26.836056102380994</v>
          </cell>
          <cell r="AF18">
            <v>17.249970485298697</v>
          </cell>
          <cell r="AG18">
            <v>20.905134399046617</v>
          </cell>
          <cell r="AH18">
            <v>3.9820110533762332</v>
          </cell>
          <cell r="AI18">
            <v>42.105263157894747</v>
          </cell>
          <cell r="AJ18">
            <v>63.333333333333329</v>
          </cell>
          <cell r="AK18">
            <v>43.607485563846474</v>
          </cell>
          <cell r="AL18">
            <v>100</v>
          </cell>
          <cell r="AM18">
            <v>10.137256021994382</v>
          </cell>
          <cell r="AN18">
            <v>49.819494584837557</v>
          </cell>
          <cell r="AO18">
            <v>70.649707288009324</v>
          </cell>
          <cell r="AP18">
            <v>14.909397261592725</v>
          </cell>
          <cell r="AQ18">
            <v>36.106052845460241</v>
          </cell>
          <cell r="AR18">
            <v>37.513247262420656</v>
          </cell>
          <cell r="AS18">
            <v>56.501069755154312</v>
          </cell>
          <cell r="AT18">
            <v>28.732778608868216</v>
          </cell>
          <cell r="AU18">
            <v>12.66421316463299</v>
          </cell>
          <cell r="AV18">
            <v>19.242690837340977</v>
          </cell>
          <cell r="AW18">
            <v>38.307692819687809</v>
          </cell>
          <cell r="AX18">
            <v>38.358877811681829</v>
          </cell>
          <cell r="AY18">
            <v>7.5419949020625481</v>
          </cell>
          <cell r="AZ18">
            <v>39.766074178030955</v>
          </cell>
          <cell r="BA18">
            <v>32.073227654683187</v>
          </cell>
          <cell r="BB18">
            <v>13.124339641265021</v>
          </cell>
          <cell r="BC18">
            <v>50</v>
          </cell>
          <cell r="BD18">
            <v>10.322850283348304</v>
          </cell>
          <cell r="BE18">
            <v>27.796610169491526</v>
          </cell>
          <cell r="BF18">
            <v>17.69740753721997</v>
          </cell>
          <cell r="BG18">
            <v>18.015959194975725</v>
          </cell>
          <cell r="BH18">
            <v>4.7843694468120779</v>
          </cell>
          <cell r="BI18">
            <v>3.4314329314618308</v>
          </cell>
          <cell r="BJ18">
            <v>0.46705236344674328</v>
          </cell>
          <cell r="BK18">
            <v>33.448000455935883</v>
          </cell>
          <cell r="BL18">
            <v>22.863927473918793</v>
          </cell>
          <cell r="BM18">
            <v>48.061091425016976</v>
          </cell>
          <cell r="BN18">
            <v>0.89762155716256231</v>
          </cell>
          <cell r="BO18">
            <v>0.52057315380303304</v>
          </cell>
          <cell r="BP18">
            <v>0.16507315160511274</v>
          </cell>
          <cell r="BQ18">
            <v>0.40516292094993667</v>
          </cell>
          <cell r="BR18">
            <v>6.1813980015619743</v>
          </cell>
          <cell r="BS18">
            <v>8.2576127494395415</v>
          </cell>
          <cell r="BT18">
            <v>51.107247108524724</v>
          </cell>
          <cell r="BU18">
            <v>85.828795221764466</v>
          </cell>
          <cell r="BV18">
            <v>15.258153678087199</v>
          </cell>
          <cell r="BW18">
            <v>0</v>
          </cell>
          <cell r="BY18">
            <v>11.503121964569891</v>
          </cell>
          <cell r="BZ18">
            <v>15.856172469096858</v>
          </cell>
        </row>
        <row r="19">
          <cell r="D19">
            <v>83.887221972729179</v>
          </cell>
          <cell r="E19">
            <v>84.681712359281363</v>
          </cell>
          <cell r="F19">
            <v>45.195810915883257</v>
          </cell>
          <cell r="G19">
            <v>83.96314075611744</v>
          </cell>
          <cell r="H19">
            <v>6.560641779968309</v>
          </cell>
          <cell r="I19">
            <v>7.0640004091581385</v>
          </cell>
          <cell r="J19">
            <v>28.344619203657963</v>
          </cell>
          <cell r="K19">
            <v>29.243832036878644</v>
          </cell>
          <cell r="L19">
            <v>29.506748850295807</v>
          </cell>
          <cell r="M19">
            <v>1.1472813670360851</v>
          </cell>
          <cell r="N19">
            <v>5.7890079519802029</v>
          </cell>
          <cell r="O19">
            <v>49.554167556664702</v>
          </cell>
          <cell r="P19">
            <v>18.092799878140148</v>
          </cell>
          <cell r="Q19">
            <v>31.601830828887607</v>
          </cell>
          <cell r="R19">
            <v>0.81215463443750946</v>
          </cell>
          <cell r="S19">
            <v>62.127406394959031</v>
          </cell>
          <cell r="T19">
            <v>25.030416963638068</v>
          </cell>
          <cell r="U19">
            <v>8.2116788321167924</v>
          </cell>
          <cell r="V19">
            <v>73.461592318013345</v>
          </cell>
          <cell r="W19">
            <v>22.296280225441954</v>
          </cell>
          <cell r="X19">
            <v>67.295597484276158</v>
          </cell>
          <cell r="Y19">
            <v>42.441428702335529</v>
          </cell>
          <cell r="Z19">
            <v>5.0383510789146841</v>
          </cell>
          <cell r="AA19">
            <v>6.1006090859076654</v>
          </cell>
          <cell r="AB19">
            <v>5.6923054734637972</v>
          </cell>
          <cell r="AC19">
            <v>28.710246510589265</v>
          </cell>
          <cell r="AD19">
            <v>9.5276645744465966</v>
          </cell>
          <cell r="AE19">
            <v>5.8893829135143951</v>
          </cell>
          <cell r="AF19">
            <v>21.098253791577225</v>
          </cell>
          <cell r="AG19">
            <v>35.358283460856313</v>
          </cell>
          <cell r="AH19">
            <v>0</v>
          </cell>
          <cell r="AI19">
            <v>42.105263157894747</v>
          </cell>
          <cell r="AJ19">
            <v>80</v>
          </cell>
          <cell r="AK19">
            <v>49.836372684455057</v>
          </cell>
          <cell r="AL19">
            <v>53.125</v>
          </cell>
          <cell r="AM19">
            <v>18.973461539706939</v>
          </cell>
          <cell r="AN19">
            <v>65.703971119133584</v>
          </cell>
          <cell r="AO19">
            <v>48.283101089953227</v>
          </cell>
          <cell r="AP19">
            <v>18.341772707794771</v>
          </cell>
          <cell r="AQ19">
            <v>37.861365435129656</v>
          </cell>
          <cell r="AR19">
            <v>44.848229318322709</v>
          </cell>
          <cell r="AS19">
            <v>17.158687107438301</v>
          </cell>
          <cell r="AT19">
            <v>53.432439379591948</v>
          </cell>
          <cell r="AU19">
            <v>22.426520175940677</v>
          </cell>
          <cell r="AV19">
            <v>18.150841946955023</v>
          </cell>
          <cell r="AW19">
            <v>46.102286709832825</v>
          </cell>
          <cell r="AX19">
            <v>50.849211296318039</v>
          </cell>
          <cell r="AY19">
            <v>8.6846202937055388</v>
          </cell>
          <cell r="AZ19">
            <v>44.404972217026277</v>
          </cell>
          <cell r="BA19">
            <v>21.588068150821456</v>
          </cell>
          <cell r="BB19">
            <v>12.63057332176894</v>
          </cell>
          <cell r="BC19">
            <v>38.710554963465405</v>
          </cell>
          <cell r="BD19">
            <v>10.223041445028258</v>
          </cell>
          <cell r="BE19">
            <v>73.559322033898297</v>
          </cell>
          <cell r="BF19">
            <v>20.466994343758039</v>
          </cell>
          <cell r="BG19">
            <v>21.362907358589894</v>
          </cell>
          <cell r="BH19">
            <v>7.2192365267037788</v>
          </cell>
          <cell r="BI19">
            <v>4.3141485747767456</v>
          </cell>
          <cell r="BJ19">
            <v>14.923785367248874</v>
          </cell>
          <cell r="BK19">
            <v>29.74097846754562</v>
          </cell>
          <cell r="BL19">
            <v>70.08821505306571</v>
          </cell>
          <cell r="BM19">
            <v>47.644951463715486</v>
          </cell>
          <cell r="BN19">
            <v>1.2308530118967613</v>
          </cell>
          <cell r="BO19">
            <v>0.56249087156095112</v>
          </cell>
          <cell r="BP19">
            <v>2.5224000534283553</v>
          </cell>
          <cell r="BQ19">
            <v>0.68372217327310936</v>
          </cell>
          <cell r="BR19">
            <v>10.704640824382768</v>
          </cell>
          <cell r="BS19">
            <v>19.871703758486895</v>
          </cell>
          <cell r="BT19">
            <v>80.89906532071096</v>
          </cell>
          <cell r="BU19">
            <v>79.322033502860762</v>
          </cell>
          <cell r="BV19">
            <v>12.527030074145678</v>
          </cell>
          <cell r="BW19">
            <v>25.236419632883251</v>
          </cell>
          <cell r="BY19">
            <v>10.298573470581534</v>
          </cell>
          <cell r="BZ19">
            <v>4.3351062151696569</v>
          </cell>
        </row>
        <row r="20">
          <cell r="D20">
            <v>10.487005706382179</v>
          </cell>
          <cell r="E20">
            <v>43.160773178047997</v>
          </cell>
          <cell r="F20">
            <v>41.06665381231182</v>
          </cell>
          <cell r="G20">
            <v>9.5481766644040391</v>
          </cell>
          <cell r="H20">
            <v>8.6728520442650563</v>
          </cell>
          <cell r="I20">
            <v>0</v>
          </cell>
          <cell r="J20">
            <v>11.187181869474504</v>
          </cell>
          <cell r="K20">
            <v>1.4643089732524723</v>
          </cell>
          <cell r="L20">
            <v>11.033654225204558</v>
          </cell>
          <cell r="M20">
            <v>0.41986180110909799</v>
          </cell>
          <cell r="N20">
            <v>4.2579159720508892</v>
          </cell>
          <cell r="O20">
            <v>44.841343457075077</v>
          </cell>
          <cell r="P20">
            <v>71.420415630249821</v>
          </cell>
          <cell r="Q20">
            <v>41.719204760694694</v>
          </cell>
          <cell r="R20">
            <v>0</v>
          </cell>
          <cell r="S20">
            <v>99.466471945170383</v>
          </cell>
          <cell r="T20">
            <v>21.661913368695316</v>
          </cell>
          <cell r="U20">
            <v>10.948905109489056</v>
          </cell>
          <cell r="V20">
            <v>64.737520846044632</v>
          </cell>
          <cell r="W20">
            <v>4.76846914916218</v>
          </cell>
          <cell r="X20">
            <v>10.06289308176077</v>
          </cell>
          <cell r="Y20">
            <v>73.292775968239383</v>
          </cell>
          <cell r="Z20">
            <v>6.1941964479939182</v>
          </cell>
          <cell r="AA20">
            <v>8.7909554328773964</v>
          </cell>
          <cell r="AB20">
            <v>5.6274761942083273</v>
          </cell>
          <cell r="AC20">
            <v>24.326929736186106</v>
          </cell>
          <cell r="AD20">
            <v>34.126444912322775</v>
          </cell>
          <cell r="AE20">
            <v>29.341636884543288</v>
          </cell>
          <cell r="AF20">
            <v>0</v>
          </cell>
          <cell r="AG20">
            <v>23.665402570495516</v>
          </cell>
          <cell r="AH20">
            <v>6.3866738256977165</v>
          </cell>
          <cell r="AI20">
            <v>42.105263157894747</v>
          </cell>
          <cell r="AJ20">
            <v>53.333333333333336</v>
          </cell>
          <cell r="AK20">
            <v>0</v>
          </cell>
          <cell r="AL20">
            <v>93.75</v>
          </cell>
          <cell r="AM20">
            <v>3.7893215131289555</v>
          </cell>
          <cell r="AN20">
            <v>56.67870036101084</v>
          </cell>
          <cell r="AO20">
            <v>8.5779690142373966</v>
          </cell>
          <cell r="AP20">
            <v>12.152013408199329</v>
          </cell>
          <cell r="AQ20">
            <v>26.402457715646342</v>
          </cell>
          <cell r="AR20">
            <v>38.472653879716908</v>
          </cell>
          <cell r="AS20">
            <v>27.539431640459167</v>
          </cell>
          <cell r="AT20">
            <v>38.039903362635499</v>
          </cell>
          <cell r="AU20">
            <v>0</v>
          </cell>
          <cell r="AV20">
            <v>4.1212910384282493</v>
          </cell>
          <cell r="AW20">
            <v>35.130204554593163</v>
          </cell>
          <cell r="AX20">
            <v>46.00000621276709</v>
          </cell>
          <cell r="AY20">
            <v>8.4668948764455507</v>
          </cell>
          <cell r="AZ20">
            <v>45.718370009722193</v>
          </cell>
          <cell r="BA20">
            <v>21.146471756220834</v>
          </cell>
          <cell r="BB20">
            <v>13.912356899078308</v>
          </cell>
          <cell r="BC20">
            <v>17.377973109374278</v>
          </cell>
          <cell r="BD20">
            <v>13.510716811488452</v>
          </cell>
          <cell r="BE20">
            <v>35.593220338983052</v>
          </cell>
          <cell r="BF20">
            <v>8.8175922912308984</v>
          </cell>
          <cell r="BG20">
            <v>3.2378064383400984</v>
          </cell>
          <cell r="BH20">
            <v>3.768736343958496</v>
          </cell>
          <cell r="BI20">
            <v>50</v>
          </cell>
          <cell r="BJ20">
            <v>1.8152069983055099</v>
          </cell>
          <cell r="BK20">
            <v>19.901284787137115</v>
          </cell>
          <cell r="BL20">
            <v>96.182191979115927</v>
          </cell>
          <cell r="BM20">
            <v>47.21174680649046</v>
          </cell>
          <cell r="BN20">
            <v>2.6909978392522125</v>
          </cell>
          <cell r="BO20">
            <v>1.0422719656174453</v>
          </cell>
          <cell r="BP20">
            <v>3.3590708636650564</v>
          </cell>
          <cell r="BQ20">
            <v>2.8585966027217902</v>
          </cell>
          <cell r="BR20">
            <v>5.0371694492219108</v>
          </cell>
          <cell r="BS20">
            <v>0.76283632002451562</v>
          </cell>
          <cell r="BT20">
            <v>0.78682020645416439</v>
          </cell>
          <cell r="BU20">
            <v>84.504595861306598</v>
          </cell>
          <cell r="BV20">
            <v>7.2322972862649451</v>
          </cell>
          <cell r="BW20">
            <v>0</v>
          </cell>
          <cell r="BY20">
            <v>1.2426444572882314</v>
          </cell>
          <cell r="BZ20">
            <v>8.2525706450505769</v>
          </cell>
        </row>
        <row r="21">
          <cell r="D21">
            <v>78.486545710189304</v>
          </cell>
          <cell r="E21">
            <v>86.724317721783862</v>
          </cell>
          <cell r="F21">
            <v>45.524273267277323</v>
          </cell>
          <cell r="G21">
            <v>85.024036223856669</v>
          </cell>
          <cell r="H21">
            <v>7.4176548621571348</v>
          </cell>
          <cell r="I21">
            <v>20.275973909860383</v>
          </cell>
          <cell r="J21">
            <v>24.713840976355126</v>
          </cell>
          <cell r="K21">
            <v>16.974352450218895</v>
          </cell>
          <cell r="L21">
            <v>1.845644805370283</v>
          </cell>
          <cell r="M21">
            <v>0.20920779734983869</v>
          </cell>
          <cell r="N21">
            <v>1.6422738598962063</v>
          </cell>
          <cell r="O21">
            <v>42.095051150131042</v>
          </cell>
          <cell r="P21">
            <v>65.637934539410367</v>
          </cell>
          <cell r="Q21">
            <v>39.100173013748915</v>
          </cell>
          <cell r="R21">
            <v>10.164950382171503</v>
          </cell>
          <cell r="S21">
            <v>89.01506367527368</v>
          </cell>
          <cell r="T21">
            <v>31.179457662641479</v>
          </cell>
          <cell r="U21">
            <v>37.043795620437933</v>
          </cell>
          <cell r="V21">
            <v>81.623439735620309</v>
          </cell>
          <cell r="W21">
            <v>7.5301760762941639</v>
          </cell>
          <cell r="X21">
            <v>53.459119496854882</v>
          </cell>
          <cell r="Y21">
            <v>61.08152054910564</v>
          </cell>
          <cell r="Z21">
            <v>3.5334659651050737</v>
          </cell>
          <cell r="AA21">
            <v>14.171286221097072</v>
          </cell>
          <cell r="AB21">
            <v>6.5515661688112248</v>
          </cell>
          <cell r="AC21">
            <v>46.209308435678409</v>
          </cell>
          <cell r="AD21">
            <v>21.786994119314759</v>
          </cell>
          <cell r="AE21">
            <v>5.105763596573917</v>
          </cell>
          <cell r="AF21">
            <v>37.660984170789007</v>
          </cell>
          <cell r="AG21">
            <v>10.932000878948047</v>
          </cell>
          <cell r="AH21">
            <v>3.6474690832258179</v>
          </cell>
          <cell r="AI21">
            <v>42.105263157894747</v>
          </cell>
          <cell r="AJ21">
            <v>96.666666666666671</v>
          </cell>
          <cell r="AK21">
            <v>79.518424745861566</v>
          </cell>
          <cell r="AL21">
            <v>65.625</v>
          </cell>
          <cell r="AM21">
            <v>9.85057881925316</v>
          </cell>
          <cell r="AN21">
            <v>76.173285198555988</v>
          </cell>
          <cell r="AO21">
            <v>16.164605613683094</v>
          </cell>
          <cell r="AP21">
            <v>15.472547061689209</v>
          </cell>
          <cell r="AQ21">
            <v>28.33119138595649</v>
          </cell>
          <cell r="AR21">
            <v>36.088714149366695</v>
          </cell>
          <cell r="AS21">
            <v>39.176850911280944</v>
          </cell>
          <cell r="AT21">
            <v>41.710495731212291</v>
          </cell>
          <cell r="AU21">
            <v>34.266736129875618</v>
          </cell>
          <cell r="AV21">
            <v>11.83193447951602</v>
          </cell>
          <cell r="AW21">
            <v>44.316502370377108</v>
          </cell>
          <cell r="AX21">
            <v>43.386810869380511</v>
          </cell>
          <cell r="AY21">
            <v>8.0529094869370823</v>
          </cell>
          <cell r="AZ21">
            <v>43.592701233092242</v>
          </cell>
          <cell r="BA21">
            <v>22.795343316488335</v>
          </cell>
          <cell r="BB21">
            <v>16.895876166716882</v>
          </cell>
          <cell r="BC21">
            <v>29.574032793238342</v>
          </cell>
          <cell r="BD21">
            <v>10.062891181606485</v>
          </cell>
          <cell r="BE21">
            <v>45.762711864406782</v>
          </cell>
          <cell r="BF21">
            <v>16.6838016360769</v>
          </cell>
          <cell r="BG21">
            <v>14.859238829837423</v>
          </cell>
          <cell r="BH21">
            <v>1.8568945682201492</v>
          </cell>
          <cell r="BI21">
            <v>2.659451334065932</v>
          </cell>
          <cell r="BJ21">
            <v>6.388579519254141</v>
          </cell>
          <cell r="BK21">
            <v>11.809683525490023</v>
          </cell>
          <cell r="BL21">
            <v>86.227427211195206</v>
          </cell>
          <cell r="BM21">
            <v>49.978887209125574</v>
          </cell>
          <cell r="BN21">
            <v>0</v>
          </cell>
          <cell r="BO21">
            <v>0</v>
          </cell>
          <cell r="BP21">
            <v>0</v>
          </cell>
          <cell r="BQ21">
            <v>0.45404111967986049</v>
          </cell>
          <cell r="BR21">
            <v>3.7696701018206125</v>
          </cell>
          <cell r="BS21">
            <v>9.6914850306219229</v>
          </cell>
          <cell r="BT21">
            <v>43.281287419859893</v>
          </cell>
          <cell r="BU21">
            <v>88.343478963186968</v>
          </cell>
          <cell r="BV21">
            <v>19.069135083926835</v>
          </cell>
          <cell r="BW21">
            <v>9.7818174531673812</v>
          </cell>
          <cell r="BY21">
            <v>6.3749551901905672</v>
          </cell>
          <cell r="BZ21">
            <v>11.134457844862627</v>
          </cell>
        </row>
        <row r="22">
          <cell r="D22">
            <v>79.859516225829793</v>
          </cell>
          <cell r="E22">
            <v>85.910175353492022</v>
          </cell>
          <cell r="F22">
            <v>44.793093526674753</v>
          </cell>
          <cell r="G22">
            <v>55.31732495589884</v>
          </cell>
          <cell r="H22">
            <v>7.9605222300750844</v>
          </cell>
          <cell r="I22">
            <v>7.9037300778281043</v>
          </cell>
          <cell r="J22">
            <v>14.328461826329919</v>
          </cell>
          <cell r="K22">
            <v>14.965422903820643</v>
          </cell>
          <cell r="L22">
            <v>16.714079220170515</v>
          </cell>
          <cell r="M22">
            <v>0.84163300306452049</v>
          </cell>
          <cell r="N22">
            <v>6.5518284325294296</v>
          </cell>
          <cell r="O22">
            <v>49.004493650064809</v>
          </cell>
          <cell r="P22">
            <v>71.618566975152703</v>
          </cell>
          <cell r="Q22">
            <v>36.643679268042781</v>
          </cell>
          <cell r="R22">
            <v>18.731206299816876</v>
          </cell>
          <cell r="S22">
            <v>52.00172176178944</v>
          </cell>
          <cell r="T22">
            <v>52.909652506073392</v>
          </cell>
          <cell r="U22">
            <v>8.5766423357664259</v>
          </cell>
          <cell r="V22">
            <v>73.963545924131992</v>
          </cell>
          <cell r="W22">
            <v>30.466349583231008</v>
          </cell>
          <cell r="X22">
            <v>82.389937106918211</v>
          </cell>
          <cell r="Y22">
            <v>48.787431722206357</v>
          </cell>
          <cell r="Z22">
            <v>16.93097040965079</v>
          </cell>
          <cell r="AA22">
            <v>10.075493723881763</v>
          </cell>
          <cell r="AB22">
            <v>12.228237303798901</v>
          </cell>
          <cell r="AC22">
            <v>39.75559436213679</v>
          </cell>
          <cell r="AD22">
            <v>8.9459058278536752</v>
          </cell>
          <cell r="AE22">
            <v>12.070570887050163</v>
          </cell>
          <cell r="AF22">
            <v>35.900193145303184</v>
          </cell>
          <cell r="AG22">
            <v>36.553791469715009</v>
          </cell>
          <cell r="AH22">
            <v>9.0490753301751408</v>
          </cell>
          <cell r="AI22">
            <v>84.210526315789465</v>
          </cell>
          <cell r="AJ22">
            <v>93.333333333333329</v>
          </cell>
          <cell r="AK22">
            <v>94.922793985686994</v>
          </cell>
          <cell r="AL22">
            <v>90.625</v>
          </cell>
          <cell r="AM22">
            <v>14.420533384170406</v>
          </cell>
          <cell r="AN22">
            <v>82.310469314079455</v>
          </cell>
          <cell r="AO22">
            <v>66.641664550900416</v>
          </cell>
          <cell r="AP22">
            <v>28.158514213876291</v>
          </cell>
          <cell r="AQ22">
            <v>43.00098282346643</v>
          </cell>
          <cell r="AR22">
            <v>48.199322127430385</v>
          </cell>
          <cell r="AS22">
            <v>65.203530927384477</v>
          </cell>
          <cell r="AT22">
            <v>54.2500946389505</v>
          </cell>
          <cell r="AU22">
            <v>9.3888899207774177</v>
          </cell>
          <cell r="AV22">
            <v>33.49575176383086</v>
          </cell>
          <cell r="AW22">
            <v>45.652698187549248</v>
          </cell>
          <cell r="AX22">
            <v>58.067695658218021</v>
          </cell>
          <cell r="AY22">
            <v>8.0929177404180486</v>
          </cell>
          <cell r="AZ22">
            <v>41.039648788681653</v>
          </cell>
          <cell r="BA22">
            <v>29.799248512972326</v>
          </cell>
          <cell r="BB22">
            <v>5.7215825199176198</v>
          </cell>
          <cell r="BC22">
            <v>11.625988258899705</v>
          </cell>
          <cell r="BD22">
            <v>31.418741141447232</v>
          </cell>
          <cell r="BE22">
            <v>94.915254237288138</v>
          </cell>
          <cell r="BF22">
            <v>30.186130051711746</v>
          </cell>
          <cell r="BG22">
            <v>30.514986822365582</v>
          </cell>
          <cell r="BH22">
            <v>14.632081816086851</v>
          </cell>
          <cell r="BI22">
            <v>7.6475168466938834</v>
          </cell>
          <cell r="BJ22">
            <v>29.933328706948291</v>
          </cell>
          <cell r="BK22">
            <v>33.097008002429639</v>
          </cell>
          <cell r="BL22">
            <v>69.581178351863628</v>
          </cell>
          <cell r="BM22">
            <v>47.198958069106375</v>
          </cell>
          <cell r="BN22">
            <v>7.4726951136242707</v>
          </cell>
          <cell r="BO22">
            <v>39.255584537306618</v>
          </cell>
          <cell r="BP22">
            <v>24.601312441697388</v>
          </cell>
          <cell r="BQ22">
            <v>1.0217105132862021</v>
          </cell>
          <cell r="BR22">
            <v>8.2075850266314809</v>
          </cell>
          <cell r="BS22">
            <v>24.128852948386498</v>
          </cell>
          <cell r="BT22">
            <v>85.71198373505014</v>
          </cell>
          <cell r="BU22">
            <v>82.024489335803437</v>
          </cell>
          <cell r="BV22">
            <v>12.08596823653472</v>
          </cell>
          <cell r="BW22">
            <v>52.69736898768889</v>
          </cell>
          <cell r="BY22">
            <v>16.57017959984892</v>
          </cell>
          <cell r="BZ22">
            <v>21.302753888185862</v>
          </cell>
        </row>
        <row r="23">
          <cell r="D23">
            <v>71.879636586054261</v>
          </cell>
          <cell r="E23">
            <v>76.460654196007866</v>
          </cell>
          <cell r="F23">
            <v>22.59542306868051</v>
          </cell>
          <cell r="G23">
            <v>33.974854802158525</v>
          </cell>
          <cell r="H23">
            <v>6.3900294136961087</v>
          </cell>
          <cell r="I23">
            <v>9.1286468710669144</v>
          </cell>
          <cell r="J23">
            <v>5.2017422559121895</v>
          </cell>
          <cell r="K23">
            <v>1.0344281544718779</v>
          </cell>
          <cell r="L23">
            <v>11.232270861802352</v>
          </cell>
          <cell r="M23">
            <v>2.3586212441616556</v>
          </cell>
          <cell r="N23">
            <v>7.0331967396431239</v>
          </cell>
          <cell r="O23">
            <v>49.494381344291106</v>
          </cell>
          <cell r="P23">
            <v>79.480929011957187</v>
          </cell>
          <cell r="Q23">
            <v>27.3120317524216</v>
          </cell>
          <cell r="R23">
            <v>22.777355678489343</v>
          </cell>
          <cell r="S23">
            <v>86.425335362779236</v>
          </cell>
          <cell r="T23">
            <v>60.740111352948666</v>
          </cell>
          <cell r="U23">
            <v>21.532846715328454</v>
          </cell>
          <cell r="V23">
            <v>72.162926755194604</v>
          </cell>
          <cell r="W23">
            <v>24.520961418279324</v>
          </cell>
          <cell r="X23">
            <v>78.616352201257683</v>
          </cell>
          <cell r="Y23">
            <v>29.082306727916613</v>
          </cell>
          <cell r="Z23">
            <v>2.8458146963833428</v>
          </cell>
          <cell r="AA23">
            <v>0</v>
          </cell>
          <cell r="AB23">
            <v>5.4676974803878222</v>
          </cell>
          <cell r="AC23">
            <v>52.572990884562877</v>
          </cell>
          <cell r="AD23">
            <v>6.2510690246855685</v>
          </cell>
          <cell r="AE23">
            <v>3.853252945960671</v>
          </cell>
          <cell r="AF23">
            <v>13.242991477948001</v>
          </cell>
          <cell r="AG23">
            <v>8.7411967542193114</v>
          </cell>
          <cell r="AH23">
            <v>3.4938890409455596</v>
          </cell>
          <cell r="AI23">
            <v>42.105263157894747</v>
          </cell>
          <cell r="AJ23">
            <v>96.666666666666671</v>
          </cell>
          <cell r="AK23">
            <v>70.820295429882407</v>
          </cell>
          <cell r="AL23">
            <v>65.625</v>
          </cell>
          <cell r="AM23">
            <v>19.155847363647958</v>
          </cell>
          <cell r="AN23">
            <v>62.4548736462094</v>
          </cell>
          <cell r="AO23">
            <v>51.167708810223274</v>
          </cell>
          <cell r="AP23">
            <v>21.04972601879561</v>
          </cell>
          <cell r="AQ23">
            <v>34.769905425645845</v>
          </cell>
          <cell r="AR23">
            <v>47.354754608953755</v>
          </cell>
          <cell r="AS23">
            <v>0</v>
          </cell>
          <cell r="AT23">
            <v>34.896481959673686</v>
          </cell>
          <cell r="AU23">
            <v>3.7405885058872919</v>
          </cell>
          <cell r="AV23">
            <v>11.947926705924846</v>
          </cell>
          <cell r="AW23">
            <v>49.768883102598707</v>
          </cell>
          <cell r="AX23">
            <v>55.376590654734215</v>
          </cell>
          <cell r="AY23">
            <v>7.1460376321781416</v>
          </cell>
          <cell r="AZ23">
            <v>41.170316663584885</v>
          </cell>
          <cell r="BA23">
            <v>43.453207469341947</v>
          </cell>
          <cell r="BB23">
            <v>12.103482627337254</v>
          </cell>
          <cell r="BC23">
            <v>7.3634897568271418</v>
          </cell>
          <cell r="BD23">
            <v>14.76467909904089</v>
          </cell>
          <cell r="BE23">
            <v>92.20338983050847</v>
          </cell>
          <cell r="BF23">
            <v>28.023398817974176</v>
          </cell>
          <cell r="BG23">
            <v>38.373451190387598</v>
          </cell>
          <cell r="BH23">
            <v>4.2815246757786936</v>
          </cell>
          <cell r="BI23">
            <v>2.6006873007386204</v>
          </cell>
          <cell r="BJ23">
            <v>18.801062020834717</v>
          </cell>
          <cell r="BK23">
            <v>22.09304166856321</v>
          </cell>
          <cell r="BL23">
            <v>92.829603844614752</v>
          </cell>
          <cell r="BM23">
            <v>47.591005822897287</v>
          </cell>
          <cell r="BN23">
            <v>1.1434752968115049</v>
          </cell>
          <cell r="BO23">
            <v>4.3637897087836688</v>
          </cell>
          <cell r="BP23">
            <v>0.35256790033026481</v>
          </cell>
          <cell r="BQ23">
            <v>0.63773339489013103</v>
          </cell>
          <cell r="BR23">
            <v>13.379102296166131</v>
          </cell>
          <cell r="BS23">
            <v>11.039280586463548</v>
          </cell>
          <cell r="BT23">
            <v>89.037820090954369</v>
          </cell>
          <cell r="BU23">
            <v>78.535793717289209</v>
          </cell>
          <cell r="BV23">
            <v>6.2789745562080332</v>
          </cell>
          <cell r="BW23">
            <v>17.392861616983897</v>
          </cell>
          <cell r="BY23">
            <v>5.6665792020480801</v>
          </cell>
          <cell r="BZ23">
            <v>20.758870948630534</v>
          </cell>
        </row>
        <row r="24">
          <cell r="D24">
            <v>53.831699548266535</v>
          </cell>
          <cell r="E24">
            <v>44.37175623480956</v>
          </cell>
          <cell r="F24">
            <v>43.40042294577021</v>
          </cell>
          <cell r="G24">
            <v>46.945169566815537</v>
          </cell>
          <cell r="H24">
            <v>8.3865374222681339</v>
          </cell>
          <cell r="I24">
            <v>6.330846216432688</v>
          </cell>
          <cell r="J24">
            <v>10.080594289261391</v>
          </cell>
          <cell r="K24">
            <v>14.055675421397851</v>
          </cell>
          <cell r="L24">
            <v>20.935459965682547</v>
          </cell>
          <cell r="M24">
            <v>1.1534894770767163</v>
          </cell>
          <cell r="N24">
            <v>5.8090600904060379</v>
          </cell>
          <cell r="O24">
            <v>46.010857885489024</v>
          </cell>
          <cell r="P24">
            <v>52.609062832587497</v>
          </cell>
          <cell r="Q24">
            <v>33.815826850244598</v>
          </cell>
          <cell r="R24">
            <v>9.4753953450379633</v>
          </cell>
          <cell r="S24">
            <v>89.005169659883066</v>
          </cell>
          <cell r="T24">
            <v>23.000807537465811</v>
          </cell>
          <cell r="U24">
            <v>6.2043795620437985</v>
          </cell>
          <cell r="V24">
            <v>12.592482772835995</v>
          </cell>
          <cell r="W24">
            <v>8.5182444034222939</v>
          </cell>
          <cell r="X24">
            <v>42.767295597483717</v>
          </cell>
          <cell r="Y24">
            <v>66.295131665830169</v>
          </cell>
          <cell r="Z24">
            <v>7.5978971921753029</v>
          </cell>
          <cell r="AA24">
            <v>7.8984280075174063</v>
          </cell>
          <cell r="AB24">
            <v>6.8408960359944526</v>
          </cell>
          <cell r="AC24">
            <v>31.094814625955379</v>
          </cell>
          <cell r="AD24">
            <v>5.5669047445945701</v>
          </cell>
          <cell r="AE24">
            <v>9.1684879020407131</v>
          </cell>
          <cell r="AF24">
            <v>19.26985704891452</v>
          </cell>
          <cell r="AG24">
            <v>17.917768267472848</v>
          </cell>
          <cell r="AH24">
            <v>8.7574767834912066</v>
          </cell>
          <cell r="AI24">
            <v>63.15789473684211</v>
          </cell>
          <cell r="AJ24">
            <v>73.333333333333329</v>
          </cell>
          <cell r="AK24">
            <v>50.293099503291394</v>
          </cell>
          <cell r="AL24">
            <v>62.499999999999986</v>
          </cell>
          <cell r="AM24">
            <v>9.9751485688313011</v>
          </cell>
          <cell r="AN24">
            <v>18.050541516245492</v>
          </cell>
          <cell r="AO24">
            <v>23.016427535505617</v>
          </cell>
          <cell r="AP24">
            <v>15.044120040371997</v>
          </cell>
          <cell r="AQ24">
            <v>33.948429823244084</v>
          </cell>
          <cell r="AR24">
            <v>41.805505450419304</v>
          </cell>
          <cell r="AS24">
            <v>67.931185171136917</v>
          </cell>
          <cell r="AT24">
            <v>36.054569341493028</v>
          </cell>
          <cell r="AU24">
            <v>15.876946664762151</v>
          </cell>
          <cell r="AV24">
            <v>9.9974913371158305</v>
          </cell>
          <cell r="AW24">
            <v>39.920426434318088</v>
          </cell>
          <cell r="AX24">
            <v>52.405300511976783</v>
          </cell>
          <cell r="AY24">
            <v>5.2047816140517398</v>
          </cell>
          <cell r="AZ24">
            <v>34.742158483362481</v>
          </cell>
          <cell r="BA24">
            <v>36.189767420531652</v>
          </cell>
          <cell r="BB24">
            <v>13.446443732274767</v>
          </cell>
          <cell r="BC24">
            <v>45.757906433235568</v>
          </cell>
          <cell r="BD24">
            <v>11.668144018881115</v>
          </cell>
          <cell r="BE24">
            <v>63.728813559322028</v>
          </cell>
          <cell r="BF24">
            <v>29.523391899578712</v>
          </cell>
          <cell r="BG24">
            <v>23.84379824849179</v>
          </cell>
          <cell r="BH24">
            <v>4.9491519349176389</v>
          </cell>
          <cell r="BI24">
            <v>2.2909697326294265</v>
          </cell>
          <cell r="BJ24">
            <v>3.0380557597269688</v>
          </cell>
          <cell r="BK24">
            <v>33.122446204704737</v>
          </cell>
          <cell r="BL24">
            <v>88.553803460402065</v>
          </cell>
          <cell r="BM24">
            <v>49.639310544771448</v>
          </cell>
          <cell r="BN24">
            <v>0.87643634511695812</v>
          </cell>
          <cell r="BO24">
            <v>0.2268952222643528</v>
          </cell>
          <cell r="BP24">
            <v>1.1526898376251959</v>
          </cell>
          <cell r="BQ24">
            <v>0.80447371187260353</v>
          </cell>
          <cell r="BR24">
            <v>14.066499751554575</v>
          </cell>
          <cell r="BS24">
            <v>1.4308456387996051</v>
          </cell>
          <cell r="BT24">
            <v>22.104422700191208</v>
          </cell>
          <cell r="BU24">
            <v>85.44432213973397</v>
          </cell>
          <cell r="BV24">
            <v>17.127574889758691</v>
          </cell>
          <cell r="BW24">
            <v>8.2001389278043479</v>
          </cell>
          <cell r="BY24">
            <v>5.1937285397305279</v>
          </cell>
          <cell r="BZ24">
            <v>9.4967661106078083</v>
          </cell>
        </row>
        <row r="25">
          <cell r="D25">
            <v>75.704268494560807</v>
          </cell>
          <cell r="E25">
            <v>80.496364463437359</v>
          </cell>
          <cell r="F25">
            <v>35.409137516591208</v>
          </cell>
          <cell r="G25">
            <v>75.150334098036083</v>
          </cell>
          <cell r="H25">
            <v>4.2636917809283261</v>
          </cell>
          <cell r="I25">
            <v>13.376824901788313</v>
          </cell>
          <cell r="J25">
            <v>7.5097892917172837</v>
          </cell>
          <cell r="K25">
            <v>2.5424749764210546</v>
          </cell>
          <cell r="L25">
            <v>22.09020007077935</v>
          </cell>
          <cell r="M25">
            <v>0.90642073290737124</v>
          </cell>
          <cell r="N25">
            <v>4.2843694806326296</v>
          </cell>
          <cell r="O25">
            <v>49.37729233001491</v>
          </cell>
          <cell r="P25">
            <v>71.949639581779039</v>
          </cell>
          <cell r="Q25">
            <v>39.740470977758548</v>
          </cell>
          <cell r="R25">
            <v>6.1932703526098454</v>
          </cell>
          <cell r="S25">
            <v>98.14881662887835</v>
          </cell>
          <cell r="T25">
            <v>55.563254748891254</v>
          </cell>
          <cell r="U25">
            <v>22.627737226277382</v>
          </cell>
          <cell r="V25">
            <v>57.493032599476912</v>
          </cell>
          <cell r="W25">
            <v>12.136424365069578</v>
          </cell>
          <cell r="X25">
            <v>61.635220125786283</v>
          </cell>
          <cell r="Y25">
            <v>60.469436980902927</v>
          </cell>
          <cell r="Z25">
            <v>8.7868617121999719</v>
          </cell>
          <cell r="AA25">
            <v>11.503839632926956</v>
          </cell>
          <cell r="AB25">
            <v>14.543535995864328</v>
          </cell>
          <cell r="AC25">
            <v>47.66932575689988</v>
          </cell>
          <cell r="AD25">
            <v>12.661383393593823</v>
          </cell>
          <cell r="AE25">
            <v>8.8047876698734342</v>
          </cell>
          <cell r="AF25">
            <v>22.187335211487397</v>
          </cell>
          <cell r="AG25">
            <v>34.483247574206331</v>
          </cell>
          <cell r="AH25">
            <v>9.0233285776802639</v>
          </cell>
          <cell r="AI25">
            <v>63.15789473684211</v>
          </cell>
          <cell r="AJ25">
            <v>100</v>
          </cell>
          <cell r="AK25">
            <v>57.319884104105547</v>
          </cell>
          <cell r="AL25">
            <v>75</v>
          </cell>
          <cell r="AM25">
            <v>6.7769199712465218</v>
          </cell>
          <cell r="AN25">
            <v>100</v>
          </cell>
          <cell r="AO25">
            <v>29.714346083528543</v>
          </cell>
          <cell r="AP25">
            <v>16.035786110326235</v>
          </cell>
          <cell r="AQ25">
            <v>35.163619691845547</v>
          </cell>
          <cell r="AR25">
            <v>46.781573722213054</v>
          </cell>
          <cell r="AS25">
            <v>33.01103391179867</v>
          </cell>
          <cell r="AT25">
            <v>25.407611612382571</v>
          </cell>
          <cell r="AU25">
            <v>15.412231437636803</v>
          </cell>
          <cell r="AV25">
            <v>21.380172748028176</v>
          </cell>
          <cell r="AW25">
            <v>40.27123108692404</v>
          </cell>
          <cell r="AX25">
            <v>45.56548595622111</v>
          </cell>
          <cell r="AY25">
            <v>7.8788402028164413</v>
          </cell>
          <cell r="AZ25">
            <v>41.863079266867572</v>
          </cell>
          <cell r="BA25">
            <v>31.155904202233724</v>
          </cell>
          <cell r="BB25">
            <v>13.957441113179888</v>
          </cell>
          <cell r="BC25">
            <v>0</v>
          </cell>
          <cell r="BD25">
            <v>24.672349561300052</v>
          </cell>
          <cell r="BE25">
            <v>36.949152542372879</v>
          </cell>
          <cell r="BF25">
            <v>16.644707910777033</v>
          </cell>
          <cell r="BG25">
            <v>38.169712386764857</v>
          </cell>
          <cell r="BH25">
            <v>10.232779717756557</v>
          </cell>
          <cell r="BI25">
            <v>5.6572945529491943</v>
          </cell>
          <cell r="BJ25">
            <v>5.7883942620316748</v>
          </cell>
          <cell r="BK25">
            <v>23.243916925256205</v>
          </cell>
          <cell r="BL25">
            <v>64.886738769449721</v>
          </cell>
          <cell r="BM25">
            <v>43.99127217716886</v>
          </cell>
          <cell r="BN25">
            <v>0.39689928899254001</v>
          </cell>
          <cell r="BO25">
            <v>0</v>
          </cell>
          <cell r="BP25">
            <v>0</v>
          </cell>
          <cell r="BQ25">
            <v>1.1866519060356111</v>
          </cell>
          <cell r="BR25">
            <v>8.5474558959995246</v>
          </cell>
          <cell r="BS25">
            <v>17.854183283106618</v>
          </cell>
          <cell r="BT25">
            <v>34.335409898835884</v>
          </cell>
          <cell r="BU25">
            <v>87.58471349324634</v>
          </cell>
          <cell r="BV25">
            <v>29.167474764984281</v>
          </cell>
          <cell r="BW25">
            <v>42.558356207615844</v>
          </cell>
          <cell r="BY25">
            <v>10.401706081319363</v>
          </cell>
          <cell r="BZ25">
            <v>20.502882408401437</v>
          </cell>
        </row>
        <row r="26">
          <cell r="D26">
            <v>61.10074995995506</v>
          </cell>
          <cell r="E26">
            <v>80.396538685081993</v>
          </cell>
          <cell r="F26">
            <v>45.680262857602649</v>
          </cell>
          <cell r="G26">
            <v>92.196504321753764</v>
          </cell>
          <cell r="H26">
            <v>7.2228812724903095</v>
          </cell>
          <cell r="I26">
            <v>12.73732206388874</v>
          </cell>
          <cell r="J26">
            <v>7.4057427575492927</v>
          </cell>
          <cell r="K26">
            <v>21.139150919678229</v>
          </cell>
          <cell r="L26">
            <v>43.069330576663702</v>
          </cell>
          <cell r="M26">
            <v>0.24480431325150084</v>
          </cell>
          <cell r="N26">
            <v>0.47064809793647966</v>
          </cell>
          <cell r="O26">
            <v>48.58290203881721</v>
          </cell>
          <cell r="P26">
            <v>71.945037735474159</v>
          </cell>
          <cell r="Q26">
            <v>33.917122106438505</v>
          </cell>
          <cell r="R26">
            <v>7.1617160460422395</v>
          </cell>
          <cell r="S26">
            <v>68.404682309075426</v>
          </cell>
          <cell r="T26">
            <v>52.006613674961208</v>
          </cell>
          <cell r="U26">
            <v>26.459854014598509</v>
          </cell>
          <cell r="V26">
            <v>69.181336163440832</v>
          </cell>
          <cell r="W26">
            <v>19.58660747889525</v>
          </cell>
          <cell r="X26">
            <v>58.490566037735256</v>
          </cell>
          <cell r="Y26">
            <v>100</v>
          </cell>
          <cell r="Z26">
            <v>14.312027535305297</v>
          </cell>
          <cell r="AA26">
            <v>23.262091785546861</v>
          </cell>
          <cell r="AB26">
            <v>18.442899408222868</v>
          </cell>
          <cell r="AC26">
            <v>66.606643273848547</v>
          </cell>
          <cell r="AD26">
            <v>6.8704174047151474</v>
          </cell>
          <cell r="AE26">
            <v>16.935720254011073</v>
          </cell>
          <cell r="AF26">
            <v>40.962055495887242</v>
          </cell>
          <cell r="AG26">
            <v>32.589469145208476</v>
          </cell>
          <cell r="AH26">
            <v>9.0205873157465586</v>
          </cell>
          <cell r="AI26">
            <v>63.15789473684211</v>
          </cell>
          <cell r="AJ26">
            <v>100</v>
          </cell>
          <cell r="AK26">
            <v>91.544092321953187</v>
          </cell>
          <cell r="AL26">
            <v>93.75</v>
          </cell>
          <cell r="AM26">
            <v>6.3014028815133756</v>
          </cell>
          <cell r="AN26">
            <v>0</v>
          </cell>
          <cell r="AO26">
            <v>43.645792331201264</v>
          </cell>
          <cell r="AP26">
            <v>20.790254668506247</v>
          </cell>
          <cell r="AQ26">
            <v>35.522884375530353</v>
          </cell>
          <cell r="AR26">
            <v>41.723671941632837</v>
          </cell>
          <cell r="AS26">
            <v>49.166720045270765</v>
          </cell>
          <cell r="AT26">
            <v>9.9638968885255395</v>
          </cell>
          <cell r="AU26">
            <v>13.064894003972013</v>
          </cell>
          <cell r="AV26">
            <v>15.690854625085757</v>
          </cell>
          <cell r="AW26">
            <v>30.557127849667005</v>
          </cell>
          <cell r="AX26">
            <v>43.984433005858008</v>
          </cell>
          <cell r="AY26">
            <v>3.5884252001219545</v>
          </cell>
          <cell r="AZ26">
            <v>32.341150596781091</v>
          </cell>
          <cell r="BA26">
            <v>40.814185174341276</v>
          </cell>
          <cell r="BB26">
            <v>5.1376599970167387</v>
          </cell>
          <cell r="BC26">
            <v>38.91845613183331</v>
          </cell>
          <cell r="BD26">
            <v>23.976770770244286</v>
          </cell>
          <cell r="BE26">
            <v>7.4576271186440684</v>
          </cell>
          <cell r="BF26">
            <v>33.453392406386953</v>
          </cell>
          <cell r="BG26">
            <v>31.637862065553961</v>
          </cell>
          <cell r="BH26">
            <v>7.9569789347364432</v>
          </cell>
          <cell r="BI26">
            <v>5.0760277181055624</v>
          </cell>
          <cell r="BJ26">
            <v>14.316176354892162</v>
          </cell>
          <cell r="BK26">
            <v>9.0116592417512251</v>
          </cell>
          <cell r="BL26">
            <v>60.464639987331417</v>
          </cell>
          <cell r="BM26">
            <v>44.265642374924234</v>
          </cell>
          <cell r="BN26">
            <v>0.61393466500154459</v>
          </cell>
          <cell r="BO26">
            <v>0.23818706914393692</v>
          </cell>
          <cell r="BP26">
            <v>0</v>
          </cell>
          <cell r="BQ26">
            <v>3.581078504059616</v>
          </cell>
          <cell r="BR26">
            <v>14.83230382119592</v>
          </cell>
          <cell r="BS26">
            <v>0.32344306890072616</v>
          </cell>
          <cell r="BT26">
            <v>21.862641719560084</v>
          </cell>
          <cell r="BU26">
            <v>94.107363670651637</v>
          </cell>
          <cell r="BV26">
            <v>10.692102330793999</v>
          </cell>
          <cell r="BW26">
            <v>4.3877477496530437</v>
          </cell>
          <cell r="BY26">
            <v>6.6353851641510486</v>
          </cell>
          <cell r="BZ26">
            <v>19.274839045175245</v>
          </cell>
        </row>
        <row r="27">
          <cell r="D27">
            <v>76.526823969949149</v>
          </cell>
          <cell r="E27">
            <v>98.495197678744972</v>
          </cell>
          <cell r="F27">
            <v>39.632357823129674</v>
          </cell>
          <cell r="G27">
            <v>41.530235447038692</v>
          </cell>
          <cell r="H27">
            <v>7.5384177627123083</v>
          </cell>
          <cell r="I27">
            <v>8.0337438503540675</v>
          </cell>
          <cell r="J27">
            <v>5.0343873085669744</v>
          </cell>
          <cell r="K27">
            <v>16.97747406584616</v>
          </cell>
          <cell r="L27">
            <v>100</v>
          </cell>
          <cell r="M27">
            <v>0.27244164785240449</v>
          </cell>
          <cell r="N27">
            <v>3.9834757985186826</v>
          </cell>
          <cell r="O27">
            <v>44.643632612491707</v>
          </cell>
          <cell r="P27">
            <v>67.340104461956983</v>
          </cell>
          <cell r="Q27">
            <v>27.34873024964093</v>
          </cell>
          <cell r="R27">
            <v>2.888286629453924</v>
          </cell>
          <cell r="S27">
            <v>12.744798098163141</v>
          </cell>
          <cell r="T27">
            <v>80.387289322365888</v>
          </cell>
          <cell r="U27">
            <v>17.335766423357651</v>
          </cell>
          <cell r="V27">
            <v>85.336400468320306</v>
          </cell>
          <cell r="W27">
            <v>50</v>
          </cell>
          <cell r="X27">
            <v>91.194968553459105</v>
          </cell>
          <cell r="Y27">
            <v>66.985146607464685</v>
          </cell>
          <cell r="Z27">
            <v>12.697078827443754</v>
          </cell>
          <cell r="AA27">
            <v>5.0663989419524702</v>
          </cell>
          <cell r="AB27">
            <v>11.077793824820009</v>
          </cell>
          <cell r="AC27">
            <v>48.167104184956258</v>
          </cell>
          <cell r="AD27">
            <v>22.03905434757753</v>
          </cell>
          <cell r="AE27">
            <v>27.713138275547738</v>
          </cell>
          <cell r="AF27">
            <v>16.063057870760549</v>
          </cell>
          <cell r="AG27">
            <v>26.530364458979584</v>
          </cell>
          <cell r="AH27">
            <v>3.4917659189870847</v>
          </cell>
          <cell r="AI27">
            <v>42.105263157894747</v>
          </cell>
          <cell r="AJ27">
            <v>83.333333333333343</v>
          </cell>
          <cell r="AK27">
            <v>80.877526845483558</v>
          </cell>
          <cell r="AL27">
            <v>71.875000000000014</v>
          </cell>
          <cell r="AM27">
            <v>33.736781479500721</v>
          </cell>
          <cell r="AN27">
            <v>99.277978339350199</v>
          </cell>
          <cell r="AO27">
            <v>98.92715900652334</v>
          </cell>
          <cell r="AP27">
            <v>42.366073275854376</v>
          </cell>
          <cell r="AQ27">
            <v>47.878515995778862</v>
          </cell>
          <cell r="AR27">
            <v>48.577948822803094</v>
          </cell>
          <cell r="AS27">
            <v>39.114728069589482</v>
          </cell>
          <cell r="AT27">
            <v>27.748875307342978</v>
          </cell>
          <cell r="AU27">
            <v>18.982656948288088</v>
          </cell>
          <cell r="AV27">
            <v>79.902520443069307</v>
          </cell>
          <cell r="AW27">
            <v>48.83502698708174</v>
          </cell>
          <cell r="AX27">
            <v>73.570665161399262</v>
          </cell>
          <cell r="AY27">
            <v>5.2484436636168166</v>
          </cell>
          <cell r="AZ27">
            <v>17.166647963034045</v>
          </cell>
          <cell r="BA27">
            <v>29.52528299920813</v>
          </cell>
          <cell r="BB27">
            <v>12.58255908731336</v>
          </cell>
          <cell r="BC27">
            <v>19.790946817039007</v>
          </cell>
          <cell r="BD27">
            <v>33.190994402012187</v>
          </cell>
          <cell r="BE27">
            <v>87.79661016949153</v>
          </cell>
          <cell r="BF27">
            <v>36.665109683878121</v>
          </cell>
          <cell r="BG27">
            <v>76.644393658991078</v>
          </cell>
          <cell r="BH27">
            <v>18.890584587729702</v>
          </cell>
          <cell r="BI27">
            <v>16.227757382826454</v>
          </cell>
          <cell r="BJ27">
            <v>6.346433626301712</v>
          </cell>
          <cell r="BK27">
            <v>49.306352792774753</v>
          </cell>
          <cell r="BL27">
            <v>0</v>
          </cell>
          <cell r="BM27">
            <v>0</v>
          </cell>
          <cell r="BN27">
            <v>7.5551533219298372</v>
          </cell>
          <cell r="BO27">
            <v>20.584601081485836</v>
          </cell>
          <cell r="BP27">
            <v>5.0774872730641389</v>
          </cell>
          <cell r="BQ27">
            <v>0.57151941929327432</v>
          </cell>
          <cell r="BR27">
            <v>22.505173610890299</v>
          </cell>
          <cell r="BS27">
            <v>28.75798477775227</v>
          </cell>
          <cell r="BT27">
            <v>100</v>
          </cell>
          <cell r="BU27">
            <v>86.75423871200546</v>
          </cell>
          <cell r="BV27">
            <v>16.228944728117064</v>
          </cell>
          <cell r="BW27">
            <v>69.453421734091222</v>
          </cell>
          <cell r="BY27">
            <v>40.969460114496869</v>
          </cell>
          <cell r="BZ27">
            <v>42.433850755209022</v>
          </cell>
        </row>
        <row r="28">
          <cell r="D28">
            <v>5.5838114969743673</v>
          </cell>
          <cell r="E28">
            <v>83.737973335783749</v>
          </cell>
          <cell r="F28">
            <v>44.208308651279779</v>
          </cell>
          <cell r="G28">
            <v>94.090835592272427</v>
          </cell>
          <cell r="H28">
            <v>8.327353728522036</v>
          </cell>
          <cell r="I28">
            <v>3.9227870005690328</v>
          </cell>
          <cell r="J28">
            <v>12.317731473230923</v>
          </cell>
          <cell r="K28">
            <v>5.7691913258334973</v>
          </cell>
          <cell r="L28">
            <v>5.6848616995677563</v>
          </cell>
          <cell r="M28">
            <v>0.47915471495630618</v>
          </cell>
          <cell r="N28">
            <v>4.9075765857331604</v>
          </cell>
          <cell r="O28">
            <v>42.329986905141652</v>
          </cell>
          <cell r="P28">
            <v>78.570535339156379</v>
          </cell>
          <cell r="Q28">
            <v>41.730809930561293</v>
          </cell>
          <cell r="R28">
            <v>13.136280584172273</v>
          </cell>
          <cell r="S28">
            <v>95.361622342932534</v>
          </cell>
          <cell r="T28">
            <v>12.753213980152655</v>
          </cell>
          <cell r="U28">
            <v>14.051094890510955</v>
          </cell>
          <cell r="V28">
            <v>0</v>
          </cell>
          <cell r="W28">
            <v>4.3333595041517903E-2</v>
          </cell>
          <cell r="X28">
            <v>0</v>
          </cell>
          <cell r="Y28">
            <v>56.763107357522877</v>
          </cell>
          <cell r="Z28">
            <v>5.0860529496114086</v>
          </cell>
          <cell r="AA28">
            <v>12.652706780715524</v>
          </cell>
          <cell r="AB28">
            <v>2.3518733110705727</v>
          </cell>
          <cell r="AC28">
            <v>26.388664926652826</v>
          </cell>
          <cell r="AD28">
            <v>12.44664412178979</v>
          </cell>
          <cell r="AE28">
            <v>4.9693419230530793</v>
          </cell>
          <cell r="AF28">
            <v>39.54466505224817</v>
          </cell>
          <cell r="AG28">
            <v>20.665496859132755</v>
          </cell>
          <cell r="AH28">
            <v>9.2332345654176162</v>
          </cell>
          <cell r="AI28">
            <v>63.15789473684211</v>
          </cell>
          <cell r="AJ28">
            <v>0</v>
          </cell>
          <cell r="AK28">
            <v>75.036168494815627</v>
          </cell>
          <cell r="AL28">
            <v>43.749999999999993</v>
          </cell>
          <cell r="AM28">
            <v>2.6084243860591818</v>
          </cell>
          <cell r="AN28">
            <v>27.075812274368232</v>
          </cell>
          <cell r="AO28">
            <v>0</v>
          </cell>
          <cell r="AP28">
            <v>8.4625855330062922</v>
          </cell>
          <cell r="AQ28">
            <v>22.696100121641347</v>
          </cell>
          <cell r="AR28">
            <v>27.371659001178706</v>
          </cell>
          <cell r="AS28">
            <v>18.51523353108394</v>
          </cell>
          <cell r="AT28">
            <v>36.84037622630062</v>
          </cell>
          <cell r="AU28">
            <v>21.548082638642963</v>
          </cell>
          <cell r="AV28">
            <v>3.6356075876968217</v>
          </cell>
          <cell r="AW28">
            <v>38.336269320284948</v>
          </cell>
          <cell r="AX28">
            <v>40.891281767136554</v>
          </cell>
          <cell r="AY28">
            <v>5.2587465729309599</v>
          </cell>
          <cell r="AZ28">
            <v>37.51056614694992</v>
          </cell>
          <cell r="BA28">
            <v>47.267185586089575</v>
          </cell>
          <cell r="BB28">
            <v>15.271728925734196</v>
          </cell>
          <cell r="BC28">
            <v>18.493524858664401</v>
          </cell>
          <cell r="BD28">
            <v>16.715875014322311</v>
          </cell>
          <cell r="BE28">
            <v>39.661016949152547</v>
          </cell>
          <cell r="BF28">
            <v>0</v>
          </cell>
          <cell r="BG28">
            <v>0</v>
          </cell>
          <cell r="BH28">
            <v>0.58592028026321541</v>
          </cell>
          <cell r="BI28">
            <v>0</v>
          </cell>
          <cell r="BJ28">
            <v>1.3200699750813762</v>
          </cell>
          <cell r="BK28">
            <v>15.622483319280517</v>
          </cell>
          <cell r="BL28">
            <v>98.528077777333451</v>
          </cell>
          <cell r="BM28">
            <v>49.295642506098972</v>
          </cell>
          <cell r="BN28">
            <v>1.3242339505269989</v>
          </cell>
          <cell r="BO28">
            <v>1.7463404619413907</v>
          </cell>
          <cell r="BP28">
            <v>0.68396373765815766</v>
          </cell>
          <cell r="BQ28">
            <v>0.98622478512915213</v>
          </cell>
          <cell r="BR28">
            <v>3.3529658356382441</v>
          </cell>
          <cell r="BS28">
            <v>3.9793455469360666</v>
          </cell>
          <cell r="BT28">
            <v>0</v>
          </cell>
          <cell r="BU28">
            <v>85.257391328409781</v>
          </cell>
          <cell r="BV28">
            <v>6.3377145749193646</v>
          </cell>
          <cell r="BW28">
            <v>0</v>
          </cell>
          <cell r="BY28">
            <v>0.66250317992379959</v>
          </cell>
          <cell r="BZ28">
            <v>4.5905724450504195</v>
          </cell>
        </row>
        <row r="29">
          <cell r="D29">
            <v>73.893985690884605</v>
          </cell>
          <cell r="E29">
            <v>94.094451564787278</v>
          </cell>
          <cell r="F29">
            <v>43.303771423606534</v>
          </cell>
          <cell r="G29">
            <v>65.220296745115405</v>
          </cell>
          <cell r="H29">
            <v>8.1809491502770957</v>
          </cell>
          <cell r="I29">
            <v>13.28649037601733</v>
          </cell>
          <cell r="J29">
            <v>18.746345063492679</v>
          </cell>
          <cell r="K29">
            <v>11.159989530869309</v>
          </cell>
          <cell r="L29">
            <v>14.889720344894236</v>
          </cell>
          <cell r="M29">
            <v>0.60501259717296541</v>
          </cell>
          <cell r="N29">
            <v>6.9392457110750314</v>
          </cell>
          <cell r="O29">
            <v>44.808995737755431</v>
          </cell>
          <cell r="P29">
            <v>66.023695466292693</v>
          </cell>
          <cell r="Q29">
            <v>45.939182278998139</v>
          </cell>
          <cell r="R29">
            <v>4.7551587184388007</v>
          </cell>
          <cell r="S29">
            <v>88.487050197785877</v>
          </cell>
          <cell r="T29">
            <v>31.87807343007913</v>
          </cell>
          <cell r="U29">
            <v>6.9343065693430681</v>
          </cell>
          <cell r="V29">
            <v>100</v>
          </cell>
          <cell r="W29">
            <v>4.1890027533019261</v>
          </cell>
          <cell r="X29">
            <v>50.314465408804743</v>
          </cell>
          <cell r="Y29">
            <v>0</v>
          </cell>
          <cell r="Z29">
            <v>6.3608709494836058</v>
          </cell>
          <cell r="AA29">
            <v>1.7998750253218985</v>
          </cell>
          <cell r="AB29">
            <v>4.380825054316472</v>
          </cell>
          <cell r="AC29">
            <v>29.858594769924419</v>
          </cell>
          <cell r="AD29">
            <v>12.483855464421913</v>
          </cell>
          <cell r="AE29">
            <v>6.5964060238996964</v>
          </cell>
          <cell r="AF29">
            <v>33.518409239675883</v>
          </cell>
          <cell r="AG29">
            <v>27.780178012591072</v>
          </cell>
          <cell r="AH29">
            <v>6.172947555157501</v>
          </cell>
          <cell r="AI29">
            <v>42.105263157894747</v>
          </cell>
          <cell r="AJ29">
            <v>70</v>
          </cell>
          <cell r="AK29">
            <v>75.292695764144483</v>
          </cell>
          <cell r="AL29">
            <v>62.499999999999986</v>
          </cell>
          <cell r="AM29">
            <v>6.9379823435455501</v>
          </cell>
          <cell r="AN29">
            <v>69.31407942238269</v>
          </cell>
          <cell r="AO29">
            <v>9.5500226243350159</v>
          </cell>
          <cell r="AP29">
            <v>12.816357967730601</v>
          </cell>
          <cell r="AQ29">
            <v>24.727284148749614</v>
          </cell>
          <cell r="AR29">
            <v>41.534286825477189</v>
          </cell>
          <cell r="AS29">
            <v>19.74140570337735</v>
          </cell>
          <cell r="AT29">
            <v>59.997494605148916</v>
          </cell>
          <cell r="AU29">
            <v>2.24416300506042</v>
          </cell>
          <cell r="AV29">
            <v>12.321690401320311</v>
          </cell>
          <cell r="AW29">
            <v>47.82333301531974</v>
          </cell>
          <cell r="AX29">
            <v>65.681500237968763</v>
          </cell>
          <cell r="AY29">
            <v>8.6530683040966245</v>
          </cell>
          <cell r="AZ29">
            <v>45.336526919551851</v>
          </cell>
          <cell r="BA29">
            <v>41.679841246311639</v>
          </cell>
          <cell r="BB29">
            <v>15.221757741070052</v>
          </cell>
          <cell r="BC29">
            <v>15.077313692913435</v>
          </cell>
          <cell r="BD29">
            <v>20.905838056530385</v>
          </cell>
          <cell r="BE29">
            <v>78.983050847457619</v>
          </cell>
          <cell r="BF29">
            <v>19.698491722773333</v>
          </cell>
          <cell r="BG29">
            <v>22.922611886750175</v>
          </cell>
          <cell r="BH29">
            <v>4.2208339707369982</v>
          </cell>
          <cell r="BI29">
            <v>1.8972727722384435</v>
          </cell>
          <cell r="BJ29">
            <v>3.1765705014687442</v>
          </cell>
          <cell r="BK29">
            <v>17.275847584439109</v>
          </cell>
          <cell r="BL29">
            <v>90.213773760016551</v>
          </cell>
          <cell r="BM29">
            <v>49.181526544987392</v>
          </cell>
          <cell r="BN29">
            <v>0.39128590266112845</v>
          </cell>
          <cell r="BO29">
            <v>0.23154466121392414</v>
          </cell>
          <cell r="BP29">
            <v>0.30898501205369555</v>
          </cell>
          <cell r="BQ29">
            <v>0.39901634440531708</v>
          </cell>
          <cell r="BR29">
            <v>8.7033953771022272</v>
          </cell>
          <cell r="BS29">
            <v>25.789098894261635</v>
          </cell>
          <cell r="BT29">
            <v>40.602802816549236</v>
          </cell>
          <cell r="BU29">
            <v>82.879265155720987</v>
          </cell>
          <cell r="BV29">
            <v>9.06915655029837</v>
          </cell>
          <cell r="BW29">
            <v>9.9246266109807628</v>
          </cell>
          <cell r="BY29">
            <v>5.5471482842205138</v>
          </cell>
          <cell r="BZ29">
            <v>14.087732919900651</v>
          </cell>
        </row>
        <row r="30">
          <cell r="D30">
            <v>87.807457414452159</v>
          </cell>
          <cell r="E30">
            <v>100</v>
          </cell>
          <cell r="F30">
            <v>41.594656581978846</v>
          </cell>
          <cell r="G30">
            <v>76.743709499280044</v>
          </cell>
          <cell r="H30">
            <v>8.0112082333819465</v>
          </cell>
          <cell r="I30">
            <v>36.720473780078507</v>
          </cell>
          <cell r="J30">
            <v>45.676131410740325</v>
          </cell>
          <cell r="K30">
            <v>20.713009099756942</v>
          </cell>
          <cell r="L30">
            <v>14.307405139348573</v>
          </cell>
          <cell r="M30">
            <v>0.60548127357450299</v>
          </cell>
          <cell r="N30">
            <v>4.8613084905062856</v>
          </cell>
          <cell r="O30">
            <v>49.048114941580721</v>
          </cell>
          <cell r="P30">
            <v>38.896833375259725</v>
          </cell>
          <cell r="Q30">
            <v>37.274611747744032</v>
          </cell>
          <cell r="R30">
            <v>6.0295386298207241</v>
          </cell>
          <cell r="S30">
            <v>82.198621244341837</v>
          </cell>
          <cell r="T30">
            <v>52.569298533728535</v>
          </cell>
          <cell r="U30">
            <v>17.700729927007306</v>
          </cell>
          <cell r="V30">
            <v>77.102021434826256</v>
          </cell>
          <cell r="W30">
            <v>35.972017152901323</v>
          </cell>
          <cell r="X30">
            <v>79.245283018868079</v>
          </cell>
          <cell r="Y30">
            <v>43.890025594825573</v>
          </cell>
          <cell r="Z30">
            <v>5.2306789470449999</v>
          </cell>
          <cell r="AA30">
            <v>7.107588835141768</v>
          </cell>
          <cell r="AB30">
            <v>12.019489991105106</v>
          </cell>
          <cell r="AC30">
            <v>48.608930217146792</v>
          </cell>
          <cell r="AD30">
            <v>50</v>
          </cell>
          <cell r="AE30">
            <v>15.381637964640827</v>
          </cell>
          <cell r="AF30">
            <v>41.307053487689608</v>
          </cell>
          <cell r="AG30">
            <v>31.05689426013646</v>
          </cell>
          <cell r="AH30">
            <v>9.070948734712287</v>
          </cell>
          <cell r="AI30">
            <v>52.631578947368418</v>
          </cell>
          <cell r="AJ30">
            <v>100</v>
          </cell>
          <cell r="AK30">
            <v>100</v>
          </cell>
          <cell r="AL30">
            <v>56.25</v>
          </cell>
          <cell r="AM30">
            <v>26.106589395587626</v>
          </cell>
          <cell r="AN30">
            <v>67.148014440433229</v>
          </cell>
          <cell r="AO30">
            <v>78.498525007808311</v>
          </cell>
          <cell r="AP30">
            <v>25.86910075277779</v>
          </cell>
          <cell r="AQ30">
            <v>44.171085758792657</v>
          </cell>
          <cell r="AR30">
            <v>47.043575592763126</v>
          </cell>
          <cell r="AS30">
            <v>33.831579734545826</v>
          </cell>
          <cell r="AT30">
            <v>100</v>
          </cell>
          <cell r="AU30">
            <v>29.096335707640453</v>
          </cell>
          <cell r="AV30">
            <v>45.562127814317485</v>
          </cell>
          <cell r="AW30">
            <v>48.273669958713583</v>
          </cell>
          <cell r="AX30">
            <v>75.697928786301986</v>
          </cell>
          <cell r="AY30">
            <v>9.559017534503111</v>
          </cell>
          <cell r="AZ30">
            <v>47.512066943837873</v>
          </cell>
          <cell r="BA30">
            <v>32.61174445552286</v>
          </cell>
          <cell r="BB30">
            <v>17.000518430578353</v>
          </cell>
          <cell r="BC30">
            <v>1.701983324486311</v>
          </cell>
          <cell r="BD30">
            <v>17.339780709947803</v>
          </cell>
          <cell r="BE30">
            <v>52.881355932203391</v>
          </cell>
          <cell r="BF30">
            <v>44.417792711925699</v>
          </cell>
          <cell r="BG30">
            <v>45.78458984085222</v>
          </cell>
          <cell r="BH30">
            <v>14.094593885121176</v>
          </cell>
          <cell r="BI30">
            <v>8.8995813740160745</v>
          </cell>
          <cell r="BJ30">
            <v>4.9405340130782207</v>
          </cell>
          <cell r="BK30">
            <v>16.843417083107692</v>
          </cell>
          <cell r="BL30">
            <v>74.699499395709339</v>
          </cell>
          <cell r="BM30">
            <v>42.769524174633169</v>
          </cell>
          <cell r="BN30">
            <v>0.72316795604180339</v>
          </cell>
          <cell r="BO30">
            <v>0.6636596700819668</v>
          </cell>
          <cell r="BP30">
            <v>0.19753949497277956</v>
          </cell>
          <cell r="BQ30">
            <v>0.73599701622375646</v>
          </cell>
          <cell r="BR30">
            <v>17.925927776629287</v>
          </cell>
          <cell r="BS30">
            <v>19.317122446942406</v>
          </cell>
          <cell r="BT30">
            <v>99.876003400228441</v>
          </cell>
          <cell r="BU30">
            <v>80.711092667129236</v>
          </cell>
          <cell r="BV30">
            <v>23.3581667268943</v>
          </cell>
          <cell r="BW30">
            <v>68.468255701469275</v>
          </cell>
          <cell r="BY30">
            <v>26.334419462840337</v>
          </cell>
          <cell r="BZ30">
            <v>22.236349579454995</v>
          </cell>
        </row>
        <row r="31">
          <cell r="D31">
            <v>47.027039033008236</v>
          </cell>
          <cell r="E31">
            <v>61.776218185443597</v>
          </cell>
          <cell r="F31">
            <v>46.255785846642127</v>
          </cell>
          <cell r="G31">
            <v>54.907047390032474</v>
          </cell>
          <cell r="H31">
            <v>5.1871778037751142</v>
          </cell>
          <cell r="I31">
            <v>17.523265375230856</v>
          </cell>
          <cell r="J31">
            <v>19.651177813119222</v>
          </cell>
          <cell r="K31">
            <v>17.38467060381263</v>
          </cell>
          <cell r="L31">
            <v>48.255376542882686</v>
          </cell>
          <cell r="M31">
            <v>9.5535341065775964E-2</v>
          </cell>
          <cell r="N31">
            <v>4.7696326661787518</v>
          </cell>
          <cell r="O31">
            <v>41.454898467082401</v>
          </cell>
          <cell r="P31">
            <v>60.210842187134283</v>
          </cell>
          <cell r="Q31">
            <v>32.624726495954512</v>
          </cell>
          <cell r="R31">
            <v>8.7224216677361142</v>
          </cell>
          <cell r="S31">
            <v>8.9562432967984318</v>
          </cell>
          <cell r="T31">
            <v>67.95239215856472</v>
          </cell>
          <cell r="U31">
            <v>7.1167883211678857</v>
          </cell>
          <cell r="V31">
            <v>57.02816475651251</v>
          </cell>
          <cell r="W31">
            <v>35.067180490229056</v>
          </cell>
          <cell r="X31">
            <v>96.226415094339487</v>
          </cell>
          <cell r="Y31">
            <v>73.785314665211516</v>
          </cell>
          <cell r="Z31">
            <v>14.066306205711463</v>
          </cell>
          <cell r="AA31">
            <v>13.585629075898451</v>
          </cell>
          <cell r="AB31">
            <v>13.702556223746909</v>
          </cell>
          <cell r="AC31">
            <v>87.263824485169309</v>
          </cell>
          <cell r="AD31">
            <v>7.8816570405154689</v>
          </cell>
          <cell r="AE31">
            <v>18.223704993578558</v>
          </cell>
          <cell r="AF31">
            <v>33.639046561130847</v>
          </cell>
          <cell r="AG31">
            <v>29.442791407194406</v>
          </cell>
          <cell r="AH31">
            <v>8.447407828368382</v>
          </cell>
          <cell r="AI31">
            <v>42.105263157894747</v>
          </cell>
          <cell r="AJ31">
            <v>70</v>
          </cell>
          <cell r="AK31">
            <v>77.611354208995536</v>
          </cell>
          <cell r="AL31">
            <v>65.625</v>
          </cell>
          <cell r="AM31">
            <v>28.416397222240608</v>
          </cell>
          <cell r="AN31">
            <v>18.772563176895311</v>
          </cell>
          <cell r="AO31">
            <v>73.921364923698135</v>
          </cell>
          <cell r="AP31">
            <v>40.443955767666111</v>
          </cell>
          <cell r="AQ31">
            <v>45.210046400482724</v>
          </cell>
          <cell r="AR31">
            <v>47.458823919916085</v>
          </cell>
          <cell r="AS31">
            <v>19.537935619800642</v>
          </cell>
          <cell r="AT31">
            <v>20.340214758258661</v>
          </cell>
          <cell r="AU31">
            <v>5.6845564035546179</v>
          </cell>
          <cell r="AV31">
            <v>50.333505401905207</v>
          </cell>
          <cell r="AW31">
            <v>33.365454671123715</v>
          </cell>
          <cell r="AX31">
            <v>84.207406450376212</v>
          </cell>
          <cell r="AY31">
            <v>1.883479338315539</v>
          </cell>
          <cell r="AZ31">
            <v>9.0301430617339307</v>
          </cell>
          <cell r="BA31">
            <v>39.664972892602094</v>
          </cell>
          <cell r="BB31">
            <v>0</v>
          </cell>
          <cell r="BC31">
            <v>23.425216803067492</v>
          </cell>
          <cell r="BD31">
            <v>50</v>
          </cell>
          <cell r="BE31">
            <v>14.915254237288137</v>
          </cell>
          <cell r="BF31">
            <v>50</v>
          </cell>
          <cell r="BG31">
            <v>86.843776311681538</v>
          </cell>
          <cell r="BH31">
            <v>50</v>
          </cell>
          <cell r="BI31">
            <v>13.501430541784739</v>
          </cell>
          <cell r="BJ31">
            <v>5.2606948089293271</v>
          </cell>
          <cell r="BK31">
            <v>0</v>
          </cell>
          <cell r="BL31">
            <v>9.1328099065307011</v>
          </cell>
          <cell r="BM31">
            <v>44.072550773189995</v>
          </cell>
          <cell r="BN31">
            <v>50</v>
          </cell>
          <cell r="BO31">
            <v>32.714086346838315</v>
          </cell>
          <cell r="BP31">
            <v>46.741258108506955</v>
          </cell>
          <cell r="BQ31">
            <v>10</v>
          </cell>
          <cell r="BR31">
            <v>20.30190775424126</v>
          </cell>
          <cell r="BS31">
            <v>0</v>
          </cell>
          <cell r="BT31">
            <v>37.681849026769399</v>
          </cell>
          <cell r="BU31">
            <v>93.296798364294204</v>
          </cell>
          <cell r="BV31">
            <v>35.438094734391527</v>
          </cell>
          <cell r="BW31">
            <v>3.2317398728755755</v>
          </cell>
          <cell r="BY31">
            <v>21.925284850642786</v>
          </cell>
          <cell r="BZ31">
            <v>19.65209226713964</v>
          </cell>
        </row>
        <row r="32">
          <cell r="D32">
            <v>77.751458755859886</v>
          </cell>
          <cell r="E32">
            <v>92.085465120148058</v>
          </cell>
          <cell r="F32">
            <v>46.108399131206887</v>
          </cell>
          <cell r="G32">
            <v>68.910849845900003</v>
          </cell>
          <cell r="H32">
            <v>5.6787845278103894</v>
          </cell>
          <cell r="I32">
            <v>7.7077269424281418</v>
          </cell>
          <cell r="J32">
            <v>9.2237105579713532</v>
          </cell>
          <cell r="K32">
            <v>14.052283472657001</v>
          </cell>
          <cell r="L32">
            <v>24.473189488607495</v>
          </cell>
          <cell r="M32">
            <v>1.2415384035501691</v>
          </cell>
          <cell r="N32">
            <v>3.6317948480011992</v>
          </cell>
          <cell r="O32">
            <v>45.662118574536635</v>
          </cell>
          <cell r="P32">
            <v>59.047769407854545</v>
          </cell>
          <cell r="Q32">
            <v>31.811095785493098</v>
          </cell>
          <cell r="R32">
            <v>31.619596421216489</v>
          </cell>
          <cell r="S32">
            <v>98.629279773790955</v>
          </cell>
          <cell r="T32">
            <v>38.94574329999881</v>
          </cell>
          <cell r="U32">
            <v>17.518248175182467</v>
          </cell>
          <cell r="V32">
            <v>64.896436435469866</v>
          </cell>
          <cell r="W32">
            <v>20.550250828930441</v>
          </cell>
          <cell r="X32">
            <v>45.911949685534744</v>
          </cell>
          <cell r="Y32">
            <v>70.96889402327875</v>
          </cell>
          <cell r="Z32">
            <v>11.440217703228155</v>
          </cell>
          <cell r="AA32">
            <v>6.7605979606951099</v>
          </cell>
          <cell r="AB32">
            <v>5.6547217614408494</v>
          </cell>
          <cell r="AC32">
            <v>32.941723153791727</v>
          </cell>
          <cell r="AD32">
            <v>30.361509074055469</v>
          </cell>
          <cell r="AE32">
            <v>29.058702575382306</v>
          </cell>
          <cell r="AF32">
            <v>37.657059121472678</v>
          </cell>
          <cell r="AG32">
            <v>12.249700227198817</v>
          </cell>
          <cell r="AH32">
            <v>8.6462141577642608</v>
          </cell>
          <cell r="AI32">
            <v>63.15789473684211</v>
          </cell>
          <cell r="AJ32">
            <v>100</v>
          </cell>
          <cell r="AK32">
            <v>82.832719863475589</v>
          </cell>
          <cell r="AL32">
            <v>65.625</v>
          </cell>
          <cell r="AM32">
            <v>10.485178382093524</v>
          </cell>
          <cell r="AN32">
            <v>42.238267148014444</v>
          </cell>
          <cell r="AO32">
            <v>43.728809075645941</v>
          </cell>
          <cell r="AP32">
            <v>20.040277849411872</v>
          </cell>
          <cell r="AQ32">
            <v>31.383629290722631</v>
          </cell>
          <cell r="AR32">
            <v>40.003960068972674</v>
          </cell>
          <cell r="AS32">
            <v>41.486809294467584</v>
          </cell>
          <cell r="AT32">
            <v>67.768315463120501</v>
          </cell>
          <cell r="AU32">
            <v>12.908822857848335</v>
          </cell>
          <cell r="AV32">
            <v>22.780778723492947</v>
          </cell>
          <cell r="AW32">
            <v>44.321392703605866</v>
          </cell>
          <cell r="AX32">
            <v>57.703173802754471</v>
          </cell>
          <cell r="AY32">
            <v>8.4869565687231354</v>
          </cell>
          <cell r="AZ32">
            <v>43.228009959503623</v>
          </cell>
          <cell r="BA32">
            <v>35.398522254154848</v>
          </cell>
          <cell r="BB32">
            <v>15.529443645678651</v>
          </cell>
          <cell r="BC32">
            <v>24.209159325327708</v>
          </cell>
          <cell r="BD32">
            <v>19.494031054923088</v>
          </cell>
          <cell r="BE32">
            <v>59.322033898305079</v>
          </cell>
          <cell r="BF32">
            <v>29.69198405152212</v>
          </cell>
          <cell r="BG32">
            <v>23.767757536793699</v>
          </cell>
          <cell r="BH32">
            <v>5.1635331098033665</v>
          </cell>
          <cell r="BI32">
            <v>4.2926845417970139</v>
          </cell>
          <cell r="BJ32">
            <v>3.8776968071446829</v>
          </cell>
          <cell r="BK32">
            <v>17.819736781177266</v>
          </cell>
          <cell r="BL32">
            <v>73.594251754093634</v>
          </cell>
          <cell r="BM32">
            <v>48.006991241562311</v>
          </cell>
          <cell r="BN32">
            <v>0.5390807733924966</v>
          </cell>
          <cell r="BO32">
            <v>16.405536801762835</v>
          </cell>
          <cell r="BP32">
            <v>0.43619512552431966</v>
          </cell>
          <cell r="BQ32">
            <v>0.65351041424810363</v>
          </cell>
          <cell r="BR32">
            <v>9.3934587469019526</v>
          </cell>
          <cell r="BS32">
            <v>27.059241350912476</v>
          </cell>
          <cell r="BT32">
            <v>71.694530531632324</v>
          </cell>
          <cell r="BU32">
            <v>82.575413747456466</v>
          </cell>
          <cell r="BV32">
            <v>13.692726141645522</v>
          </cell>
          <cell r="BW32">
            <v>7.4921627765801562</v>
          </cell>
          <cell r="BY32">
            <v>12.377674794870702</v>
          </cell>
          <cell r="BZ32">
            <v>17.038865393838307</v>
          </cell>
        </row>
        <row r="33">
          <cell r="D33">
            <v>0</v>
          </cell>
          <cell r="E33">
            <v>63.274553594890307</v>
          </cell>
          <cell r="F33">
            <v>37.119991907674631</v>
          </cell>
          <cell r="G33">
            <v>56.115068945011473</v>
          </cell>
          <cell r="H33">
            <v>8.1913930167819284</v>
          </cell>
          <cell r="I33">
            <v>14.478075900368257</v>
          </cell>
          <cell r="J33">
            <v>7.1764745296164696</v>
          </cell>
          <cell r="K33">
            <v>15.348705884593594</v>
          </cell>
          <cell r="L33">
            <v>56.706073003974332</v>
          </cell>
          <cell r="M33">
            <v>1.0867377922652335</v>
          </cell>
          <cell r="N33">
            <v>0.66768799850752325</v>
          </cell>
          <cell r="O33">
            <v>47.592229954875442</v>
          </cell>
          <cell r="P33">
            <v>60.596063060267333</v>
          </cell>
          <cell r="Q33">
            <v>29.944451491974057</v>
          </cell>
          <cell r="R33">
            <v>17.200813809143607</v>
          </cell>
          <cell r="S33">
            <v>82.771424428868187</v>
          </cell>
          <cell r="T33">
            <v>58.314233411404437</v>
          </cell>
          <cell r="U33">
            <v>24.635036496350356</v>
          </cell>
          <cell r="V33">
            <v>97.978785837928413</v>
          </cell>
          <cell r="W33">
            <v>30.840290305396135</v>
          </cell>
          <cell r="X33">
            <v>55.345911949685132</v>
          </cell>
          <cell r="Y33">
            <v>85.619384289220122</v>
          </cell>
          <cell r="Z33">
            <v>11.658614103868125</v>
          </cell>
          <cell r="AA33">
            <v>11.290452459984991</v>
          </cell>
          <cell r="AB33">
            <v>14.037245337693555</v>
          </cell>
          <cell r="AC33">
            <v>34.66691642626018</v>
          </cell>
          <cell r="AD33">
            <v>6.7518953766587249</v>
          </cell>
          <cell r="AE33">
            <v>28.150235976574784</v>
          </cell>
          <cell r="AF33">
            <v>39.440925661751628</v>
          </cell>
          <cell r="AG33">
            <v>27.714355148267433</v>
          </cell>
          <cell r="AH33">
            <v>9.7924232274953873</v>
          </cell>
          <cell r="AI33">
            <v>63.15789473684211</v>
          </cell>
          <cell r="AJ33">
            <v>46.666666666666664</v>
          </cell>
          <cell r="AK33">
            <v>85.020471258704887</v>
          </cell>
          <cell r="AL33">
            <v>93.75</v>
          </cell>
          <cell r="AM33">
            <v>16.581486050307511</v>
          </cell>
          <cell r="AN33">
            <v>66.787003610108314</v>
          </cell>
          <cell r="AO33">
            <v>70.615913316684129</v>
          </cell>
          <cell r="AP33">
            <v>30.04620990452463</v>
          </cell>
          <cell r="AQ33">
            <v>42.169124296252221</v>
          </cell>
          <cell r="AR33">
            <v>46.342050808219852</v>
          </cell>
          <cell r="AS33">
            <v>68.440187348591479</v>
          </cell>
          <cell r="AT33">
            <v>30.151915954577369</v>
          </cell>
          <cell r="AU33">
            <v>50</v>
          </cell>
          <cell r="AV33">
            <v>25.321207806706763</v>
          </cell>
          <cell r="AW33">
            <v>36.226189662552478</v>
          </cell>
          <cell r="AX33">
            <v>48.391560187148812</v>
          </cell>
          <cell r="AY33">
            <v>7.8989388634438518</v>
          </cell>
          <cell r="AZ33">
            <v>41.672777247038184</v>
          </cell>
          <cell r="BA33">
            <v>47.184961274347955</v>
          </cell>
          <cell r="BB33">
            <v>0.4064460332917294</v>
          </cell>
          <cell r="BC33">
            <v>26.606651842207253</v>
          </cell>
          <cell r="BD33">
            <v>20.643226535438071</v>
          </cell>
          <cell r="BE33">
            <v>48.135593220338983</v>
          </cell>
          <cell r="BF33">
            <v>35.947947627819453</v>
          </cell>
          <cell r="BG33">
            <v>40.102832132840426</v>
          </cell>
          <cell r="BH33">
            <v>10.924985813413416</v>
          </cell>
          <cell r="BI33">
            <v>5.6603654086846396</v>
          </cell>
          <cell r="BJ33">
            <v>3.8954997680761738</v>
          </cell>
          <cell r="BK33">
            <v>20.480526798023753</v>
          </cell>
          <cell r="BL33">
            <v>6.0162429334495782</v>
          </cell>
          <cell r="BM33">
            <v>49.450763705397399</v>
          </cell>
          <cell r="BN33">
            <v>4.3280623251403343</v>
          </cell>
          <cell r="BO33">
            <v>5.6333576171345436</v>
          </cell>
          <cell r="BP33">
            <v>2.6821249835729351</v>
          </cell>
          <cell r="BQ33">
            <v>1.2012848536502141</v>
          </cell>
          <cell r="BR33">
            <v>3.1706314466789074</v>
          </cell>
          <cell r="BS33">
            <v>1.3606168443564519</v>
          </cell>
          <cell r="BT33">
            <v>43.537951617004204</v>
          </cell>
          <cell r="BU33">
            <v>85.864319221148378</v>
          </cell>
          <cell r="BV33">
            <v>14.522206412263728</v>
          </cell>
          <cell r="BW33">
            <v>6.8108779502086758</v>
          </cell>
          <cell r="BY33">
            <v>13.342359859505235</v>
          </cell>
          <cell r="BZ33">
            <v>25.458631137835386</v>
          </cell>
        </row>
        <row r="34">
          <cell r="D34">
            <v>55.563184850097549</v>
          </cell>
          <cell r="E34">
            <v>86.912513549325567</v>
          </cell>
          <cell r="F34">
            <v>38.737294840033535</v>
          </cell>
          <cell r="G34">
            <v>64.954176227616571</v>
          </cell>
          <cell r="H34">
            <v>6.6019215102972826</v>
          </cell>
          <cell r="I34">
            <v>27.59433772884854</v>
          </cell>
          <cell r="J34">
            <v>35.055617305850717</v>
          </cell>
          <cell r="K34">
            <v>18.753596643360627</v>
          </cell>
          <cell r="L34">
            <v>43.265912082511875</v>
          </cell>
          <cell r="M34">
            <v>0.78128313171512664</v>
          </cell>
          <cell r="N34">
            <v>4.6904893355410859</v>
          </cell>
          <cell r="O34">
            <v>49.485151165338401</v>
          </cell>
          <cell r="P34">
            <v>49.836416025278481</v>
          </cell>
          <cell r="Q34">
            <v>33.497580958896513</v>
          </cell>
          <cell r="R34">
            <v>8.4129765480732122</v>
          </cell>
          <cell r="S34">
            <v>70.424254395127235</v>
          </cell>
          <cell r="T34">
            <v>70.724059623358443</v>
          </cell>
          <cell r="U34">
            <v>22.992700729926995</v>
          </cell>
          <cell r="V34">
            <v>77.625670162858313</v>
          </cell>
          <cell r="W34">
            <v>42.734916652580665</v>
          </cell>
          <cell r="X34">
            <v>62.264150943395769</v>
          </cell>
          <cell r="Y34">
            <v>62.935501347712531</v>
          </cell>
          <cell r="Z34">
            <v>21.470948047337338</v>
          </cell>
          <cell r="AA34">
            <v>15.339192318737732</v>
          </cell>
          <cell r="AB34">
            <v>12.565400348193052</v>
          </cell>
          <cell r="AC34">
            <v>50.995583674329026</v>
          </cell>
          <cell r="AD34">
            <v>11.021146556450152</v>
          </cell>
          <cell r="AE34">
            <v>13.783866717946012</v>
          </cell>
          <cell r="AF34">
            <v>21.912352094737546</v>
          </cell>
          <cell r="AG34">
            <v>26.11580020512384</v>
          </cell>
          <cell r="AH34">
            <v>9.8732727153839512</v>
          </cell>
          <cell r="AI34">
            <v>42.105263157894747</v>
          </cell>
          <cell r="AJ34">
            <v>93.333333333333329</v>
          </cell>
          <cell r="AK34">
            <v>66.495771826550111</v>
          </cell>
          <cell r="AL34">
            <v>65.625</v>
          </cell>
          <cell r="AM34">
            <v>14.17534723450998</v>
          </cell>
          <cell r="AN34">
            <v>57.039711191335755</v>
          </cell>
          <cell r="AO34">
            <v>92.228595614420911</v>
          </cell>
          <cell r="AP34">
            <v>29.886848631585384</v>
          </cell>
          <cell r="AQ34">
            <v>43.875845597061648</v>
          </cell>
          <cell r="AR34">
            <v>43.814900781102075</v>
          </cell>
          <cell r="AS34">
            <v>57.222431276999373</v>
          </cell>
          <cell r="AT34">
            <v>3.6185857574782334</v>
          </cell>
          <cell r="AU34">
            <v>17.673494680231446</v>
          </cell>
          <cell r="AV34">
            <v>46.487568901567194</v>
          </cell>
          <cell r="AW34">
            <v>39.906652590396789</v>
          </cell>
          <cell r="AX34">
            <v>62.328297341910122</v>
          </cell>
          <cell r="AY34">
            <v>6.8980180897475014</v>
          </cell>
          <cell r="AZ34">
            <v>34.682363729896863</v>
          </cell>
          <cell r="BA34">
            <v>42.607528308957974</v>
          </cell>
          <cell r="BB34">
            <v>11.384619603969645</v>
          </cell>
          <cell r="BC34">
            <v>32.038517937354001</v>
          </cell>
          <cell r="BD34">
            <v>17.11014354559785</v>
          </cell>
          <cell r="BE34">
            <v>65.084745762711862</v>
          </cell>
          <cell r="BF34">
            <v>42.420114505716441</v>
          </cell>
          <cell r="BG34">
            <v>55.136184754873199</v>
          </cell>
          <cell r="BH34">
            <v>14.656702329057209</v>
          </cell>
          <cell r="BI34">
            <v>8.2819714387682541</v>
          </cell>
          <cell r="BJ34">
            <v>6.1251892559308496</v>
          </cell>
          <cell r="BK34">
            <v>8.8387794802889452</v>
          </cell>
          <cell r="BL34">
            <v>1.8207534704449075</v>
          </cell>
          <cell r="BM34">
            <v>34.808564994102468</v>
          </cell>
          <cell r="BN34">
            <v>3.0437869240580904</v>
          </cell>
          <cell r="BO34">
            <v>6.1364089453540442</v>
          </cell>
          <cell r="BP34">
            <v>0.63641142418882612</v>
          </cell>
          <cell r="BQ34">
            <v>0.69139966066985503</v>
          </cell>
          <cell r="BR34">
            <v>10.130564765051014</v>
          </cell>
          <cell r="BS34">
            <v>45.340113538058866</v>
          </cell>
          <cell r="BT34">
            <v>65.788128881862789</v>
          </cell>
          <cell r="BU34">
            <v>77.87671773316147</v>
          </cell>
          <cell r="BV34">
            <v>31.637512935871282</v>
          </cell>
          <cell r="BW34">
            <v>31.53056570170002</v>
          </cell>
          <cell r="BY34">
            <v>27.084170404874218</v>
          </cell>
          <cell r="BZ34">
            <v>26.333938378634063</v>
          </cell>
        </row>
        <row r="35">
          <cell r="D35">
            <v>66.644313844344012</v>
          </cell>
          <cell r="E35">
            <v>68.645014646512408</v>
          </cell>
          <cell r="F35">
            <v>42.88674699692389</v>
          </cell>
          <cell r="G35">
            <v>71.436133394695091</v>
          </cell>
          <cell r="H35">
            <v>3.6471126299501222</v>
          </cell>
          <cell r="I35">
            <v>6.4473633555460177</v>
          </cell>
          <cell r="J35">
            <v>9.2149810548477546</v>
          </cell>
          <cell r="K35">
            <v>20.750946096967553</v>
          </cell>
          <cell r="L35">
            <v>22.064361264728557</v>
          </cell>
          <cell r="M35">
            <v>1.9977403410690049</v>
          </cell>
          <cell r="N35">
            <v>0.97689142150512009</v>
          </cell>
          <cell r="O35">
            <v>30.187759924290237</v>
          </cell>
          <cell r="P35">
            <v>73.179869074255294</v>
          </cell>
          <cell r="Q35">
            <v>16.048068109852363</v>
          </cell>
          <cell r="R35">
            <v>23.748241448319032</v>
          </cell>
          <cell r="S35">
            <v>92.010527017875191</v>
          </cell>
          <cell r="T35">
            <v>49.946118521555441</v>
          </cell>
          <cell r="U35">
            <v>27.372262773722618</v>
          </cell>
          <cell r="V35">
            <v>56.616879475514267</v>
          </cell>
          <cell r="W35">
            <v>21.221036992704292</v>
          </cell>
          <cell r="X35">
            <v>58.490566037735256</v>
          </cell>
          <cell r="Y35">
            <v>47.491108814752863</v>
          </cell>
          <cell r="Z35">
            <v>9.052285804914959</v>
          </cell>
          <cell r="AA35">
            <v>18.803726352547791</v>
          </cell>
          <cell r="AB35">
            <v>11.177061372202903</v>
          </cell>
          <cell r="AC35">
            <v>31.580218513772962</v>
          </cell>
          <cell r="AD35">
            <v>4.8552799114991538</v>
          </cell>
          <cell r="AE35">
            <v>6.2081192963519252</v>
          </cell>
          <cell r="AF35">
            <v>23.184883463964841</v>
          </cell>
          <cell r="AG35">
            <v>39.064097567076651</v>
          </cell>
          <cell r="AH35">
            <v>7.3498457424826533</v>
          </cell>
          <cell r="AI35">
            <v>63.15789473684211</v>
          </cell>
          <cell r="AJ35">
            <v>83.333333333333343</v>
          </cell>
          <cell r="AK35">
            <v>53.956606236960681</v>
          </cell>
          <cell r="AL35">
            <v>65.625</v>
          </cell>
          <cell r="AM35">
            <v>0</v>
          </cell>
          <cell r="AN35">
            <v>31.768953068592065</v>
          </cell>
          <cell r="AO35">
            <v>42.943612340678506</v>
          </cell>
          <cell r="AP35">
            <v>22.061268786845307</v>
          </cell>
          <cell r="AQ35">
            <v>31.787200378867226</v>
          </cell>
          <cell r="AR35">
            <v>44.408138411506989</v>
          </cell>
          <cell r="AS35">
            <v>3.3536605544195517</v>
          </cell>
          <cell r="AT35">
            <v>70.486583414015627</v>
          </cell>
          <cell r="AU35">
            <v>6.8906452827884088</v>
          </cell>
          <cell r="AV35">
            <v>21.368510963055812</v>
          </cell>
          <cell r="AW35">
            <v>17.799059192860099</v>
          </cell>
          <cell r="AX35">
            <v>68.845340010868526</v>
          </cell>
          <cell r="AY35">
            <v>9.1280556944660027</v>
          </cell>
          <cell r="AZ35">
            <v>46.167174469006689</v>
          </cell>
          <cell r="BA35">
            <v>40.176417134142426</v>
          </cell>
          <cell r="BB35">
            <v>16.719115981562471</v>
          </cell>
          <cell r="BC35">
            <v>36.662518707795982</v>
          </cell>
          <cell r="BD35">
            <v>7.9172106751290769</v>
          </cell>
          <cell r="BE35">
            <v>16.271186440677965</v>
          </cell>
          <cell r="BF35">
            <v>21.485273346453386</v>
          </cell>
          <cell r="BG35">
            <v>11.443902203284265</v>
          </cell>
          <cell r="BH35">
            <v>5.1469430394959019</v>
          </cell>
          <cell r="BI35">
            <v>3.6579451835751695</v>
          </cell>
          <cell r="BJ35">
            <v>8.5946788432333214</v>
          </cell>
          <cell r="BK35">
            <v>3.4865805515289305</v>
          </cell>
          <cell r="BL35">
            <v>77.170237533237952</v>
          </cell>
          <cell r="BM35">
            <v>50</v>
          </cell>
          <cell r="BN35">
            <v>2.0490110252530873</v>
          </cell>
          <cell r="BO35">
            <v>3.0482838655888309</v>
          </cell>
          <cell r="BP35">
            <v>0.26292998515639648</v>
          </cell>
          <cell r="BQ35">
            <v>0.33612013906097621</v>
          </cell>
          <cell r="BR35">
            <v>1.4846067602827666</v>
          </cell>
          <cell r="BS35">
            <v>28.619148109185144</v>
          </cell>
          <cell r="BT35">
            <v>31.158496595703244</v>
          </cell>
          <cell r="BU35">
            <v>33.200953302239078</v>
          </cell>
          <cell r="BV35">
            <v>19.654922879465207</v>
          </cell>
          <cell r="BW35">
            <v>6.9135817099263184</v>
          </cell>
          <cell r="BY35">
            <v>12.477753700500227</v>
          </cell>
          <cell r="BZ35">
            <v>12.64488072567325</v>
          </cell>
        </row>
        <row r="36">
          <cell r="D36">
            <v>69.365661498525739</v>
          </cell>
          <cell r="E36">
            <v>58.054375859985704</v>
          </cell>
          <cell r="F36">
            <v>37.665231125746374</v>
          </cell>
          <cell r="G36">
            <v>80.396866823265412</v>
          </cell>
          <cell r="H36">
            <v>6.5043045351309905</v>
          </cell>
          <cell r="I36">
            <v>4.3886479326752612</v>
          </cell>
          <cell r="J36">
            <v>4.197816617649166</v>
          </cell>
          <cell r="K36">
            <v>50</v>
          </cell>
          <cell r="L36">
            <v>41.181989459897878</v>
          </cell>
          <cell r="M36">
            <v>0.74920220321958408</v>
          </cell>
          <cell r="N36">
            <v>4.0674920303077036</v>
          </cell>
          <cell r="O36">
            <v>46.665956424052752</v>
          </cell>
          <cell r="P36">
            <v>58.085949147164619</v>
          </cell>
          <cell r="Q36">
            <v>32.868758547678283</v>
          </cell>
          <cell r="R36">
            <v>1.4424886564310087</v>
          </cell>
          <cell r="S36">
            <v>87.611054893184914</v>
          </cell>
          <cell r="T36">
            <v>67.006732709312445</v>
          </cell>
          <cell r="U36">
            <v>18.97810218978103</v>
          </cell>
          <cell r="V36">
            <v>73.701224515273296</v>
          </cell>
          <cell r="W36">
            <v>42.403085710359392</v>
          </cell>
          <cell r="X36">
            <v>66.666666666666657</v>
          </cell>
          <cell r="Y36">
            <v>62.040565402598013</v>
          </cell>
          <cell r="Z36">
            <v>18.766687795674134</v>
          </cell>
          <cell r="AA36">
            <v>18.306675489022055</v>
          </cell>
          <cell r="AB36">
            <v>15.204035111728043</v>
          </cell>
          <cell r="AC36">
            <v>42.205391704009507</v>
          </cell>
          <cell r="AD36">
            <v>36.729285150839495</v>
          </cell>
          <cell r="AE36">
            <v>50</v>
          </cell>
          <cell r="AF36">
            <v>11.116349498058064</v>
          </cell>
          <cell r="AG36">
            <v>22.570794859461952</v>
          </cell>
          <cell r="AH36">
            <v>2.5334144806087489</v>
          </cell>
          <cell r="AI36">
            <v>42.105263157894747</v>
          </cell>
          <cell r="AJ36">
            <v>73.333333333333329</v>
          </cell>
          <cell r="AK36">
            <v>70.955661390655919</v>
          </cell>
          <cell r="AL36">
            <v>56.25</v>
          </cell>
          <cell r="AM36">
            <v>14.8320449995438</v>
          </cell>
          <cell r="AN36">
            <v>62.093862815884485</v>
          </cell>
          <cell r="AO36">
            <v>88.507093172683682</v>
          </cell>
          <cell r="AP36">
            <v>32.213792067404398</v>
          </cell>
          <cell r="AQ36">
            <v>41.399811463067984</v>
          </cell>
          <cell r="AR36">
            <v>46.688916516832293</v>
          </cell>
          <cell r="AS36">
            <v>46.013389942409141</v>
          </cell>
          <cell r="AT36">
            <v>9.0048419982387706</v>
          </cell>
          <cell r="AU36">
            <v>7.9779842797313369</v>
          </cell>
          <cell r="AV36">
            <v>41.217337216111488</v>
          </cell>
          <cell r="AW36">
            <v>42.3353669869092</v>
          </cell>
          <cell r="AX36">
            <v>62.025948881182259</v>
          </cell>
          <cell r="AY36">
            <v>7.8363329932010046</v>
          </cell>
          <cell r="AZ36">
            <v>39.357895342933197</v>
          </cell>
          <cell r="BA36">
            <v>36.447545751785164</v>
          </cell>
          <cell r="BB36">
            <v>8.6510779475589086</v>
          </cell>
          <cell r="BC36">
            <v>19.289599454419612</v>
          </cell>
          <cell r="BD36">
            <v>23.241923213027622</v>
          </cell>
          <cell r="BE36">
            <v>59.661016949152547</v>
          </cell>
          <cell r="BF36">
            <v>39.867620889788171</v>
          </cell>
          <cell r="BG36">
            <v>35.986207062062064</v>
          </cell>
          <cell r="BH36">
            <v>9.2605538241698753</v>
          </cell>
          <cell r="BI36">
            <v>10.870167961575806</v>
          </cell>
          <cell r="BJ36">
            <v>4.4794782268331197</v>
          </cell>
          <cell r="BK36">
            <v>23.476774357952134</v>
          </cell>
          <cell r="BL36">
            <v>51.111749013078381</v>
          </cell>
          <cell r="BM36">
            <v>47.868968815049861</v>
          </cell>
          <cell r="BN36">
            <v>1.5771614828829341</v>
          </cell>
          <cell r="BO36">
            <v>1.7091136455690583</v>
          </cell>
          <cell r="BP36">
            <v>0.28372503355429979</v>
          </cell>
          <cell r="BQ36">
            <v>0.41694685156746641</v>
          </cell>
          <cell r="BR36">
            <v>11.709763826670393</v>
          </cell>
          <cell r="BS36">
            <v>69.771827834113083</v>
          </cell>
          <cell r="BT36">
            <v>81.544058350210733</v>
          </cell>
          <cell r="BU36">
            <v>84.05817166606262</v>
          </cell>
          <cell r="BV36">
            <v>18.736239105804493</v>
          </cell>
          <cell r="BW36">
            <v>13.979713663247892</v>
          </cell>
          <cell r="BY36">
            <v>21.419924255846972</v>
          </cell>
          <cell r="BZ36">
            <v>27.884806817814688</v>
          </cell>
        </row>
        <row r="37">
          <cell r="D37">
            <v>100</v>
          </cell>
          <cell r="E37">
            <v>100</v>
          </cell>
          <cell r="F37">
            <v>46.325910635222549</v>
          </cell>
          <cell r="G37">
            <v>88.160070629797787</v>
          </cell>
          <cell r="H37">
            <v>9.076686358218014</v>
          </cell>
          <cell r="I37">
            <v>21.065431888818196</v>
          </cell>
          <cell r="J37">
            <v>36.985092767166577</v>
          </cell>
          <cell r="K37">
            <v>0</v>
          </cell>
          <cell r="L37">
            <v>27.860455855270573</v>
          </cell>
          <cell r="M37">
            <v>0.54789329381408969</v>
          </cell>
          <cell r="N37">
            <v>2.3651567365449782</v>
          </cell>
          <cell r="O37">
            <v>49.177283278113443</v>
          </cell>
          <cell r="P37">
            <v>58.084523278421415</v>
          </cell>
          <cell r="Q37">
            <v>34.975470604147631</v>
          </cell>
          <cell r="R37">
            <v>15.464960083930768</v>
          </cell>
          <cell r="S37">
            <v>85.374026590165883</v>
          </cell>
          <cell r="T37">
            <v>54.183151519773723</v>
          </cell>
          <cell r="U37">
            <v>28.467153284671525</v>
          </cell>
          <cell r="V37">
            <v>60.490876441917017</v>
          </cell>
          <cell r="W37">
            <v>11.321546164774702</v>
          </cell>
          <cell r="X37">
            <v>70.440251572327185</v>
          </cell>
          <cell r="Y37">
            <v>17.037840682867618</v>
          </cell>
          <cell r="Z37">
            <v>0</v>
          </cell>
          <cell r="AA37">
            <v>15.961797881198574</v>
          </cell>
          <cell r="AB37">
            <v>11.03656740860213</v>
          </cell>
          <cell r="AC37">
            <v>41.269096702618157</v>
          </cell>
          <cell r="AD37">
            <v>37.05956156627726</v>
          </cell>
          <cell r="AE37">
            <v>11.979967082965251</v>
          </cell>
          <cell r="AF37">
            <v>32.758382020230577</v>
          </cell>
          <cell r="AG37">
            <v>45.280860374615237</v>
          </cell>
          <cell r="AH37">
            <v>9.8849279651073534</v>
          </cell>
          <cell r="AI37">
            <v>42.105263157894747</v>
          </cell>
          <cell r="AJ37">
            <v>100</v>
          </cell>
          <cell r="AK37">
            <v>70.521021521563981</v>
          </cell>
          <cell r="AL37">
            <v>63.942307692307686</v>
          </cell>
          <cell r="AM37">
            <v>3.8201379953721561</v>
          </cell>
          <cell r="AN37">
            <v>64.981949458483768</v>
          </cell>
          <cell r="AO37">
            <v>20.688482890247371</v>
          </cell>
          <cell r="AP37">
            <v>10.19992091482492</v>
          </cell>
          <cell r="AQ37">
            <v>24.301937021520185</v>
          </cell>
          <cell r="AR37">
            <v>42.518146417048975</v>
          </cell>
          <cell r="AS37">
            <v>28.002859956919508</v>
          </cell>
          <cell r="AT37">
            <v>36.504113922823286</v>
          </cell>
          <cell r="AU37">
            <v>8.0361132424994626</v>
          </cell>
          <cell r="AV37">
            <v>6.8419691214954437</v>
          </cell>
          <cell r="AW37">
            <v>43.443982475785518</v>
          </cell>
          <cell r="AX37">
            <v>0</v>
          </cell>
          <cell r="AY37">
            <v>10</v>
          </cell>
          <cell r="AZ37">
            <v>50</v>
          </cell>
          <cell r="BA37">
            <v>0</v>
          </cell>
          <cell r="BB37">
            <v>50</v>
          </cell>
          <cell r="BC37">
            <v>29.854254213971458</v>
          </cell>
          <cell r="BD37">
            <v>16.885444495496056</v>
          </cell>
          <cell r="BE37">
            <v>11.525423728813559</v>
          </cell>
          <cell r="BF37">
            <v>1.9959231033230469</v>
          </cell>
          <cell r="BG37">
            <v>3.7944385446476083</v>
          </cell>
          <cell r="BH37">
            <v>0.65829152136384772</v>
          </cell>
          <cell r="BI37">
            <v>1.1247462452885597</v>
          </cell>
          <cell r="BJ37">
            <v>0</v>
          </cell>
          <cell r="BK37">
            <v>9.9383382637955453</v>
          </cell>
          <cell r="BL37">
            <v>100</v>
          </cell>
          <cell r="BM37">
            <v>49.230402740621848</v>
          </cell>
          <cell r="BN37">
            <v>0</v>
          </cell>
          <cell r="BO37">
            <v>0</v>
          </cell>
          <cell r="BP37">
            <v>0</v>
          </cell>
          <cell r="BQ37">
            <v>0.84357853988066156</v>
          </cell>
          <cell r="BR37">
            <v>14.70565569509186</v>
          </cell>
          <cell r="BS37">
            <v>14.584359887065759</v>
          </cell>
          <cell r="BT37">
            <v>40.469463734958495</v>
          </cell>
          <cell r="BU37">
            <v>95.413537945797572</v>
          </cell>
          <cell r="BV37">
            <v>0</v>
          </cell>
          <cell r="BW37">
            <v>4.1354639931398784</v>
          </cell>
          <cell r="BY37">
            <v>2.1825006821562818</v>
          </cell>
          <cell r="BZ37">
            <v>15.437822732387135</v>
          </cell>
        </row>
        <row r="38">
          <cell r="D38">
            <v>76.453074581074304</v>
          </cell>
          <cell r="E38">
            <v>88.381670306479322</v>
          </cell>
          <cell r="F38">
            <v>45.727766849059975</v>
          </cell>
          <cell r="G38">
            <v>87.226353629647974</v>
          </cell>
          <cell r="H38">
            <v>7.9870935761914481</v>
          </cell>
          <cell r="I38">
            <v>15.547106175660272</v>
          </cell>
          <cell r="J38">
            <v>17.595085892318217</v>
          </cell>
          <cell r="K38">
            <v>20.426382305865214</v>
          </cell>
          <cell r="L38">
            <v>12.110039204846824</v>
          </cell>
          <cell r="M38">
            <v>0.46636122986887057</v>
          </cell>
          <cell r="N38">
            <v>7.8189766619912469</v>
          </cell>
          <cell r="O38">
            <v>32.255163808747746</v>
          </cell>
          <cell r="P38">
            <v>67.148400102517442</v>
          </cell>
          <cell r="Q38">
            <v>20.825412403365743</v>
          </cell>
          <cell r="R38">
            <v>22.466440190298258</v>
          </cell>
          <cell r="S38">
            <v>88.678183333287393</v>
          </cell>
          <cell r="T38">
            <v>25.152864335180507</v>
          </cell>
          <cell r="U38">
            <v>9.4890510948905149</v>
          </cell>
          <cell r="V38">
            <v>73.570044431063707</v>
          </cell>
          <cell r="W38">
            <v>14.155966422342992</v>
          </cell>
          <cell r="X38">
            <v>28.930817610062437</v>
          </cell>
          <cell r="Y38">
            <v>50.783538927717245</v>
          </cell>
          <cell r="Z38">
            <v>9.129956257992399</v>
          </cell>
          <cell r="AA38">
            <v>9.3962136665225184</v>
          </cell>
          <cell r="AB38">
            <v>6.8558410056436632</v>
          </cell>
          <cell r="AC38">
            <v>35.260341277429056</v>
          </cell>
          <cell r="AD38">
            <v>21.125715212339703</v>
          </cell>
          <cell r="AE38">
            <v>34.754497429224998</v>
          </cell>
          <cell r="AF38">
            <v>12.962883917512308</v>
          </cell>
          <cell r="AG38">
            <v>34.796096977777339</v>
          </cell>
          <cell r="AH38">
            <v>9.8912139040938669</v>
          </cell>
          <cell r="AI38">
            <v>42.105263157894747</v>
          </cell>
          <cell r="AJ38">
            <v>10</v>
          </cell>
          <cell r="AK38">
            <v>44.00684515058385</v>
          </cell>
          <cell r="AL38">
            <v>59.375</v>
          </cell>
          <cell r="AM38">
            <v>5.0030200089487105</v>
          </cell>
          <cell r="AN38">
            <v>34.657039711191338</v>
          </cell>
          <cell r="AO38">
            <v>31.452921246040905</v>
          </cell>
          <cell r="AP38">
            <v>14.412107050978056</v>
          </cell>
          <cell r="AQ38">
            <v>20.954960569905605</v>
          </cell>
          <cell r="AR38">
            <v>38.245999127707044</v>
          </cell>
          <cell r="AS38">
            <v>14.97541344141877</v>
          </cell>
          <cell r="AT38">
            <v>28.642001048353066</v>
          </cell>
          <cell r="AU38">
            <v>16.248873417462509</v>
          </cell>
          <cell r="AV38">
            <v>14.422536481189354</v>
          </cell>
          <cell r="AW38">
            <v>40.507777658034364</v>
          </cell>
          <cell r="AX38">
            <v>53.754719149292505</v>
          </cell>
          <cell r="AY38">
            <v>4.3164836908679369</v>
          </cell>
          <cell r="AZ38">
            <v>29.162666713484843</v>
          </cell>
          <cell r="BA38">
            <v>47.301940258194591</v>
          </cell>
          <cell r="BB38">
            <v>19.670160558956155</v>
          </cell>
          <cell r="BC38">
            <v>14.225724969824039</v>
          </cell>
          <cell r="BD38">
            <v>14.611750666077189</v>
          </cell>
          <cell r="BE38">
            <v>76.610169491525426</v>
          </cell>
          <cell r="BF38">
            <v>21.21596698767582</v>
          </cell>
          <cell r="BG38">
            <v>16.53472639348222</v>
          </cell>
          <cell r="BH38">
            <v>3.8427663909309149</v>
          </cell>
          <cell r="BI38">
            <v>3.0845455138503231</v>
          </cell>
          <cell r="BJ38">
            <v>13.87234398420207</v>
          </cell>
          <cell r="BK38">
            <v>8.6424426157584051</v>
          </cell>
          <cell r="BL38">
            <v>84.262084269115419</v>
          </cell>
          <cell r="BM38">
            <v>49.869178739062981</v>
          </cell>
          <cell r="BN38">
            <v>0.85255790019844369</v>
          </cell>
          <cell r="BO38">
            <v>0.4925825662345496</v>
          </cell>
          <cell r="BP38">
            <v>0.40526377018913207</v>
          </cell>
          <cell r="BQ38">
            <v>0.81933166720319373</v>
          </cell>
          <cell r="BR38">
            <v>3.6792005563437731</v>
          </cell>
          <cell r="BS38">
            <v>9.2676347551233249</v>
          </cell>
          <cell r="BT38">
            <v>19.972874815392171</v>
          </cell>
          <cell r="BU38">
            <v>79.941716346768047</v>
          </cell>
          <cell r="BV38">
            <v>16.054698659416896</v>
          </cell>
          <cell r="BW38">
            <v>7.2472524400055329</v>
          </cell>
          <cell r="BY38">
            <v>8.064657738648668</v>
          </cell>
          <cell r="BZ38">
            <v>8.4954914578891216</v>
          </cell>
        </row>
        <row r="39">
          <cell r="D39">
            <v>94.222045317408202</v>
          </cell>
          <cell r="E39">
            <v>100</v>
          </cell>
          <cell r="F39">
            <v>48.537172322725333</v>
          </cell>
          <cell r="G39">
            <v>100</v>
          </cell>
          <cell r="H39">
            <v>2.8847457572709048</v>
          </cell>
          <cell r="I39">
            <v>15.668821021601422</v>
          </cell>
          <cell r="J39">
            <v>50</v>
          </cell>
          <cell r="K39">
            <v>23.340142634651723</v>
          </cell>
          <cell r="L39">
            <v>0</v>
          </cell>
          <cell r="M39">
            <v>0.13118563450438178</v>
          </cell>
          <cell r="N39">
            <v>1.065170162152125</v>
          </cell>
          <cell r="O39">
            <v>35.715635729443726</v>
          </cell>
          <cell r="P39">
            <v>68.200610395284812</v>
          </cell>
          <cell r="Q39">
            <v>38.187172599830731</v>
          </cell>
          <cell r="R39">
            <v>24.86772940558194</v>
          </cell>
          <cell r="S39">
            <v>60.473694330821758</v>
          </cell>
          <cell r="T39">
            <v>34.594584800809173</v>
          </cell>
          <cell r="U39">
            <v>9.4890510948905149</v>
          </cell>
          <cell r="V39">
            <v>67.296761106513117</v>
          </cell>
          <cell r="W39">
            <v>22.430482701338008</v>
          </cell>
          <cell r="X39">
            <v>29.559748427672822</v>
          </cell>
          <cell r="Y39">
            <v>52.709362657257316</v>
          </cell>
          <cell r="Z39">
            <v>17.713249692810965</v>
          </cell>
          <cell r="AA39">
            <v>13.232891516185189</v>
          </cell>
          <cell r="AB39">
            <v>13.612295589354147</v>
          </cell>
          <cell r="AC39">
            <v>40.816224904398496</v>
          </cell>
          <cell r="AD39">
            <v>35.719994956126293</v>
          </cell>
          <cell r="AE39">
            <v>17.292876347728622</v>
          </cell>
          <cell r="AF39">
            <v>39.726953990044869</v>
          </cell>
          <cell r="AG39">
            <v>50</v>
          </cell>
          <cell r="AH39">
            <v>7.9804255919924705</v>
          </cell>
          <cell r="AI39">
            <v>63.15789473684211</v>
          </cell>
          <cell r="AJ39">
            <v>90</v>
          </cell>
          <cell r="AK39">
            <v>96.397224964890043</v>
          </cell>
          <cell r="AL39">
            <v>71.875000000000014</v>
          </cell>
          <cell r="AM39">
            <v>9.0598328822967158</v>
          </cell>
          <cell r="AN39">
            <v>77.978339350180519</v>
          </cell>
          <cell r="AO39">
            <v>44.195607626656333</v>
          </cell>
          <cell r="AP39">
            <v>15.928516214381794</v>
          </cell>
          <cell r="AQ39">
            <v>25.181633915773467</v>
          </cell>
          <cell r="AR39">
            <v>41.866800210833631</v>
          </cell>
          <cell r="AS39">
            <v>35.234714660229564</v>
          </cell>
          <cell r="AT39">
            <v>92.765697179876938</v>
          </cell>
          <cell r="AU39">
            <v>3.9077467699408528</v>
          </cell>
          <cell r="AV39">
            <v>20.715214324824739</v>
          </cell>
          <cell r="AW39">
            <v>41.218499520013445</v>
          </cell>
          <cell r="AX39">
            <v>61.948852822306513</v>
          </cell>
          <cell r="AY39">
            <v>8.8294749594075714</v>
          </cell>
          <cell r="AZ39">
            <v>45.695439802906016</v>
          </cell>
          <cell r="BA39">
            <v>38.931096421683726</v>
          </cell>
          <cell r="BB39">
            <v>15.246782310574003</v>
          </cell>
          <cell r="BC39">
            <v>29.657685919790634</v>
          </cell>
          <cell r="BD39">
            <v>32.749804562668565</v>
          </cell>
          <cell r="BE39">
            <v>50.169491525423723</v>
          </cell>
          <cell r="BF39">
            <v>44.873730682696426</v>
          </cell>
          <cell r="BG39">
            <v>50.476901090006663</v>
          </cell>
          <cell r="BH39">
            <v>11.969031105512578</v>
          </cell>
          <cell r="BI39">
            <v>3.9563566635816421</v>
          </cell>
          <cell r="BJ39">
            <v>6.4181732063862951</v>
          </cell>
          <cell r="BK39">
            <v>19.050748351773546</v>
          </cell>
          <cell r="BL39">
            <v>30.207779638106459</v>
          </cell>
          <cell r="BM39">
            <v>47.708072627724682</v>
          </cell>
          <cell r="BN39">
            <v>3.38991691988591</v>
          </cell>
          <cell r="BO39">
            <v>18.581639803375527</v>
          </cell>
          <cell r="BP39">
            <v>0.71187359023467545</v>
          </cell>
          <cell r="BQ39">
            <v>1.0653150741411281</v>
          </cell>
          <cell r="BR39">
            <v>3.8152684919072559</v>
          </cell>
          <cell r="BS39">
            <v>8.9819143427730861</v>
          </cell>
          <cell r="BT39">
            <v>39.539779458815069</v>
          </cell>
          <cell r="BU39">
            <v>82.067912508458278</v>
          </cell>
          <cell r="BV39">
            <v>25.235311504648561</v>
          </cell>
          <cell r="BW39">
            <v>16.109154316471791</v>
          </cell>
          <cell r="BY39">
            <v>9.1027066157838767</v>
          </cell>
          <cell r="BZ39">
            <v>16.742419236926189</v>
          </cell>
        </row>
        <row r="40">
          <cell r="D40">
            <v>83.190712176723963</v>
          </cell>
          <cell r="E40">
            <v>81.517555882634966</v>
          </cell>
          <cell r="F40">
            <v>45.804855891627319</v>
          </cell>
          <cell r="G40">
            <v>84.528395286159011</v>
          </cell>
          <cell r="H40">
            <v>8.207821782151413</v>
          </cell>
          <cell r="I40">
            <v>6.7537181555808621</v>
          </cell>
          <cell r="J40">
            <v>5.8384656760777425</v>
          </cell>
          <cell r="K40">
            <v>7.3947280903090249</v>
          </cell>
          <cell r="L40">
            <v>9.6105990986451886</v>
          </cell>
          <cell r="M40">
            <v>1.4623838491641825</v>
          </cell>
          <cell r="N40">
            <v>0</v>
          </cell>
          <cell r="O40">
            <v>49.871068291349921</v>
          </cell>
          <cell r="P40">
            <v>0</v>
          </cell>
          <cell r="Q40">
            <v>26.151793562560176</v>
          </cell>
          <cell r="R40">
            <v>30.718937385874845</v>
          </cell>
          <cell r="S40">
            <v>100</v>
          </cell>
          <cell r="T40">
            <v>31.216137097234636</v>
          </cell>
          <cell r="U40">
            <v>17.335766423357651</v>
          </cell>
          <cell r="V40">
            <v>85.171531695350183</v>
          </cell>
          <cell r="W40">
            <v>13.345332204170299</v>
          </cell>
          <cell r="X40">
            <v>50.943396226415125</v>
          </cell>
          <cell r="Y40">
            <v>54.981979331829699</v>
          </cell>
          <cell r="Z40">
            <v>10.537019562173894</v>
          </cell>
          <cell r="AA40">
            <v>15.327062421376384</v>
          </cell>
          <cell r="AB40">
            <v>8.6048555524747492</v>
          </cell>
          <cell r="AC40">
            <v>33.456212642734826</v>
          </cell>
          <cell r="AD40">
            <v>3.0091891404210465</v>
          </cell>
          <cell r="AE40">
            <v>3.723760045211824</v>
          </cell>
          <cell r="AF40">
            <v>50</v>
          </cell>
          <cell r="AG40">
            <v>0</v>
          </cell>
          <cell r="AH40">
            <v>6.3671958003952263</v>
          </cell>
          <cell r="AI40">
            <v>84.210526315789465</v>
          </cell>
          <cell r="AJ40">
            <v>70</v>
          </cell>
          <cell r="AK40">
            <v>96.055529338754909</v>
          </cell>
          <cell r="AL40">
            <v>75</v>
          </cell>
          <cell r="AM40">
            <v>12.361160493589091</v>
          </cell>
          <cell r="AN40">
            <v>40.794223826714813</v>
          </cell>
          <cell r="AO40">
            <v>34.602474703824747</v>
          </cell>
          <cell r="AP40">
            <v>18.056201230574374</v>
          </cell>
          <cell r="AQ40">
            <v>32.97730069037582</v>
          </cell>
          <cell r="AR40">
            <v>43.835408886510116</v>
          </cell>
          <cell r="AS40">
            <v>23.997981591208081</v>
          </cell>
          <cell r="AT40">
            <v>48.659834037561737</v>
          </cell>
          <cell r="AU40">
            <v>7.312253398482464</v>
          </cell>
          <cell r="AV40">
            <v>8.621289696233303</v>
          </cell>
          <cell r="AW40">
            <v>30.948032920246082</v>
          </cell>
          <cell r="AX40">
            <v>54.154503912543227</v>
          </cell>
          <cell r="AY40">
            <v>5.7093889115535177</v>
          </cell>
          <cell r="AZ40">
            <v>36.491777584981151</v>
          </cell>
          <cell r="BA40">
            <v>30.97006613844998</v>
          </cell>
          <cell r="BB40">
            <v>8.3609844538168705</v>
          </cell>
          <cell r="BC40">
            <v>4.6298587517037078</v>
          </cell>
          <cell r="BD40">
            <v>16.371076512939922</v>
          </cell>
          <cell r="BE40">
            <v>10.508474576271185</v>
          </cell>
          <cell r="BF40">
            <v>8.5821859781090595</v>
          </cell>
          <cell r="BG40">
            <v>24.629021845760896</v>
          </cell>
          <cell r="BH40">
            <v>1.7363309377391902</v>
          </cell>
          <cell r="BI40">
            <v>2.377877518121577</v>
          </cell>
          <cell r="BJ40">
            <v>0.33917990556554645</v>
          </cell>
          <cell r="BK40">
            <v>36.072740714125665</v>
          </cell>
          <cell r="BL40">
            <v>88.723728085604776</v>
          </cell>
          <cell r="BM40">
            <v>48.199441406897165</v>
          </cell>
          <cell r="BN40">
            <v>0.98083502888891616</v>
          </cell>
          <cell r="BO40">
            <v>1.0946245203109595</v>
          </cell>
          <cell r="BP40">
            <v>0.49556953980520196</v>
          </cell>
          <cell r="BQ40">
            <v>0.74992349319862306</v>
          </cell>
          <cell r="BR40">
            <v>16.18951773712735</v>
          </cell>
          <cell r="BS40">
            <v>27.813040045726957</v>
          </cell>
          <cell r="BT40">
            <v>26.819334877027405</v>
          </cell>
          <cell r="BU40">
            <v>73.956428968252425</v>
          </cell>
          <cell r="BV40">
            <v>7.9859242204544625</v>
          </cell>
          <cell r="BW40">
            <v>3.2772059173321351</v>
          </cell>
          <cell r="BY40">
            <v>3.5231119640127839</v>
          </cell>
          <cell r="BZ40">
            <v>10.69963332014199</v>
          </cell>
        </row>
      </sheetData>
      <sheetData sheetId="38">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95.880007654470447</v>
          </cell>
          <cell r="E9">
            <v>99.755022580585802</v>
          </cell>
          <cell r="F9">
            <v>47.798468644789708</v>
          </cell>
          <cell r="G9">
            <v>68.122151502083483</v>
          </cell>
          <cell r="H9">
            <v>7.0798303105067122</v>
          </cell>
          <cell r="I9">
            <v>3.039476452419672</v>
          </cell>
          <cell r="J9">
            <v>22.110302541296146</v>
          </cell>
          <cell r="K9">
            <v>16.420793211901714</v>
          </cell>
          <cell r="L9">
            <v>100</v>
          </cell>
          <cell r="M9">
            <v>0.98252791855706434</v>
          </cell>
          <cell r="N9">
            <v>2.8715686928731117</v>
          </cell>
          <cell r="O9">
            <v>50</v>
          </cell>
          <cell r="P9">
            <v>36.719773233615854</v>
          </cell>
          <cell r="Q9">
            <v>33.02317965539995</v>
          </cell>
          <cell r="R9">
            <v>16.144210803482135</v>
          </cell>
          <cell r="S9">
            <v>94.208155030315453</v>
          </cell>
          <cell r="T9">
            <v>64.300197442841963</v>
          </cell>
          <cell r="U9">
            <v>16.970802919708017</v>
          </cell>
          <cell r="V9">
            <v>88.015124604854961</v>
          </cell>
          <cell r="W9">
            <v>40.472237065414333</v>
          </cell>
          <cell r="X9">
            <v>100</v>
          </cell>
          <cell r="Y9">
            <v>54.33798389101019</v>
          </cell>
          <cell r="Z9">
            <v>12.623141911918854</v>
          </cell>
          <cell r="AA9">
            <v>19.009775044035528</v>
          </cell>
          <cell r="AB9">
            <v>21.15635338458662</v>
          </cell>
          <cell r="AC9">
            <v>39.995683798404521</v>
          </cell>
          <cell r="AD9">
            <v>15.416712291415132</v>
          </cell>
          <cell r="AE9">
            <v>6.8748852110468759</v>
          </cell>
          <cell r="AF9">
            <v>39.698791863996988</v>
          </cell>
          <cell r="AG9">
            <v>23.651635799674402</v>
          </cell>
          <cell r="AH9">
            <v>4.3460489757572081</v>
          </cell>
          <cell r="AI9">
            <v>0</v>
          </cell>
          <cell r="AJ9">
            <v>96.666666666666671</v>
          </cell>
          <cell r="AK9">
            <v>99.937954782551515</v>
          </cell>
          <cell r="AL9">
            <v>90.625</v>
          </cell>
          <cell r="AM9">
            <v>2.8879923774768388</v>
          </cell>
          <cell r="AN9">
            <v>91.696750902527086</v>
          </cell>
          <cell r="AO9">
            <v>79.14836204023274</v>
          </cell>
          <cell r="AP9">
            <v>25.774750885597786</v>
          </cell>
          <cell r="AQ9">
            <v>43.227331872375252</v>
          </cell>
          <cell r="AR9">
            <v>48.117386370139386</v>
          </cell>
          <cell r="AS9">
            <v>3.3616599322185277</v>
          </cell>
          <cell r="AT9">
            <v>47.619942782525307</v>
          </cell>
          <cell r="AU9">
            <v>23.265809704640187</v>
          </cell>
          <cell r="AV9">
            <v>33.960162440801177</v>
          </cell>
          <cell r="AW9">
            <v>40.423840814533243</v>
          </cell>
          <cell r="AX9">
            <v>69.923314237228112</v>
          </cell>
          <cell r="AY9">
            <v>8.148213050747982</v>
          </cell>
          <cell r="AZ9">
            <v>41.751687321387472</v>
          </cell>
          <cell r="BA9">
            <v>39.848138288267251</v>
          </cell>
          <cell r="BB9">
            <v>13.562501671951377</v>
          </cell>
          <cell r="BC9">
            <v>8.2145775145278748</v>
          </cell>
          <cell r="BD9">
            <v>8.7290810647235357</v>
          </cell>
          <cell r="BE9">
            <v>36.610169491525426</v>
          </cell>
          <cell r="BF9">
            <v>42.225959563831708</v>
          </cell>
          <cell r="BG9">
            <v>49.472140743210915</v>
          </cell>
          <cell r="BH9">
            <v>14.548147494888521</v>
          </cell>
          <cell r="BI9">
            <v>8.5060702226542446</v>
          </cell>
          <cell r="BJ9">
            <v>50</v>
          </cell>
          <cell r="BK9">
            <v>21.835972496274021</v>
          </cell>
          <cell r="BL9">
            <v>37.932039016722349</v>
          </cell>
          <cell r="BM9">
            <v>49.326938316445343</v>
          </cell>
          <cell r="BN9">
            <v>1.9803673219563716</v>
          </cell>
          <cell r="BO9">
            <v>1.9115683194354804</v>
          </cell>
          <cell r="BP9">
            <v>0.74058424901654418</v>
          </cell>
          <cell r="BQ9">
            <v>0.63361360496885388</v>
          </cell>
          <cell r="BR9">
            <v>16.186135678459443</v>
          </cell>
          <cell r="BS9">
            <v>43.385019805458604</v>
          </cell>
          <cell r="BT9">
            <v>75.082586330086087</v>
          </cell>
          <cell r="BU9">
            <v>81.73887903698099</v>
          </cell>
          <cell r="BV9">
            <v>32.99468494407882</v>
          </cell>
          <cell r="BW9">
            <v>27.353451680777919</v>
          </cell>
          <cell r="BY9">
            <v>21.595122768379539</v>
          </cell>
          <cell r="BZ9">
            <v>23.279199083260586</v>
          </cell>
        </row>
        <row r="10">
          <cell r="D10">
            <v>46.840417958531276</v>
          </cell>
          <cell r="E10">
            <v>96.51145553248017</v>
          </cell>
          <cell r="F10">
            <v>0</v>
          </cell>
          <cell r="G10">
            <v>56.457748000185013</v>
          </cell>
          <cell r="H10">
            <v>0</v>
          </cell>
          <cell r="I10">
            <v>50</v>
          </cell>
          <cell r="J10">
            <v>24.269482612131124</v>
          </cell>
          <cell r="K10">
            <v>2.2422177987661915</v>
          </cell>
          <cell r="L10">
            <v>50.284461925646937</v>
          </cell>
          <cell r="M10">
            <v>0.98802749079410956</v>
          </cell>
          <cell r="N10">
            <v>8.5887335325872947</v>
          </cell>
          <cell r="O10">
            <v>0</v>
          </cell>
          <cell r="P10">
            <v>55.194006056421962</v>
          </cell>
          <cell r="Q10">
            <v>30.957486400095846</v>
          </cell>
          <cell r="R10">
            <v>19.625657324097673</v>
          </cell>
          <cell r="S10">
            <v>20.934951095978271</v>
          </cell>
          <cell r="T10">
            <v>69.593945604670978</v>
          </cell>
          <cell r="U10">
            <v>16.970802919708017</v>
          </cell>
          <cell r="V10">
            <v>73.736097619973648</v>
          </cell>
          <cell r="W10">
            <v>44.918943804746306</v>
          </cell>
          <cell r="X10">
            <v>85.795454545454589</v>
          </cell>
          <cell r="Y10">
            <v>33.326809115424496</v>
          </cell>
          <cell r="Z10">
            <v>9.808991250462304</v>
          </cell>
          <cell r="AA10">
            <v>7.3918162398174241</v>
          </cell>
          <cell r="AB10">
            <v>13.294322424635684</v>
          </cell>
          <cell r="AC10">
            <v>54.362714898943857</v>
          </cell>
          <cell r="AD10">
            <v>12.971525318584465</v>
          </cell>
          <cell r="AE10">
            <v>25.792071297841378</v>
          </cell>
          <cell r="AF10">
            <v>28.703373367737473</v>
          </cell>
          <cell r="AG10">
            <v>0</v>
          </cell>
          <cell r="AH10">
            <v>6.6455756685468792</v>
          </cell>
          <cell r="AI10">
            <v>63.15789473684211</v>
          </cell>
          <cell r="AJ10">
            <v>56.666666666666664</v>
          </cell>
          <cell r="AK10">
            <v>87.036559844633615</v>
          </cell>
          <cell r="AL10">
            <v>78.125</v>
          </cell>
          <cell r="AM10">
            <v>24.34421669359282</v>
          </cell>
          <cell r="AN10">
            <v>11.191335740072205</v>
          </cell>
          <cell r="AO10">
            <v>92.300841318460101</v>
          </cell>
          <cell r="AP10">
            <v>46.498375835012467</v>
          </cell>
          <cell r="AQ10">
            <v>50</v>
          </cell>
          <cell r="AR10">
            <v>50</v>
          </cell>
          <cell r="AS10">
            <v>53.725149350638304</v>
          </cell>
          <cell r="AT10">
            <v>1.2605438132620459</v>
          </cell>
          <cell r="AU10">
            <v>0.63975163731072693</v>
          </cell>
          <cell r="AV10">
            <v>50.664085411481864</v>
          </cell>
          <cell r="AW10">
            <v>42.854850657475311</v>
          </cell>
          <cell r="AX10">
            <v>70.532298642183576</v>
          </cell>
          <cell r="AY10">
            <v>7.7148842897907786</v>
          </cell>
          <cell r="AZ10">
            <v>39.721965163121425</v>
          </cell>
          <cell r="BA10">
            <v>28.405736002516583</v>
          </cell>
          <cell r="BB10">
            <v>5.2123983720484883</v>
          </cell>
          <cell r="BC10">
            <v>26.436396108316906</v>
          </cell>
          <cell r="BD10">
            <v>27.270866052260633</v>
          </cell>
          <cell r="BE10">
            <v>60.33898305084746</v>
          </cell>
          <cell r="BF10">
            <v>42.818815623989856</v>
          </cell>
          <cell r="BG10">
            <v>62.763842681193182</v>
          </cell>
          <cell r="BH10">
            <v>10.750210311114863</v>
          </cell>
          <cell r="BI10">
            <v>9.0923222221890736</v>
          </cell>
          <cell r="BJ10">
            <v>5.2824555318608635</v>
          </cell>
          <cell r="BK10">
            <v>4.8035669235674341</v>
          </cell>
          <cell r="BL10">
            <v>45.143085269344418</v>
          </cell>
          <cell r="BM10">
            <v>48.3596695803286</v>
          </cell>
          <cell r="BN10">
            <v>8.3417726186410501</v>
          </cell>
          <cell r="BO10">
            <v>14.279078221150174</v>
          </cell>
          <cell r="BP10">
            <v>9.7652463846780127E-2</v>
          </cell>
          <cell r="BQ10">
            <v>1.1879275839127237</v>
          </cell>
          <cell r="BR10">
            <v>25.444140856028945</v>
          </cell>
          <cell r="BS10">
            <v>100</v>
          </cell>
          <cell r="BT10">
            <v>94.677842861037192</v>
          </cell>
          <cell r="BU10">
            <v>88.099273947688417</v>
          </cell>
          <cell r="BV10">
            <v>20.68794540433176</v>
          </cell>
          <cell r="BW10">
            <v>5.613003696101635</v>
          </cell>
          <cell r="BY10">
            <v>28.37728694788888</v>
          </cell>
          <cell r="BZ10">
            <v>21.925928302233586</v>
          </cell>
        </row>
        <row r="11">
          <cell r="D11">
            <v>91.220844181922573</v>
          </cell>
          <cell r="E11">
            <v>97.505738063664793</v>
          </cell>
          <cell r="F11">
            <v>41.755052854982097</v>
          </cell>
          <cell r="G11">
            <v>0</v>
          </cell>
          <cell r="H11">
            <v>2.044276810755691</v>
          </cell>
          <cell r="I11">
            <v>45.094299098886317</v>
          </cell>
          <cell r="J11">
            <v>40.663386359340585</v>
          </cell>
          <cell r="K11">
            <v>22.363688508211933</v>
          </cell>
          <cell r="L11">
            <v>50.692228698297058</v>
          </cell>
          <cell r="M11">
            <v>3.4102475288981005</v>
          </cell>
          <cell r="N11">
            <v>4.8874847979241878</v>
          </cell>
          <cell r="O11">
            <v>49.34436432691254</v>
          </cell>
          <cell r="P11">
            <v>64.072595620684098</v>
          </cell>
          <cell r="Q11">
            <v>17.644163007064716</v>
          </cell>
          <cell r="R11">
            <v>29.897237544319776</v>
          </cell>
          <cell r="S11">
            <v>39.614774982925233</v>
          </cell>
          <cell r="T11">
            <v>74.71808571929715</v>
          </cell>
          <cell r="U11">
            <v>34.306569343065682</v>
          </cell>
          <cell r="V11">
            <v>57.348231864600621</v>
          </cell>
          <cell r="W11">
            <v>50</v>
          </cell>
          <cell r="X11">
            <v>75.5681818181815</v>
          </cell>
          <cell r="Y11">
            <v>58.723289507779583</v>
          </cell>
          <cell r="Z11">
            <v>26.131984340548421</v>
          </cell>
          <cell r="AA11">
            <v>31.208478457844773</v>
          </cell>
          <cell r="AB11">
            <v>27.939849487510049</v>
          </cell>
          <cell r="AC11">
            <v>100</v>
          </cell>
          <cell r="AD11">
            <v>39.554774734635757</v>
          </cell>
          <cell r="AE11">
            <v>26.69910629809214</v>
          </cell>
          <cell r="AF11">
            <v>16.966011418369142</v>
          </cell>
          <cell r="AG11">
            <v>26.676645991982621</v>
          </cell>
          <cell r="AH11">
            <v>7.5256251882449945</v>
          </cell>
          <cell r="AI11">
            <v>21.052631578947373</v>
          </cell>
          <cell r="AJ11">
            <v>100</v>
          </cell>
          <cell r="AK11">
            <v>37.444803507317161</v>
          </cell>
          <cell r="AL11">
            <v>0</v>
          </cell>
          <cell r="AM11">
            <v>15.185834517673646</v>
          </cell>
          <cell r="AN11">
            <v>62.815884476534301</v>
          </cell>
          <cell r="AO11">
            <v>100</v>
          </cell>
          <cell r="AP11">
            <v>46.687929455237821</v>
          </cell>
          <cell r="AQ11">
            <v>47.719837661357865</v>
          </cell>
          <cell r="AR11">
            <v>49.222899279371276</v>
          </cell>
          <cell r="AS11">
            <v>65.730229920280209</v>
          </cell>
          <cell r="AT11">
            <v>27.032188563946296</v>
          </cell>
          <cell r="AU11">
            <v>15.887002596617181</v>
          </cell>
          <cell r="AV11">
            <v>54.155852591305745</v>
          </cell>
          <cell r="AW11">
            <v>28.338381812540209</v>
          </cell>
          <cell r="AX11">
            <v>100</v>
          </cell>
          <cell r="AY11">
            <v>8.2701743296270234</v>
          </cell>
          <cell r="AZ11">
            <v>41.512022506795844</v>
          </cell>
          <cell r="BA11">
            <v>27.932789929022672</v>
          </cell>
          <cell r="BB11">
            <v>12.764933937174373</v>
          </cell>
          <cell r="BC11">
            <v>47.683900211341026</v>
          </cell>
          <cell r="BD11">
            <v>30.70159701854228</v>
          </cell>
          <cell r="BE11">
            <v>0</v>
          </cell>
          <cell r="BF11">
            <v>48.293273035952076</v>
          </cell>
          <cell r="BG11">
            <v>95.218594667291583</v>
          </cell>
          <cell r="BH11">
            <v>44.770604083853904</v>
          </cell>
          <cell r="BI11">
            <v>12.076979441975666</v>
          </cell>
          <cell r="BJ11">
            <v>6.3992013112008737</v>
          </cell>
          <cell r="BK11">
            <v>3.0477792240438299</v>
          </cell>
          <cell r="BL11">
            <v>62.532402675568001</v>
          </cell>
          <cell r="BM11">
            <v>49.479344837842838</v>
          </cell>
          <cell r="BN11">
            <v>34.124345847628774</v>
          </cell>
          <cell r="BO11">
            <v>23.111503393348144</v>
          </cell>
          <cell r="BP11">
            <v>12.550987332961258</v>
          </cell>
          <cell r="BQ11">
            <v>6.518953946896703</v>
          </cell>
          <cell r="BR11">
            <v>50</v>
          </cell>
          <cell r="BS11">
            <v>1.8050689233136532</v>
          </cell>
          <cell r="BT11">
            <v>34.713328350063136</v>
          </cell>
          <cell r="BU11">
            <v>85.977205542899839</v>
          </cell>
          <cell r="BV11">
            <v>29.105006351772715</v>
          </cell>
          <cell r="BW11">
            <v>9.6515227984296352</v>
          </cell>
          <cell r="BY11">
            <v>28.099968346032433</v>
          </cell>
          <cell r="BZ11">
            <v>25.949977811150642</v>
          </cell>
        </row>
        <row r="12">
          <cell r="D12">
            <v>91.550027245488451</v>
          </cell>
          <cell r="E12">
            <v>100</v>
          </cell>
          <cell r="F12">
            <v>50</v>
          </cell>
          <cell r="G12">
            <v>64.300913706711555</v>
          </cell>
          <cell r="H12">
            <v>10</v>
          </cell>
          <cell r="I12">
            <v>24.920588899575051</v>
          </cell>
          <cell r="J12">
            <v>27.249619905968419</v>
          </cell>
          <cell r="K12">
            <v>38.207863132393037</v>
          </cell>
          <cell r="L12">
            <v>1.3464991486586666</v>
          </cell>
          <cell r="M12">
            <v>0</v>
          </cell>
          <cell r="N12">
            <v>1.3431600115656634</v>
          </cell>
          <cell r="O12">
            <v>41.416534233476263</v>
          </cell>
          <cell r="P12">
            <v>82.530396798594154</v>
          </cell>
          <cell r="Q12">
            <v>23.791478059031824</v>
          </cell>
          <cell r="R12">
            <v>41.79124389772533</v>
          </cell>
          <cell r="S12">
            <v>92.483800470924294</v>
          </cell>
          <cell r="T12">
            <v>50.392644573616984</v>
          </cell>
          <cell r="U12">
            <v>0.3649635036496352</v>
          </cell>
          <cell r="V12">
            <v>71.132988931572029</v>
          </cell>
          <cell r="W12">
            <v>23.8035608505498</v>
          </cell>
          <cell r="X12">
            <v>39.204545454545212</v>
          </cell>
          <cell r="Y12">
            <v>92.933801215002106</v>
          </cell>
          <cell r="Z12">
            <v>20.800862217396975</v>
          </cell>
          <cell r="AA12">
            <v>23.862420404974824</v>
          </cell>
          <cell r="AB12">
            <v>13.613128289340937</v>
          </cell>
          <cell r="AC12">
            <v>46.152956901419742</v>
          </cell>
          <cell r="AD12">
            <v>37.218569632551841</v>
          </cell>
          <cell r="AE12">
            <v>15.688856469079729</v>
          </cell>
          <cell r="AF12">
            <v>32.526730172064234</v>
          </cell>
          <cell r="AG12">
            <v>35.543892076639359</v>
          </cell>
          <cell r="AH12">
            <v>9.6165525862314762</v>
          </cell>
          <cell r="AI12">
            <v>63.15789473684211</v>
          </cell>
          <cell r="AJ12">
            <v>86.666666666666671</v>
          </cell>
          <cell r="AK12">
            <v>76.43050852006553</v>
          </cell>
          <cell r="AL12">
            <v>75</v>
          </cell>
          <cell r="AM12">
            <v>12.437473442117328</v>
          </cell>
          <cell r="AN12">
            <v>60.649819494584847</v>
          </cell>
          <cell r="AO12">
            <v>47.813976024840926</v>
          </cell>
          <cell r="AP12">
            <v>26.564550481164485</v>
          </cell>
          <cell r="AQ12">
            <v>33.402638604243755</v>
          </cell>
          <cell r="AR12">
            <v>37.595481536707737</v>
          </cell>
          <cell r="AS12">
            <v>23.997692747217815</v>
          </cell>
          <cell r="AT12">
            <v>10.259504966851274</v>
          </cell>
          <cell r="AU12">
            <v>47.904603027924573</v>
          </cell>
          <cell r="AV12">
            <v>57.901350718468549</v>
          </cell>
          <cell r="AW12">
            <v>0</v>
          </cell>
          <cell r="AX12">
            <v>8.9732409154094466</v>
          </cell>
          <cell r="AY12">
            <v>9.8906725506138251</v>
          </cell>
          <cell r="AZ12">
            <v>48.177262774502395</v>
          </cell>
          <cell r="BA12">
            <v>17.763810223117822</v>
          </cell>
          <cell r="BB12">
            <v>13.908994834878216</v>
          </cell>
          <cell r="BC12">
            <v>20.848411479118553</v>
          </cell>
          <cell r="BD12">
            <v>27.030345268961725</v>
          </cell>
          <cell r="BE12">
            <v>4.7457627118644066</v>
          </cell>
          <cell r="BF12">
            <v>38.640053818251964</v>
          </cell>
          <cell r="BG12">
            <v>36.15665613397735</v>
          </cell>
          <cell r="BH12">
            <v>7.5166447871368263</v>
          </cell>
          <cell r="BI12">
            <v>5.0532214016368728</v>
          </cell>
          <cell r="BJ12">
            <v>15.198910490598557</v>
          </cell>
          <cell r="BK12">
            <v>4.4624099952124974</v>
          </cell>
          <cell r="BL12">
            <v>54.360864496392189</v>
          </cell>
          <cell r="BM12">
            <v>46.926050430358771</v>
          </cell>
          <cell r="BN12">
            <v>4.2783916767238228</v>
          </cell>
          <cell r="BO12">
            <v>1.9554659930231235</v>
          </cell>
          <cell r="BP12">
            <v>0.21445335357799436</v>
          </cell>
          <cell r="BQ12">
            <v>0</v>
          </cell>
          <cell r="BR12">
            <v>1.2565687996445341</v>
          </cell>
          <cell r="BS12">
            <v>52.453456562085336</v>
          </cell>
          <cell r="BT12">
            <v>28.707856766730345</v>
          </cell>
          <cell r="BU12">
            <v>0</v>
          </cell>
          <cell r="BV12">
            <v>50</v>
          </cell>
          <cell r="BW12">
            <v>7.1059371429423592</v>
          </cell>
          <cell r="BY12">
            <v>32.974159339341256</v>
          </cell>
          <cell r="BZ12">
            <v>20.734744855501503</v>
          </cell>
        </row>
        <row r="13">
          <cell r="D13">
            <v>89.351830951219355</v>
          </cell>
          <cell r="E13">
            <v>99.790380870338794</v>
          </cell>
          <cell r="F13">
            <v>47.741829495995766</v>
          </cell>
          <cell r="G13">
            <v>55.076920979914156</v>
          </cell>
          <cell r="H13">
            <v>7.7719105120377368</v>
          </cell>
          <cell r="I13">
            <v>11.961006939303195</v>
          </cell>
          <cell r="J13">
            <v>19.508630920137925</v>
          </cell>
          <cell r="K13">
            <v>37.408594443867159</v>
          </cell>
          <cell r="L13">
            <v>35.376829145371062</v>
          </cell>
          <cell r="M13">
            <v>0.53821631082311649</v>
          </cell>
          <cell r="N13">
            <v>4.6753754489247497</v>
          </cell>
          <cell r="O13">
            <v>47.921233101497165</v>
          </cell>
          <cell r="P13">
            <v>56.567160036102059</v>
          </cell>
          <cell r="Q13">
            <v>25.116743942820776</v>
          </cell>
          <cell r="R13">
            <v>17.667065861290588</v>
          </cell>
          <cell r="S13">
            <v>22.396485562300931</v>
          </cell>
          <cell r="T13">
            <v>72.705896125867312</v>
          </cell>
          <cell r="U13">
            <v>21.350364963503637</v>
          </cell>
          <cell r="V13">
            <v>77.861201938220191</v>
          </cell>
          <cell r="W13">
            <v>49.784130237610519</v>
          </cell>
          <cell r="X13">
            <v>81.818181818181444</v>
          </cell>
          <cell r="Y13">
            <v>91.532574358248837</v>
          </cell>
          <cell r="Z13">
            <v>19.54920574697935</v>
          </cell>
          <cell r="AA13">
            <v>12.021503032070941</v>
          </cell>
          <cell r="AB13">
            <v>16.358784304294925</v>
          </cell>
          <cell r="AC13">
            <v>39.17556303956497</v>
          </cell>
          <cell r="AD13">
            <v>22.321004382878957</v>
          </cell>
          <cell r="AE13">
            <v>35.905637246441827</v>
          </cell>
          <cell r="AF13">
            <v>4.5467625150871802</v>
          </cell>
          <cell r="AG13">
            <v>24.366071377212112</v>
          </cell>
          <cell r="AH13">
            <v>4.5786121462715581</v>
          </cell>
          <cell r="AI13">
            <v>73.684210526315795</v>
          </cell>
          <cell r="AJ13">
            <v>56.666666666666664</v>
          </cell>
          <cell r="AK13">
            <v>35.627614417221423</v>
          </cell>
          <cell r="AL13">
            <v>65.625</v>
          </cell>
          <cell r="AM13">
            <v>6.6340260623494238</v>
          </cell>
          <cell r="AN13">
            <v>33.935018050541522</v>
          </cell>
          <cell r="AO13">
            <v>94.885531279681544</v>
          </cell>
          <cell r="AP13">
            <v>35.648655054014377</v>
          </cell>
          <cell r="AQ13">
            <v>43.267122940873236</v>
          </cell>
          <cell r="AR13">
            <v>46.592402103515298</v>
          </cell>
          <cell r="AS13">
            <v>56.897275384654712</v>
          </cell>
          <cell r="AT13">
            <v>36.443775419417257</v>
          </cell>
          <cell r="AU13">
            <v>11.852468992444281</v>
          </cell>
          <cell r="AV13">
            <v>53.516457099960704</v>
          </cell>
          <cell r="AW13">
            <v>50</v>
          </cell>
          <cell r="AX13">
            <v>56.538364186188915</v>
          </cell>
          <cell r="AY13">
            <v>2.5513647600495921</v>
          </cell>
          <cell r="AZ13">
            <v>0</v>
          </cell>
          <cell r="BA13">
            <v>42.427274862243451</v>
          </cell>
          <cell r="BB13">
            <v>2.1432956831897245</v>
          </cell>
          <cell r="BC13">
            <v>14.655713786740728</v>
          </cell>
          <cell r="BD13">
            <v>18.023550350780894</v>
          </cell>
          <cell r="BE13">
            <v>66.779661016949149</v>
          </cell>
          <cell r="BF13">
            <v>31.647884107532743</v>
          </cell>
          <cell r="BG13">
            <v>40.500228649713414</v>
          </cell>
          <cell r="BH13">
            <v>11.821411167530165</v>
          </cell>
          <cell r="BI13">
            <v>10.705821839070262</v>
          </cell>
          <cell r="BJ13">
            <v>1.6718368937994812</v>
          </cell>
          <cell r="BK13">
            <v>14.73012367378354</v>
          </cell>
          <cell r="BL13">
            <v>45.49709630395207</v>
          </cell>
          <cell r="BM13">
            <v>48.570071134461855</v>
          </cell>
          <cell r="BN13">
            <v>0.92223870687450271</v>
          </cell>
          <cell r="BO13">
            <v>0.66990234834847728</v>
          </cell>
          <cell r="BP13">
            <v>0.41644163415529178</v>
          </cell>
          <cell r="BQ13">
            <v>0.40443443733424034</v>
          </cell>
          <cell r="BR13">
            <v>14.134886941560806</v>
          </cell>
          <cell r="BS13">
            <v>56.085177099541617</v>
          </cell>
          <cell r="BT13">
            <v>89.187296754228825</v>
          </cell>
          <cell r="BU13">
            <v>90.115418587467715</v>
          </cell>
          <cell r="BV13">
            <v>13.03503349268933</v>
          </cell>
          <cell r="BW13">
            <v>36.741697699895511</v>
          </cell>
          <cell r="BY13">
            <v>30.661094579742215</v>
          </cell>
          <cell r="BZ13">
            <v>32.726166342203825</v>
          </cell>
        </row>
        <row r="14">
          <cell r="D14">
            <v>85.816366208535413</v>
          </cell>
          <cell r="E14">
            <v>99.543168169913997</v>
          </cell>
          <cell r="F14">
            <v>44.667789625733242</v>
          </cell>
          <cell r="G14">
            <v>86.832380429718739</v>
          </cell>
          <cell r="H14">
            <v>6.0606748459690056</v>
          </cell>
          <cell r="I14">
            <v>23.871178681632731</v>
          </cell>
          <cell r="J14">
            <v>18.832020830858401</v>
          </cell>
          <cell r="K14">
            <v>17.233700550521881</v>
          </cell>
          <cell r="L14">
            <v>21.12184512411708</v>
          </cell>
          <cell r="M14">
            <v>0.360660281944165</v>
          </cell>
          <cell r="N14">
            <v>4.0801168430407548</v>
          </cell>
          <cell r="O14">
            <v>49.076024664523004</v>
          </cell>
          <cell r="P14">
            <v>58.724199940883672</v>
          </cell>
          <cell r="Q14">
            <v>38.038320292821062</v>
          </cell>
          <cell r="R14">
            <v>0</v>
          </cell>
          <cell r="S14">
            <v>32.396632097371246</v>
          </cell>
          <cell r="T14">
            <v>60.370313290848408</v>
          </cell>
          <cell r="U14">
            <v>28.102189781021892</v>
          </cell>
          <cell r="V14">
            <v>94.210634877692854</v>
          </cell>
          <cell r="W14">
            <v>29.82862424286359</v>
          </cell>
          <cell r="X14">
            <v>74.431818181818102</v>
          </cell>
          <cell r="Y14">
            <v>65.212953507306793</v>
          </cell>
          <cell r="Z14">
            <v>16.616997653825731</v>
          </cell>
          <cell r="AA14">
            <v>22.80700829861858</v>
          </cell>
          <cell r="AB14">
            <v>23.373353980415278</v>
          </cell>
          <cell r="AC14">
            <v>60.14603128210215</v>
          </cell>
          <cell r="AD14">
            <v>36.796486086939197</v>
          </cell>
          <cell r="AE14">
            <v>23.15399556307608</v>
          </cell>
          <cell r="AF14">
            <v>49.476368711434468</v>
          </cell>
          <cell r="AG14">
            <v>27.822322817662727</v>
          </cell>
          <cell r="AH14">
            <v>8.0156232577894908</v>
          </cell>
          <cell r="AI14">
            <v>42.105263157894747</v>
          </cell>
          <cell r="AJ14">
            <v>96.666666666666671</v>
          </cell>
          <cell r="AK14">
            <v>86.161060640495464</v>
          </cell>
          <cell r="AL14">
            <v>71.875000000000014</v>
          </cell>
          <cell r="AM14">
            <v>5.2281109895173001</v>
          </cell>
          <cell r="AN14">
            <v>81.227436823104711</v>
          </cell>
          <cell r="AO14">
            <v>64.3375078031181</v>
          </cell>
          <cell r="AP14">
            <v>33.530633451434646</v>
          </cell>
          <cell r="AQ14">
            <v>41.157258501816216</v>
          </cell>
          <cell r="AR14">
            <v>44.787822739943245</v>
          </cell>
          <cell r="AS14">
            <v>54.604701598707663</v>
          </cell>
          <cell r="AT14">
            <v>23.952954216015574</v>
          </cell>
          <cell r="AU14">
            <v>15.916770839603156</v>
          </cell>
          <cell r="AV14">
            <v>30.437403432804285</v>
          </cell>
          <cell r="AW14">
            <v>33.882036908353413</v>
          </cell>
          <cell r="AX14">
            <v>46.539011395923573</v>
          </cell>
          <cell r="AY14">
            <v>6.9531700470119961</v>
          </cell>
          <cell r="AZ14">
            <v>38.280099987695699</v>
          </cell>
          <cell r="BA14">
            <v>49.757401644896355</v>
          </cell>
          <cell r="BB14">
            <v>10.670836807707099</v>
          </cell>
          <cell r="BC14">
            <v>42.415666612152187</v>
          </cell>
          <cell r="BD14">
            <v>39.935836753271765</v>
          </cell>
          <cell r="BE14">
            <v>6.7796610169491522</v>
          </cell>
          <cell r="BF14">
            <v>47.353414751328984</v>
          </cell>
          <cell r="BG14">
            <v>36.836977589268969</v>
          </cell>
          <cell r="BH14">
            <v>15.023506825050797</v>
          </cell>
          <cell r="BI14">
            <v>8.8004666547177735</v>
          </cell>
          <cell r="BJ14">
            <v>6.2094259620539782</v>
          </cell>
          <cell r="BK14">
            <v>12.89332199541554</v>
          </cell>
          <cell r="BL14">
            <v>44.501751773859532</v>
          </cell>
          <cell r="BM14">
            <v>32.465945817038218</v>
          </cell>
          <cell r="BN14">
            <v>3.1729546421847146</v>
          </cell>
          <cell r="BO14">
            <v>0.68134951074015848</v>
          </cell>
          <cell r="BP14">
            <v>0.64060444559051988</v>
          </cell>
          <cell r="BQ14">
            <v>2.1587682044487648</v>
          </cell>
          <cell r="BR14">
            <v>13.384840594817518</v>
          </cell>
          <cell r="BS14">
            <v>1.2643479461692582</v>
          </cell>
          <cell r="BT14">
            <v>35.752477468069287</v>
          </cell>
          <cell r="BU14">
            <v>93.649040482090356</v>
          </cell>
          <cell r="BV14">
            <v>16.961354941843883</v>
          </cell>
          <cell r="BW14">
            <v>16.873685090622832</v>
          </cell>
          <cell r="BY14">
            <v>13.021203935932594</v>
          </cell>
          <cell r="BZ14">
            <v>27.756507195075564</v>
          </cell>
        </row>
        <row r="15">
          <cell r="D15">
            <v>76.021952378206223</v>
          </cell>
          <cell r="E15">
            <v>99.696289175381253</v>
          </cell>
          <cell r="F15">
            <v>39.315748105124406</v>
          </cell>
          <cell r="G15">
            <v>95.898650818324057</v>
          </cell>
          <cell r="H15">
            <v>8.8851612997240501</v>
          </cell>
          <cell r="I15">
            <v>10.848664612914984</v>
          </cell>
          <cell r="J15">
            <v>38.040508986263752</v>
          </cell>
          <cell r="K15">
            <v>6.4618440274628473</v>
          </cell>
          <cell r="L15">
            <v>6.5428979425396365</v>
          </cell>
          <cell r="M15">
            <v>0.55967372501002588</v>
          </cell>
          <cell r="N15">
            <v>10</v>
          </cell>
          <cell r="O15">
            <v>43.142326874987617</v>
          </cell>
          <cell r="P15">
            <v>77.938342431477068</v>
          </cell>
          <cell r="Q15">
            <v>0</v>
          </cell>
          <cell r="R15">
            <v>50</v>
          </cell>
          <cell r="S15">
            <v>68.92831212955312</v>
          </cell>
          <cell r="T15">
            <v>0</v>
          </cell>
          <cell r="U15">
            <v>0</v>
          </cell>
          <cell r="V15">
            <v>33.985130281507125</v>
          </cell>
          <cell r="W15">
            <v>0.36408991009217634</v>
          </cell>
          <cell r="X15">
            <v>38.068181818181806</v>
          </cell>
          <cell r="Y15">
            <v>82.908154060168414</v>
          </cell>
          <cell r="Z15">
            <v>0.57391322142118717</v>
          </cell>
          <cell r="AA15">
            <v>5.833842240054028</v>
          </cell>
          <cell r="AB15">
            <v>0</v>
          </cell>
          <cell r="AC15">
            <v>31.083039475202462</v>
          </cell>
          <cell r="AD15">
            <v>24.80212773286517</v>
          </cell>
          <cell r="AE15">
            <v>7.9090751031577673</v>
          </cell>
          <cell r="AF15">
            <v>29.640582207282108</v>
          </cell>
          <cell r="AG15">
            <v>12.035684777944617</v>
          </cell>
          <cell r="AH15">
            <v>10</v>
          </cell>
          <cell r="AI15">
            <v>100</v>
          </cell>
          <cell r="AJ15">
            <v>63.333333333333329</v>
          </cell>
          <cell r="AK15">
            <v>74.205805751752834</v>
          </cell>
          <cell r="AL15">
            <v>71.875000000000014</v>
          </cell>
          <cell r="AM15">
            <v>7.5974241202641304</v>
          </cell>
          <cell r="AN15">
            <v>50.541516245487372</v>
          </cell>
          <cell r="AO15">
            <v>4.4759745912035314</v>
          </cell>
          <cell r="AP15">
            <v>0</v>
          </cell>
          <cell r="AQ15">
            <v>0</v>
          </cell>
          <cell r="AR15">
            <v>0</v>
          </cell>
          <cell r="AS15">
            <v>49.90854470515945</v>
          </cell>
          <cell r="AT15">
            <v>51.424212140892088</v>
          </cell>
          <cell r="AU15">
            <v>3.6968019998073727</v>
          </cell>
          <cell r="AV15">
            <v>0</v>
          </cell>
          <cell r="AW15">
            <v>34.342698969725575</v>
          </cell>
          <cell r="AX15">
            <v>21.577978007452426</v>
          </cell>
          <cell r="AY15">
            <v>2.5315041663953783</v>
          </cell>
          <cell r="AZ15">
            <v>35.141329328750878</v>
          </cell>
          <cell r="BA15">
            <v>49.151496179966095</v>
          </cell>
          <cell r="BB15">
            <v>8.5868996352782592</v>
          </cell>
          <cell r="BC15">
            <v>26.733764437582124</v>
          </cell>
          <cell r="BD15">
            <v>0</v>
          </cell>
          <cell r="BE15">
            <v>33.898305084745758</v>
          </cell>
          <cell r="BF15">
            <v>14.381641359048094</v>
          </cell>
          <cell r="BG15">
            <v>13.802240675408356</v>
          </cell>
          <cell r="BH15">
            <v>0</v>
          </cell>
          <cell r="BI15">
            <v>0.27992279236759648</v>
          </cell>
          <cell r="BJ15">
            <v>6.6356377355951333</v>
          </cell>
          <cell r="BK15">
            <v>19.54752101328484</v>
          </cell>
          <cell r="BL15">
            <v>93.317068135496456</v>
          </cell>
          <cell r="BM15">
            <v>47.765747283155108</v>
          </cell>
          <cell r="BN15">
            <v>1.0141092376489147</v>
          </cell>
          <cell r="BO15">
            <v>1.6110435758422785</v>
          </cell>
          <cell r="BP15">
            <v>7.9647984535194769E-2</v>
          </cell>
          <cell r="BQ15">
            <v>0.6616490303309992</v>
          </cell>
          <cell r="BR15">
            <v>5.7536903469743015</v>
          </cell>
          <cell r="BS15">
            <v>5.1660064981085085</v>
          </cell>
          <cell r="BT15">
            <v>4.413948113548849</v>
          </cell>
          <cell r="BU15">
            <v>82.263251949396576</v>
          </cell>
          <cell r="BV15">
            <v>17.377832063816339</v>
          </cell>
          <cell r="BW15">
            <v>8.6440047628261034</v>
          </cell>
          <cell r="BY15">
            <v>0</v>
          </cell>
          <cell r="BZ15">
            <v>0</v>
          </cell>
        </row>
        <row r="16">
          <cell r="D16">
            <v>41.720954904088167</v>
          </cell>
          <cell r="E16">
            <v>99.185408339499148</v>
          </cell>
          <cell r="F16">
            <v>28.667129474843239</v>
          </cell>
          <cell r="G16">
            <v>54.800283566102571</v>
          </cell>
          <cell r="H16">
            <v>4.9639519155971348</v>
          </cell>
          <cell r="I16">
            <v>24.437159691262071</v>
          </cell>
          <cell r="J16">
            <v>0</v>
          </cell>
          <cell r="K16">
            <v>5.8393924525389727</v>
          </cell>
          <cell r="L16">
            <v>62.869897424269205</v>
          </cell>
          <cell r="M16">
            <v>0.71940502219917457</v>
          </cell>
          <cell r="N16">
            <v>6.0951237512744951</v>
          </cell>
          <cell r="O16">
            <v>49.401960384057091</v>
          </cell>
          <cell r="P16">
            <v>48.916344275543736</v>
          </cell>
          <cell r="Q16">
            <v>27.774341880755888</v>
          </cell>
          <cell r="R16">
            <v>49.969956567080075</v>
          </cell>
          <cell r="S16">
            <v>0</v>
          </cell>
          <cell r="T16">
            <v>60.456478354046709</v>
          </cell>
          <cell r="U16">
            <v>2.1897810218978111</v>
          </cell>
          <cell r="V16">
            <v>75.665298039888427</v>
          </cell>
          <cell r="W16">
            <v>44.004155943223729</v>
          </cell>
          <cell r="X16">
            <v>69.886363636363654</v>
          </cell>
          <cell r="Y16">
            <v>33.763991858909179</v>
          </cell>
          <cell r="Z16">
            <v>15.610608446031863</v>
          </cell>
          <cell r="AA16">
            <v>14.596774251504172</v>
          </cell>
          <cell r="AB16">
            <v>9.8422383398039202</v>
          </cell>
          <cell r="AC16">
            <v>36.859631788000044</v>
          </cell>
          <cell r="AD16">
            <v>0</v>
          </cell>
          <cell r="AE16">
            <v>5.2926846382978576</v>
          </cell>
          <cell r="AF16">
            <v>25.748491117227797</v>
          </cell>
          <cell r="AG16">
            <v>11.295140055752171</v>
          </cell>
          <cell r="AH16">
            <v>5.7329060559760165</v>
          </cell>
          <cell r="AI16">
            <v>42.105263157894747</v>
          </cell>
          <cell r="AJ16">
            <v>33.333333333333329</v>
          </cell>
          <cell r="AK16">
            <v>64.391680486423724</v>
          </cell>
          <cell r="AL16">
            <v>84.375000000000014</v>
          </cell>
          <cell r="AM16">
            <v>38.014030625546184</v>
          </cell>
          <cell r="AN16">
            <v>44.76534296028882</v>
          </cell>
          <cell r="AO16">
            <v>88.749955117412711</v>
          </cell>
          <cell r="AP16">
            <v>31.65175341398966</v>
          </cell>
          <cell r="AQ16">
            <v>46.580786435926939</v>
          </cell>
          <cell r="AR16">
            <v>49.457475994115718</v>
          </cell>
          <cell r="AS16">
            <v>100</v>
          </cell>
          <cell r="AT16">
            <v>12.455533657256566</v>
          </cell>
          <cell r="AU16">
            <v>3.7702420645651715</v>
          </cell>
          <cell r="AV16">
            <v>33.107205728503189</v>
          </cell>
          <cell r="AW16">
            <v>42.849962558696333</v>
          </cell>
          <cell r="AX16">
            <v>78.235487200861826</v>
          </cell>
          <cell r="AY16">
            <v>0</v>
          </cell>
          <cell r="AZ16">
            <v>2.3692529105384512</v>
          </cell>
          <cell r="BA16">
            <v>26.124690757278714</v>
          </cell>
          <cell r="BB16">
            <v>14.947298118451716</v>
          </cell>
          <cell r="BC16">
            <v>9.5154857641948247</v>
          </cell>
          <cell r="BD16">
            <v>25.526874518513871</v>
          </cell>
          <cell r="BE16">
            <v>62.372881355932208</v>
          </cell>
          <cell r="BF16">
            <v>34.871665927891151</v>
          </cell>
          <cell r="BG16">
            <v>57.54702082833095</v>
          </cell>
          <cell r="BH16">
            <v>10.066313970785503</v>
          </cell>
          <cell r="BI16">
            <v>8.1963533824690185</v>
          </cell>
          <cell r="BJ16">
            <v>4.749792976763052</v>
          </cell>
          <cell r="BK16">
            <v>15.012187564692736</v>
          </cell>
          <cell r="BL16">
            <v>25.3638000328279</v>
          </cell>
          <cell r="BM16">
            <v>41.404416071103867</v>
          </cell>
          <cell r="BN16">
            <v>2.3823912277220738</v>
          </cell>
          <cell r="BO16">
            <v>6.3869863931505293</v>
          </cell>
          <cell r="BP16">
            <v>0.43507162119882897</v>
          </cell>
          <cell r="BQ16">
            <v>0.80395347468419553</v>
          </cell>
          <cell r="BR16">
            <v>36.504348055279401</v>
          </cell>
          <cell r="BS16">
            <v>96.101363798666114</v>
          </cell>
          <cell r="BT16">
            <v>83.655110889490388</v>
          </cell>
          <cell r="BU16">
            <v>85.163116261526213</v>
          </cell>
          <cell r="BV16">
            <v>27.139932363596198</v>
          </cell>
          <cell r="BW16">
            <v>40.499477222278543</v>
          </cell>
          <cell r="BY16">
            <v>18.293160326663983</v>
          </cell>
          <cell r="BZ16">
            <v>23.228579051384248</v>
          </cell>
        </row>
        <row r="17">
          <cell r="D17">
            <v>78.557022927279718</v>
          </cell>
          <cell r="E17">
            <v>97.195663418231547</v>
          </cell>
          <cell r="F17">
            <v>31.252111880256177</v>
          </cell>
          <cell r="G17">
            <v>51.089454229028362</v>
          </cell>
          <cell r="H17">
            <v>5.9735767127738191</v>
          </cell>
          <cell r="I17">
            <v>14.032627207101156</v>
          </cell>
          <cell r="J17">
            <v>11.719995236391219</v>
          </cell>
          <cell r="K17">
            <v>7.2295019283779682</v>
          </cell>
          <cell r="L17">
            <v>12.73856675605087</v>
          </cell>
          <cell r="M17">
            <v>100</v>
          </cell>
          <cell r="N17">
            <v>6.4809593391670788</v>
          </cell>
          <cell r="O17">
            <v>49.952388338584143</v>
          </cell>
          <cell r="P17">
            <v>100</v>
          </cell>
          <cell r="Q17">
            <v>50</v>
          </cell>
          <cell r="R17">
            <v>36.134958734280026</v>
          </cell>
          <cell r="S17">
            <v>93.128815006814833</v>
          </cell>
          <cell r="T17">
            <v>100</v>
          </cell>
          <cell r="U17">
            <v>50</v>
          </cell>
          <cell r="V17">
            <v>88.966749302352454</v>
          </cell>
          <cell r="W17">
            <v>34.495347458433386</v>
          </cell>
          <cell r="X17">
            <v>84.090909090909065</v>
          </cell>
          <cell r="Y17">
            <v>7.6827402100521125</v>
          </cell>
          <cell r="Z17">
            <v>50</v>
          </cell>
          <cell r="AA17">
            <v>50</v>
          </cell>
          <cell r="AB17">
            <v>50</v>
          </cell>
          <cell r="AC17">
            <v>0</v>
          </cell>
          <cell r="AD17">
            <v>4.2410279727521694</v>
          </cell>
          <cell r="AE17">
            <v>0</v>
          </cell>
          <cell r="AF17">
            <v>38.2029694305864</v>
          </cell>
          <cell r="AG17">
            <v>45.959794181150322</v>
          </cell>
          <cell r="AH17">
            <v>4.5832699025661681</v>
          </cell>
          <cell r="AI17">
            <v>63.15789473684211</v>
          </cell>
          <cell r="AJ17">
            <v>70</v>
          </cell>
          <cell r="AK17">
            <v>95.829708701688403</v>
          </cell>
          <cell r="AL17">
            <v>84.134615384615387</v>
          </cell>
          <cell r="AM17">
            <v>100</v>
          </cell>
          <cell r="AN17">
            <v>54.873646209386294</v>
          </cell>
          <cell r="AO17">
            <v>70.576236975372126</v>
          </cell>
          <cell r="AP17">
            <v>42.403031382900359</v>
          </cell>
          <cell r="AQ17">
            <v>43.848847932109031</v>
          </cell>
          <cell r="AR17">
            <v>49.51714374192278</v>
          </cell>
          <cell r="AS17">
            <v>25.398923464473601</v>
          </cell>
          <cell r="AT17">
            <v>28.524342553165354</v>
          </cell>
          <cell r="AU17">
            <v>38.470250855622133</v>
          </cell>
          <cell r="AV17">
            <v>100</v>
          </cell>
          <cell r="AW17">
            <v>44.566021725376373</v>
          </cell>
          <cell r="AX17">
            <v>61.011284925496902</v>
          </cell>
          <cell r="AY17">
            <v>7.2939238264925734</v>
          </cell>
          <cell r="AZ17">
            <v>32.708130817324324</v>
          </cell>
          <cell r="BA17">
            <v>50</v>
          </cell>
          <cell r="BB17">
            <v>8.9662433807853379</v>
          </cell>
          <cell r="BC17">
            <v>9.9173504153485936</v>
          </cell>
          <cell r="BD17">
            <v>41.232709945898115</v>
          </cell>
          <cell r="BE17">
            <v>100</v>
          </cell>
          <cell r="BF17">
            <v>44.824933739410646</v>
          </cell>
          <cell r="BG17">
            <v>100</v>
          </cell>
          <cell r="BH17">
            <v>27.301085180383193</v>
          </cell>
          <cell r="BI17">
            <v>14.113986075208718</v>
          </cell>
          <cell r="BJ17">
            <v>15.912706572012732</v>
          </cell>
          <cell r="BK17">
            <v>100</v>
          </cell>
          <cell r="BL17">
            <v>87.234296898608193</v>
          </cell>
          <cell r="BM17">
            <v>48.482691950180836</v>
          </cell>
          <cell r="BN17">
            <v>16.070519200434664</v>
          </cell>
          <cell r="BO17">
            <v>100</v>
          </cell>
          <cell r="BP17">
            <v>50</v>
          </cell>
          <cell r="BQ17">
            <v>0.8946479538328026</v>
          </cell>
          <cell r="BR17">
            <v>21.673052629815807</v>
          </cell>
          <cell r="BS17">
            <v>1.3762862736773387</v>
          </cell>
          <cell r="BT17">
            <v>82.898448383696817</v>
          </cell>
          <cell r="BU17">
            <v>82.942103120671547</v>
          </cell>
          <cell r="BV17">
            <v>35.542829800347448</v>
          </cell>
          <cell r="BW17">
            <v>100</v>
          </cell>
          <cell r="BY17">
            <v>50</v>
          </cell>
          <cell r="BZ17">
            <v>50</v>
          </cell>
        </row>
        <row r="18">
          <cell r="D18">
            <v>58.064627135686521</v>
          </cell>
          <cell r="E18">
            <v>100</v>
          </cell>
          <cell r="F18">
            <v>45.560550205584747</v>
          </cell>
          <cell r="G18">
            <v>83.261975833096884</v>
          </cell>
          <cell r="H18">
            <v>9.3106340848946676</v>
          </cell>
          <cell r="I18">
            <v>23.682032840299495</v>
          </cell>
          <cell r="J18">
            <v>0.80325793693731573</v>
          </cell>
          <cell r="K18">
            <v>8.8562875957180012</v>
          </cell>
          <cell r="L18">
            <v>54.807718112923418</v>
          </cell>
          <cell r="M18">
            <v>0.52943779334750529</v>
          </cell>
          <cell r="N18">
            <v>1.3750980897971168</v>
          </cell>
          <cell r="O18">
            <v>49.652181279162441</v>
          </cell>
          <cell r="P18">
            <v>60.94515767013521</v>
          </cell>
          <cell r="Q18">
            <v>16.034557573545975</v>
          </cell>
          <cell r="R18">
            <v>43.848681070612358</v>
          </cell>
          <cell r="S18">
            <v>72.129635976336488</v>
          </cell>
          <cell r="T18">
            <v>50.395939722114591</v>
          </cell>
          <cell r="U18">
            <v>16.240875912408768</v>
          </cell>
          <cell r="V18">
            <v>91.398096791872391</v>
          </cell>
          <cell r="W18">
            <v>30.717633392297582</v>
          </cell>
          <cell r="X18">
            <v>55.113636363636139</v>
          </cell>
          <cell r="Y18">
            <v>78.662698628199195</v>
          </cell>
          <cell r="Z18">
            <v>39.713997976385521</v>
          </cell>
          <cell r="AA18">
            <v>25.657318129357588</v>
          </cell>
          <cell r="AB18">
            <v>21.245340916250651</v>
          </cell>
          <cell r="AC18">
            <v>35.507114680572286</v>
          </cell>
          <cell r="AD18">
            <v>18.060169245449998</v>
          </cell>
          <cell r="AE18">
            <v>26.836056102380994</v>
          </cell>
          <cell r="AF18">
            <v>17.249970485298697</v>
          </cell>
          <cell r="AG18">
            <v>21.097676023637938</v>
          </cell>
          <cell r="AH18">
            <v>3.9820110533762332</v>
          </cell>
          <cell r="AI18">
            <v>42.105263157894747</v>
          </cell>
          <cell r="AJ18">
            <v>63.333333333333329</v>
          </cell>
          <cell r="AK18">
            <v>43.607485563846474</v>
          </cell>
          <cell r="AL18">
            <v>100</v>
          </cell>
          <cell r="AM18">
            <v>9.7659701413519624</v>
          </cell>
          <cell r="AN18">
            <v>49.819494584837557</v>
          </cell>
          <cell r="AO18">
            <v>59.366374234891829</v>
          </cell>
          <cell r="AP18">
            <v>20.177075786919552</v>
          </cell>
          <cell r="AQ18">
            <v>37.075822674255342</v>
          </cell>
          <cell r="AR18">
            <v>37.873907746324456</v>
          </cell>
          <cell r="AS18">
            <v>41.684076928997783</v>
          </cell>
          <cell r="AT18">
            <v>39.063991418921923</v>
          </cell>
          <cell r="AU18">
            <v>12.66421316463299</v>
          </cell>
          <cell r="AV18">
            <v>19.233987764372507</v>
          </cell>
          <cell r="AW18">
            <v>37.528772958149162</v>
          </cell>
          <cell r="AX18">
            <v>38.620198737112361</v>
          </cell>
          <cell r="AY18">
            <v>7.5419949020625481</v>
          </cell>
          <cell r="AZ18">
            <v>39.766074178030955</v>
          </cell>
          <cell r="BA18">
            <v>32.073227654683187</v>
          </cell>
          <cell r="BB18">
            <v>13.124339641265021</v>
          </cell>
          <cell r="BC18">
            <v>34.72432948500618</v>
          </cell>
          <cell r="BD18">
            <v>1.4981615168036679</v>
          </cell>
          <cell r="BE18">
            <v>27.796610169491526</v>
          </cell>
          <cell r="BF18">
            <v>17.69740753721997</v>
          </cell>
          <cell r="BG18">
            <v>18.015959194975725</v>
          </cell>
          <cell r="BH18">
            <v>4.7843694468120779</v>
          </cell>
          <cell r="BI18">
            <v>3.4314329314618308</v>
          </cell>
          <cell r="BJ18">
            <v>0.46705236344674328</v>
          </cell>
          <cell r="BK18">
            <v>33.448000455935883</v>
          </cell>
          <cell r="BL18">
            <v>28.93502570934719</v>
          </cell>
          <cell r="BM18">
            <v>48.457848362388077</v>
          </cell>
          <cell r="BN18">
            <v>0.8812832900562203</v>
          </cell>
          <cell r="BO18">
            <v>0.33719975533900731</v>
          </cell>
          <cell r="BP18">
            <v>0.24920002632767679</v>
          </cell>
          <cell r="BQ18">
            <v>0.45078917676497493</v>
          </cell>
          <cell r="BR18">
            <v>0</v>
          </cell>
          <cell r="BS18">
            <v>8.2576127494395415</v>
          </cell>
          <cell r="BT18">
            <v>51.107247108524724</v>
          </cell>
          <cell r="BU18">
            <v>87.847229483934768</v>
          </cell>
          <cell r="BV18">
            <v>16.26772391920916</v>
          </cell>
          <cell r="BW18">
            <v>28.321368789016855</v>
          </cell>
          <cell r="BY18">
            <v>13.000742225444849</v>
          </cell>
          <cell r="BZ18">
            <v>16.770458431800218</v>
          </cell>
        </row>
        <row r="19">
          <cell r="D19">
            <v>87.464187476944417</v>
          </cell>
          <cell r="E19">
            <v>99.680515794292816</v>
          </cell>
          <cell r="F19">
            <v>44.469583438376617</v>
          </cell>
          <cell r="G19">
            <v>83.96314075611744</v>
          </cell>
          <cell r="H19">
            <v>6.2934991557590019</v>
          </cell>
          <cell r="I19">
            <v>7.0640004091581385</v>
          </cell>
          <cell r="J19">
            <v>28.344619203657963</v>
          </cell>
          <cell r="K19">
            <v>29.488974854219652</v>
          </cell>
          <cell r="L19">
            <v>23.882000786325939</v>
          </cell>
          <cell r="M19">
            <v>0.92335315085265812</v>
          </cell>
          <cell r="N19">
            <v>5.8699547401026768</v>
          </cell>
          <cell r="O19">
            <v>49.818040445761646</v>
          </cell>
          <cell r="P19">
            <v>18.092799878140148</v>
          </cell>
          <cell r="Q19">
            <v>36.309949832474189</v>
          </cell>
          <cell r="R19">
            <v>25.213890944819589</v>
          </cell>
          <cell r="S19">
            <v>73.667523142913765</v>
          </cell>
          <cell r="T19">
            <v>25.663946838816681</v>
          </cell>
          <cell r="U19">
            <v>8.2116788321167924</v>
          </cell>
          <cell r="V19">
            <v>73.461592318013345</v>
          </cell>
          <cell r="W19">
            <v>23.12500772131958</v>
          </cell>
          <cell r="X19">
            <v>67.045454545454746</v>
          </cell>
          <cell r="Y19">
            <v>37.807679570310121</v>
          </cell>
          <cell r="Z19">
            <v>5.0383510789146841</v>
          </cell>
          <cell r="AA19">
            <v>6.1006090859076654</v>
          </cell>
          <cell r="AB19">
            <v>5.6923054734637972</v>
          </cell>
          <cell r="AC19">
            <v>27.798884636773515</v>
          </cell>
          <cell r="AD19">
            <v>9.5276645744465966</v>
          </cell>
          <cell r="AE19">
            <v>5.8893829135143951</v>
          </cell>
          <cell r="AF19">
            <v>21.098253791577225</v>
          </cell>
          <cell r="AG19">
            <v>35.366013472506062</v>
          </cell>
          <cell r="AH19">
            <v>0</v>
          </cell>
          <cell r="AI19">
            <v>42.105263157894747</v>
          </cell>
          <cell r="AJ19">
            <v>80</v>
          </cell>
          <cell r="AK19">
            <v>49.836372684455057</v>
          </cell>
          <cell r="AL19">
            <v>53.125</v>
          </cell>
          <cell r="AM19">
            <v>14.592949587348015</v>
          </cell>
          <cell r="AN19">
            <v>65.703971119133584</v>
          </cell>
          <cell r="AO19">
            <v>46.697620448400315</v>
          </cell>
          <cell r="AP19">
            <v>20.564300719323928</v>
          </cell>
          <cell r="AQ19">
            <v>38.878732648215205</v>
          </cell>
          <cell r="AR19">
            <v>45.207197254949989</v>
          </cell>
          <cell r="AS19">
            <v>22.4691341440444</v>
          </cell>
          <cell r="AT19">
            <v>48.108852098347946</v>
          </cell>
          <cell r="AU19">
            <v>22.426520175940677</v>
          </cell>
          <cell r="AV19">
            <v>19.173912597529711</v>
          </cell>
          <cell r="AW19">
            <v>45.090885371308275</v>
          </cell>
          <cell r="AX19">
            <v>52.844762416239476</v>
          </cell>
          <cell r="AY19">
            <v>8.6846202937055388</v>
          </cell>
          <cell r="AZ19">
            <v>44.404972217026277</v>
          </cell>
          <cell r="BA19">
            <v>21.588068150821456</v>
          </cell>
          <cell r="BB19">
            <v>12.63057332176894</v>
          </cell>
          <cell r="BC19">
            <v>34.395283976282727</v>
          </cell>
          <cell r="BD19">
            <v>11.923007419610624</v>
          </cell>
          <cell r="BE19">
            <v>73.559322033898297</v>
          </cell>
          <cell r="BF19">
            <v>20.466994343758039</v>
          </cell>
          <cell r="BG19">
            <v>21.362907358589894</v>
          </cell>
          <cell r="BH19">
            <v>7.2192365267037788</v>
          </cell>
          <cell r="BI19">
            <v>4.3141485747767456</v>
          </cell>
          <cell r="BJ19">
            <v>14.923785367248874</v>
          </cell>
          <cell r="BK19">
            <v>29.74097846754562</v>
          </cell>
          <cell r="BL19">
            <v>77.290739417255239</v>
          </cell>
          <cell r="BM19">
            <v>49.389163662158104</v>
          </cell>
          <cell r="BN19">
            <v>1.3006576467107835</v>
          </cell>
          <cell r="BO19">
            <v>0.66936502435114553</v>
          </cell>
          <cell r="BP19">
            <v>2.7554573577291115</v>
          </cell>
          <cell r="BQ19">
            <v>0.78377667846461163</v>
          </cell>
          <cell r="BR19">
            <v>13.245628026480116</v>
          </cell>
          <cell r="BS19">
            <v>19.871703758486895</v>
          </cell>
          <cell r="BT19">
            <v>80.89906532071096</v>
          </cell>
          <cell r="BU19">
            <v>81.343455019891195</v>
          </cell>
          <cell r="BV19">
            <v>12.481348703968761</v>
          </cell>
          <cell r="BW19">
            <v>15.80324468410112</v>
          </cell>
          <cell r="BY19">
            <v>10.318985484655718</v>
          </cell>
          <cell r="BZ19">
            <v>2.9570169436617451</v>
          </cell>
        </row>
        <row r="20">
          <cell r="D20">
            <v>13.128999687259185</v>
          </cell>
          <cell r="E20">
            <v>98.232580039172575</v>
          </cell>
          <cell r="F20">
            <v>41.352659244915344</v>
          </cell>
          <cell r="G20">
            <v>9.5481766644040391</v>
          </cell>
          <cell r="H20">
            <v>8.9780396816782755</v>
          </cell>
          <cell r="I20">
            <v>0</v>
          </cell>
          <cell r="J20">
            <v>11.187181869474504</v>
          </cell>
          <cell r="K20">
            <v>1.4613158450033514</v>
          </cell>
          <cell r="L20">
            <v>18.255064318021148</v>
          </cell>
          <cell r="M20">
            <v>0.30910695085161383</v>
          </cell>
          <cell r="N20">
            <v>5.1996050346471003</v>
          </cell>
          <cell r="O20">
            <v>47.983701752631632</v>
          </cell>
          <cell r="P20">
            <v>71.420415630249821</v>
          </cell>
          <cell r="Q20">
            <v>42.224184990350658</v>
          </cell>
          <cell r="R20">
            <v>22.473754501244514</v>
          </cell>
          <cell r="S20">
            <v>93.10212968135167</v>
          </cell>
          <cell r="T20">
            <v>23.731700413285303</v>
          </cell>
          <cell r="U20">
            <v>10.948905109489056</v>
          </cell>
          <cell r="V20">
            <v>64.737520846044632</v>
          </cell>
          <cell r="W20">
            <v>5.6700670773223241</v>
          </cell>
          <cell r="X20">
            <v>11.363636363636493</v>
          </cell>
          <cell r="Y20">
            <v>74.132584489826669</v>
          </cell>
          <cell r="Z20">
            <v>6.1941964479939182</v>
          </cell>
          <cell r="AA20">
            <v>8.7909554328773964</v>
          </cell>
          <cell r="AB20">
            <v>5.6274761942083273</v>
          </cell>
          <cell r="AC20">
            <v>23.529658656173535</v>
          </cell>
          <cell r="AD20">
            <v>34.126444912322775</v>
          </cell>
          <cell r="AE20">
            <v>29.341636884543288</v>
          </cell>
          <cell r="AF20">
            <v>0</v>
          </cell>
          <cell r="AG20">
            <v>23.822648799548112</v>
          </cell>
          <cell r="AH20">
            <v>6.3866738256977165</v>
          </cell>
          <cell r="AI20">
            <v>42.105263157894747</v>
          </cell>
          <cell r="AJ20">
            <v>53.333333333333336</v>
          </cell>
          <cell r="AK20">
            <v>0</v>
          </cell>
          <cell r="AL20">
            <v>93.75</v>
          </cell>
          <cell r="AM20">
            <v>0</v>
          </cell>
          <cell r="AN20">
            <v>56.67870036101084</v>
          </cell>
          <cell r="AO20">
            <v>8.3778748634785067</v>
          </cell>
          <cell r="AP20">
            <v>17.009494399374361</v>
          </cell>
          <cell r="AQ20">
            <v>32.06902658447688</v>
          </cell>
          <cell r="AR20">
            <v>38.283363381688638</v>
          </cell>
          <cell r="AS20">
            <v>31.615360926086201</v>
          </cell>
          <cell r="AT20">
            <v>41.706856082510811</v>
          </cell>
          <cell r="AU20">
            <v>0</v>
          </cell>
          <cell r="AV20">
            <v>3.6234833374489859</v>
          </cell>
          <cell r="AW20">
            <v>34.877819679102366</v>
          </cell>
          <cell r="AX20">
            <v>53.694992316712664</v>
          </cell>
          <cell r="AY20">
            <v>8.4668948764455507</v>
          </cell>
          <cell r="AZ20">
            <v>45.718370009722193</v>
          </cell>
          <cell r="BA20">
            <v>21.146471756220834</v>
          </cell>
          <cell r="BB20">
            <v>13.912356899078308</v>
          </cell>
          <cell r="BC20">
            <v>13.175216005709231</v>
          </cell>
          <cell r="BD20">
            <v>8.8038620805243397</v>
          </cell>
          <cell r="BE20">
            <v>35.593220338983052</v>
          </cell>
          <cell r="BF20">
            <v>8.8175922912308984</v>
          </cell>
          <cell r="BG20">
            <v>3.2378064383400984</v>
          </cell>
          <cell r="BH20">
            <v>3.768736343958496</v>
          </cell>
          <cell r="BI20">
            <v>50</v>
          </cell>
          <cell r="BJ20">
            <v>1.8152069983055099</v>
          </cell>
          <cell r="BK20">
            <v>19.901284787137115</v>
          </cell>
          <cell r="BL20">
            <v>90.504314763488068</v>
          </cell>
          <cell r="BM20">
            <v>47.420928879669951</v>
          </cell>
          <cell r="BN20">
            <v>3.0261277185117335</v>
          </cell>
          <cell r="BO20">
            <v>1.1744247105304102</v>
          </cell>
          <cell r="BP20">
            <v>3.8582782060032508</v>
          </cell>
          <cell r="BQ20">
            <v>3.1343581815058701</v>
          </cell>
          <cell r="BR20">
            <v>9.3983259283810323</v>
          </cell>
          <cell r="BS20">
            <v>0.76283632002451562</v>
          </cell>
          <cell r="BT20">
            <v>0.78682020645416439</v>
          </cell>
          <cell r="BU20">
            <v>84.955937262527755</v>
          </cell>
          <cell r="BV20">
            <v>7.5528411966290507</v>
          </cell>
          <cell r="BW20">
            <v>5.6353515533565162</v>
          </cell>
          <cell r="BY20">
            <v>1.4185242315315061</v>
          </cell>
          <cell r="BZ20">
            <v>8.1716704711731474</v>
          </cell>
        </row>
        <row r="21">
          <cell r="D21">
            <v>89.631964708560716</v>
          </cell>
          <cell r="E21">
            <v>99.223254195725701</v>
          </cell>
          <cell r="F21">
            <v>45.12424409283441</v>
          </cell>
          <cell r="G21">
            <v>85.024036223856669</v>
          </cell>
          <cell r="H21">
            <v>7.1092786041099858</v>
          </cell>
          <cell r="I21">
            <v>20.275973909860383</v>
          </cell>
          <cell r="J21">
            <v>24.713840976355126</v>
          </cell>
          <cell r="K21">
            <v>17.164357410447451</v>
          </cell>
          <cell r="L21">
            <v>0</v>
          </cell>
          <cell r="M21">
            <v>0.18664424077080699</v>
          </cell>
          <cell r="N21">
            <v>3.3816755626758699</v>
          </cell>
          <cell r="O21">
            <v>42.698929048458147</v>
          </cell>
          <cell r="P21">
            <v>65.637934539410367</v>
          </cell>
          <cell r="Q21">
            <v>28.887281627728306</v>
          </cell>
          <cell r="R21">
            <v>26.11776515142229</v>
          </cell>
          <cell r="S21">
            <v>94.14027215592948</v>
          </cell>
          <cell r="T21">
            <v>34.697606678385931</v>
          </cell>
          <cell r="U21">
            <v>37.043795620437933</v>
          </cell>
          <cell r="V21">
            <v>81.623439735620309</v>
          </cell>
          <cell r="W21">
            <v>6.8827682131472416</v>
          </cell>
          <cell r="X21">
            <v>53.409090909090629</v>
          </cell>
          <cell r="Y21">
            <v>63.860726861747999</v>
          </cell>
          <cell r="Z21">
            <v>3.5334659651050737</v>
          </cell>
          <cell r="AA21">
            <v>14.171286221097072</v>
          </cell>
          <cell r="AB21">
            <v>6.5515661688112248</v>
          </cell>
          <cell r="AC21">
            <v>45.234016045951726</v>
          </cell>
          <cell r="AD21">
            <v>21.786994119314759</v>
          </cell>
          <cell r="AE21">
            <v>5.105763596573917</v>
          </cell>
          <cell r="AF21">
            <v>37.660984170789007</v>
          </cell>
          <cell r="AG21">
            <v>11.252068406998104</v>
          </cell>
          <cell r="AH21">
            <v>3.6474690832258179</v>
          </cell>
          <cell r="AI21">
            <v>42.105263157894747</v>
          </cell>
          <cell r="AJ21">
            <v>96.666666666666671</v>
          </cell>
          <cell r="AK21">
            <v>79.518424745861566</v>
          </cell>
          <cell r="AL21">
            <v>65.625</v>
          </cell>
          <cell r="AM21">
            <v>9.4197459832856687</v>
          </cell>
          <cell r="AN21">
            <v>76.173285198555988</v>
          </cell>
          <cell r="AO21">
            <v>17.795332598614415</v>
          </cell>
          <cell r="AP21">
            <v>20.313626228392369</v>
          </cell>
          <cell r="AQ21">
            <v>31.114068230048851</v>
          </cell>
          <cell r="AR21">
            <v>37.354445854907915</v>
          </cell>
          <cell r="AS21">
            <v>32.785300048705473</v>
          </cell>
          <cell r="AT21">
            <v>29.898928894784849</v>
          </cell>
          <cell r="AU21">
            <v>34.266736129875618</v>
          </cell>
          <cell r="AV21">
            <v>13.124733766622363</v>
          </cell>
          <cell r="AW21">
            <v>43.592824504482095</v>
          </cell>
          <cell r="AX21">
            <v>52.70850508099246</v>
          </cell>
          <cell r="AY21">
            <v>8.0529094869370823</v>
          </cell>
          <cell r="AZ21">
            <v>43.592701233092242</v>
          </cell>
          <cell r="BA21">
            <v>22.795343316488335</v>
          </cell>
          <cell r="BB21">
            <v>16.895876166716882</v>
          </cell>
          <cell r="BC21">
            <v>18.58868254465543</v>
          </cell>
          <cell r="BD21">
            <v>10.432726836850645</v>
          </cell>
          <cell r="BE21">
            <v>45.762711864406782</v>
          </cell>
          <cell r="BF21">
            <v>16.6838016360769</v>
          </cell>
          <cell r="BG21">
            <v>14.859238829837423</v>
          </cell>
          <cell r="BH21">
            <v>1.8568945682201492</v>
          </cell>
          <cell r="BI21">
            <v>2.659451334065932</v>
          </cell>
          <cell r="BJ21">
            <v>6.388579519254141</v>
          </cell>
          <cell r="BK21">
            <v>11.809683525490023</v>
          </cell>
          <cell r="BL21">
            <v>80.273902141434732</v>
          </cell>
          <cell r="BM21">
            <v>49.715245708370588</v>
          </cell>
          <cell r="BN21">
            <v>0</v>
          </cell>
          <cell r="BO21">
            <v>0</v>
          </cell>
          <cell r="BP21">
            <v>0</v>
          </cell>
          <cell r="BQ21">
            <v>0.50075778511827296</v>
          </cell>
          <cell r="BR21">
            <v>8.1186399609198254</v>
          </cell>
          <cell r="BS21">
            <v>9.6914850306219229</v>
          </cell>
          <cell r="BT21">
            <v>43.281287419859893</v>
          </cell>
          <cell r="BU21">
            <v>89.609778363899011</v>
          </cell>
          <cell r="BV21">
            <v>19.186117218898861</v>
          </cell>
          <cell r="BW21">
            <v>7.1576055061675161</v>
          </cell>
          <cell r="BY21">
            <v>6.8332605175054253</v>
          </cell>
          <cell r="BZ21">
            <v>11.155136618157202</v>
          </cell>
        </row>
        <row r="22">
          <cell r="D22">
            <v>82.754359503184602</v>
          </cell>
          <cell r="E22">
            <v>99.8054973198591</v>
          </cell>
          <cell r="F22">
            <v>44.295221373205017</v>
          </cell>
          <cell r="G22">
            <v>55.31732495589884</v>
          </cell>
          <cell r="H22">
            <v>7.7851504374462213</v>
          </cell>
          <cell r="I22">
            <v>7.9037300778281043</v>
          </cell>
          <cell r="J22">
            <v>14.328461826329919</v>
          </cell>
          <cell r="K22">
            <v>14.963421356520822</v>
          </cell>
          <cell r="L22">
            <v>15.237435541716271</v>
          </cell>
          <cell r="M22">
            <v>0.76699797000142744</v>
          </cell>
          <cell r="N22">
            <v>5.4313461716231721</v>
          </cell>
          <cell r="O22">
            <v>49.349616180850369</v>
          </cell>
          <cell r="P22">
            <v>71.618566975152703</v>
          </cell>
          <cell r="Q22">
            <v>36.713929844179447</v>
          </cell>
          <cell r="R22">
            <v>10.489017036884581</v>
          </cell>
          <cell r="S22">
            <v>75.903567300797874</v>
          </cell>
          <cell r="T22">
            <v>51.000466437479872</v>
          </cell>
          <cell r="U22">
            <v>8.5766423357664259</v>
          </cell>
          <cell r="V22">
            <v>73.963545924131992</v>
          </cell>
          <cell r="W22">
            <v>27.325639785490509</v>
          </cell>
          <cell r="X22">
            <v>81.818181818181444</v>
          </cell>
          <cell r="Y22">
            <v>56.361945758767206</v>
          </cell>
          <cell r="Z22">
            <v>16.93097040965079</v>
          </cell>
          <cell r="AA22">
            <v>10.075493723881763</v>
          </cell>
          <cell r="AB22">
            <v>12.228237303798901</v>
          </cell>
          <cell r="AC22">
            <v>38.799106352376924</v>
          </cell>
          <cell r="AD22">
            <v>8.9459058278536752</v>
          </cell>
          <cell r="AE22">
            <v>12.070570887050163</v>
          </cell>
          <cell r="AF22">
            <v>35.900193145303184</v>
          </cell>
          <cell r="AG22">
            <v>36.546234586968467</v>
          </cell>
          <cell r="AH22">
            <v>9.0490753301751408</v>
          </cell>
          <cell r="AI22">
            <v>84.210526315789465</v>
          </cell>
          <cell r="AJ22">
            <v>93.333333333333329</v>
          </cell>
          <cell r="AK22">
            <v>94.922793985686994</v>
          </cell>
          <cell r="AL22">
            <v>90.625</v>
          </cell>
          <cell r="AM22">
            <v>10.765999081970334</v>
          </cell>
          <cell r="AN22">
            <v>82.310469314079455</v>
          </cell>
          <cell r="AO22">
            <v>55.436180361785581</v>
          </cell>
          <cell r="AP22">
            <v>30.758033067176328</v>
          </cell>
          <cell r="AQ22">
            <v>41.817924753740499</v>
          </cell>
          <cell r="AR22">
            <v>48.394870815390718</v>
          </cell>
          <cell r="AS22">
            <v>65.829963191667616</v>
          </cell>
          <cell r="AT22">
            <v>47.23386251164591</v>
          </cell>
          <cell r="AU22">
            <v>9.3888899207774177</v>
          </cell>
          <cell r="AV22">
            <v>33.438651768449304</v>
          </cell>
          <cell r="AW22">
            <v>45.434397456063266</v>
          </cell>
          <cell r="AX22">
            <v>61.3340997284228</v>
          </cell>
          <cell r="AY22">
            <v>8.0929177404180486</v>
          </cell>
          <cell r="AZ22">
            <v>41.039648788681653</v>
          </cell>
          <cell r="BA22">
            <v>29.799248512972326</v>
          </cell>
          <cell r="BB22">
            <v>5.7215825199176198</v>
          </cell>
          <cell r="BC22">
            <v>5.7932331482554291</v>
          </cell>
          <cell r="BD22">
            <v>25.747530486601743</v>
          </cell>
          <cell r="BE22">
            <v>94.915254237288138</v>
          </cell>
          <cell r="BF22">
            <v>30.186130051711746</v>
          </cell>
          <cell r="BG22">
            <v>30.514986822365582</v>
          </cell>
          <cell r="BH22">
            <v>14.632081816086851</v>
          </cell>
          <cell r="BI22">
            <v>7.6475168466938834</v>
          </cell>
          <cell r="BJ22">
            <v>29.933328706948291</v>
          </cell>
          <cell r="BK22">
            <v>33.097008002429639</v>
          </cell>
          <cell r="BL22">
            <v>86.734048361410942</v>
          </cell>
          <cell r="BM22">
            <v>49.012018953979315</v>
          </cell>
          <cell r="BN22">
            <v>7.7227088598138094</v>
          </cell>
          <cell r="BO22">
            <v>39.285554234728785</v>
          </cell>
          <cell r="BP22">
            <v>26.276328803830857</v>
          </cell>
          <cell r="BQ22">
            <v>1.2016527645691388</v>
          </cell>
          <cell r="BR22">
            <v>11.234127509798885</v>
          </cell>
          <cell r="BS22">
            <v>24.128852948386498</v>
          </cell>
          <cell r="BT22">
            <v>85.71198373505014</v>
          </cell>
          <cell r="BU22">
            <v>80.623246385450202</v>
          </cell>
          <cell r="BV22">
            <v>12.763223902230164</v>
          </cell>
          <cell r="BW22">
            <v>57.137640078044626</v>
          </cell>
          <cell r="BY22">
            <v>17.960501881679257</v>
          </cell>
          <cell r="BZ22">
            <v>19.895310115345183</v>
          </cell>
        </row>
        <row r="23">
          <cell r="D23">
            <v>37.141274786551115</v>
          </cell>
          <cell r="E23">
            <v>99.212668917345482</v>
          </cell>
          <cell r="F23">
            <v>19.572389174810965</v>
          </cell>
          <cell r="G23">
            <v>33.974854802158525</v>
          </cell>
          <cell r="H23">
            <v>6.0704400599299024</v>
          </cell>
          <cell r="I23">
            <v>9.1286468710669144</v>
          </cell>
          <cell r="J23">
            <v>5.2017422559121895</v>
          </cell>
          <cell r="K23">
            <v>1.0248880580727431</v>
          </cell>
          <cell r="L23">
            <v>10.397877703510629</v>
          </cell>
          <cell r="M23">
            <v>1.6574750914944223</v>
          </cell>
          <cell r="N23">
            <v>7.5942930068686865</v>
          </cell>
          <cell r="O23">
            <v>49.209114171698019</v>
          </cell>
          <cell r="P23">
            <v>79.480929011957187</v>
          </cell>
          <cell r="Q23">
            <v>31.560072706043389</v>
          </cell>
          <cell r="R23">
            <v>14.540588159961082</v>
          </cell>
          <cell r="S23">
            <v>76.228172507476259</v>
          </cell>
          <cell r="T23">
            <v>62.570919884706619</v>
          </cell>
          <cell r="U23">
            <v>21.532846715328454</v>
          </cell>
          <cell r="V23">
            <v>72.162926755194604</v>
          </cell>
          <cell r="W23">
            <v>25.984348256429644</v>
          </cell>
          <cell r="X23">
            <v>78.409090909091233</v>
          </cell>
          <cell r="Y23">
            <v>25.174304752835177</v>
          </cell>
          <cell r="Z23">
            <v>2.8458146963833428</v>
          </cell>
          <cell r="AA23">
            <v>0</v>
          </cell>
          <cell r="AB23">
            <v>5.4676974803878222</v>
          </cell>
          <cell r="AC23">
            <v>51.468943926969061</v>
          </cell>
          <cell r="AD23">
            <v>6.2510690246855685</v>
          </cell>
          <cell r="AE23">
            <v>3.853252945960671</v>
          </cell>
          <cell r="AF23">
            <v>13.242991477948001</v>
          </cell>
          <cell r="AG23">
            <v>9.0892779727252453</v>
          </cell>
          <cell r="AH23">
            <v>3.4938890409455596</v>
          </cell>
          <cell r="AI23">
            <v>42.105263157894747</v>
          </cell>
          <cell r="AJ23">
            <v>96.666666666666671</v>
          </cell>
          <cell r="AK23">
            <v>70.820295429882407</v>
          </cell>
          <cell r="AL23">
            <v>65.625</v>
          </cell>
          <cell r="AM23">
            <v>9.1853282494900199</v>
          </cell>
          <cell r="AN23">
            <v>62.4548736462094</v>
          </cell>
          <cell r="AO23">
            <v>52.627243918657896</v>
          </cell>
          <cell r="AP23">
            <v>24.951572935928461</v>
          </cell>
          <cell r="AQ23">
            <v>39.430312515837265</v>
          </cell>
          <cell r="AR23">
            <v>47.479261051602684</v>
          </cell>
          <cell r="AS23">
            <v>2.928743764573507</v>
          </cell>
          <cell r="AT23">
            <v>29.866586094534036</v>
          </cell>
          <cell r="AU23">
            <v>3.7405885058872919</v>
          </cell>
          <cell r="AV23">
            <v>11.476561305044607</v>
          </cell>
          <cell r="AW23">
            <v>49.270367620903009</v>
          </cell>
          <cell r="AX23">
            <v>55.496425998636376</v>
          </cell>
          <cell r="AY23">
            <v>7.1460376321781416</v>
          </cell>
          <cell r="AZ23">
            <v>41.170316663584885</v>
          </cell>
          <cell r="BA23">
            <v>43.453207469341947</v>
          </cell>
          <cell r="BB23">
            <v>12.103482627337254</v>
          </cell>
          <cell r="BC23">
            <v>3.009658553851065</v>
          </cell>
          <cell r="BD23">
            <v>20.211436435620808</v>
          </cell>
          <cell r="BE23">
            <v>92.20338983050847</v>
          </cell>
          <cell r="BF23">
            <v>28.023398817974176</v>
          </cell>
          <cell r="BG23">
            <v>38.373451190387598</v>
          </cell>
          <cell r="BH23">
            <v>4.2815246757786936</v>
          </cell>
          <cell r="BI23">
            <v>2.6006873007386204</v>
          </cell>
          <cell r="BJ23">
            <v>18.801062020834717</v>
          </cell>
          <cell r="BK23">
            <v>22.09304166856321</v>
          </cell>
          <cell r="BL23">
            <v>92.755407300831109</v>
          </cell>
          <cell r="BM23">
            <v>48.43304670818835</v>
          </cell>
          <cell r="BN23">
            <v>0.82525940697525213</v>
          </cell>
          <cell r="BO23">
            <v>4.7147705064032177</v>
          </cell>
          <cell r="BP23">
            <v>0.45464268744268993</v>
          </cell>
          <cell r="BQ23">
            <v>0.61748040128204318</v>
          </cell>
          <cell r="BR23">
            <v>24.215236643455253</v>
          </cell>
          <cell r="BS23">
            <v>11.039280586463548</v>
          </cell>
          <cell r="BT23">
            <v>89.037820090954369</v>
          </cell>
          <cell r="BU23">
            <v>78.963604223846616</v>
          </cell>
          <cell r="BV23">
            <v>6.2571188501717572</v>
          </cell>
          <cell r="BW23">
            <v>23.731962519646995</v>
          </cell>
          <cell r="BY23">
            <v>4.9942556247818999</v>
          </cell>
          <cell r="BZ23">
            <v>20.270128787841522</v>
          </cell>
        </row>
        <row r="24">
          <cell r="D24">
            <v>47.761490865475032</v>
          </cell>
          <cell r="E24">
            <v>98.943950603412404</v>
          </cell>
          <cell r="F24">
            <v>42.931058399085572</v>
          </cell>
          <cell r="G24">
            <v>46.945169566815537</v>
          </cell>
          <cell r="H24">
            <v>8.5468323602512015</v>
          </cell>
          <cell r="I24">
            <v>6.330846216432688</v>
          </cell>
          <cell r="J24">
            <v>10.080594289261391</v>
          </cell>
          <cell r="K24">
            <v>14.102729296702659</v>
          </cell>
          <cell r="L24">
            <v>7.9204979401397022</v>
          </cell>
          <cell r="M24">
            <v>0.95244686517423249</v>
          </cell>
          <cell r="N24">
            <v>6.1810965535633144</v>
          </cell>
          <cell r="O24">
            <v>47.157729098267268</v>
          </cell>
          <cell r="P24">
            <v>52.609062832587497</v>
          </cell>
          <cell r="Q24">
            <v>36.008234532747821</v>
          </cell>
          <cell r="R24">
            <v>26.33688227634995</v>
          </cell>
          <cell r="S24">
            <v>80.755939950881611</v>
          </cell>
          <cell r="T24">
            <v>26.034558944373586</v>
          </cell>
          <cell r="U24">
            <v>6.2043795620437985</v>
          </cell>
          <cell r="V24">
            <v>12.592482772835995</v>
          </cell>
          <cell r="W24">
            <v>7.7745590024065603</v>
          </cell>
          <cell r="X24">
            <v>43.18181818181835</v>
          </cell>
          <cell r="Y24">
            <v>65.877860988301322</v>
          </cell>
          <cell r="Z24">
            <v>7.5978971921753029</v>
          </cell>
          <cell r="AA24">
            <v>7.8984280075174063</v>
          </cell>
          <cell r="AB24">
            <v>6.8408960359944526</v>
          </cell>
          <cell r="AC24">
            <v>30.213005296747259</v>
          </cell>
          <cell r="AD24">
            <v>5.5669047445945701</v>
          </cell>
          <cell r="AE24">
            <v>9.1684879020407131</v>
          </cell>
          <cell r="AF24">
            <v>19.26985704891452</v>
          </cell>
          <cell r="AG24">
            <v>25.115659434266991</v>
          </cell>
          <cell r="AH24">
            <v>8.7085987574029069</v>
          </cell>
          <cell r="AI24">
            <v>63.15789473684211</v>
          </cell>
          <cell r="AJ24">
            <v>73.333333333333329</v>
          </cell>
          <cell r="AK24">
            <v>50.293099503291394</v>
          </cell>
          <cell r="AL24">
            <v>62.499999999999986</v>
          </cell>
          <cell r="AM24">
            <v>5.0612509879522563</v>
          </cell>
          <cell r="AN24">
            <v>18.050541516245492</v>
          </cell>
          <cell r="AO24">
            <v>20.609036498348441</v>
          </cell>
          <cell r="AP24">
            <v>19.920723865426186</v>
          </cell>
          <cell r="AQ24">
            <v>36.830382740617331</v>
          </cell>
          <cell r="AR24">
            <v>41.11521509713733</v>
          </cell>
          <cell r="AS24">
            <v>60.671673371218461</v>
          </cell>
          <cell r="AT24">
            <v>34.297421783546802</v>
          </cell>
          <cell r="AU24">
            <v>15.876946664762151</v>
          </cell>
          <cell r="AV24">
            <v>9.2071350760723316</v>
          </cell>
          <cell r="AW24">
            <v>39.521060286276089</v>
          </cell>
          <cell r="AX24">
            <v>52.290735848373536</v>
          </cell>
          <cell r="AY24">
            <v>5.2047816140517398</v>
          </cell>
          <cell r="AZ24">
            <v>34.742158483362481</v>
          </cell>
          <cell r="BA24">
            <v>36.189767420531652</v>
          </cell>
          <cell r="BB24">
            <v>13.446443732274767</v>
          </cell>
          <cell r="BC24">
            <v>50</v>
          </cell>
          <cell r="BD24">
            <v>14.804064842868911</v>
          </cell>
          <cell r="BE24">
            <v>63.728813559322028</v>
          </cell>
          <cell r="BF24">
            <v>29.523391899578712</v>
          </cell>
          <cell r="BG24">
            <v>23.84379824849179</v>
          </cell>
          <cell r="BH24">
            <v>4.9491519349176389</v>
          </cell>
          <cell r="BI24">
            <v>2.2909697326294265</v>
          </cell>
          <cell r="BJ24">
            <v>3.0380557597269688</v>
          </cell>
          <cell r="BK24">
            <v>33.122446204704737</v>
          </cell>
          <cell r="BL24">
            <v>84.642155798235507</v>
          </cell>
          <cell r="BM24">
            <v>49.44243809498365</v>
          </cell>
          <cell r="BN24">
            <v>1.0450802029230526</v>
          </cell>
          <cell r="BO24">
            <v>0.24507221632637596</v>
          </cell>
          <cell r="BP24">
            <v>1.6219359137462031</v>
          </cell>
          <cell r="BQ24">
            <v>0.96805103292920736</v>
          </cell>
          <cell r="BR24">
            <v>7.1104738598727302</v>
          </cell>
          <cell r="BS24">
            <v>1.4308456387996051</v>
          </cell>
          <cell r="BT24">
            <v>22.104422700191208</v>
          </cell>
          <cell r="BU24">
            <v>84.570253041397109</v>
          </cell>
          <cell r="BV24">
            <v>16.897570398371794</v>
          </cell>
          <cell r="BW24">
            <v>7.0042625986242832</v>
          </cell>
          <cell r="BY24">
            <v>4.0537040769983488</v>
          </cell>
          <cell r="BZ24">
            <v>8.9780289925123302</v>
          </cell>
        </row>
        <row r="25">
          <cell r="D25">
            <v>70.811524208059765</v>
          </cell>
          <cell r="E25">
            <v>97.892186589010066</v>
          </cell>
          <cell r="F25">
            <v>29.628738135196208</v>
          </cell>
          <cell r="G25">
            <v>75.150334098036083</v>
          </cell>
          <cell r="H25">
            <v>3.5461836318284989</v>
          </cell>
          <cell r="I25">
            <v>13.376824901788313</v>
          </cell>
          <cell r="J25">
            <v>7.5097892917172837</v>
          </cell>
          <cell r="K25">
            <v>2.557817887041272</v>
          </cell>
          <cell r="L25">
            <v>19.838938444338819</v>
          </cell>
          <cell r="M25">
            <v>0.79651122950699982</v>
          </cell>
          <cell r="N25">
            <v>5.6939587204283031</v>
          </cell>
          <cell r="O25">
            <v>49.453394028020192</v>
          </cell>
          <cell r="P25">
            <v>71.949639581779039</v>
          </cell>
          <cell r="Q25">
            <v>35.056584753737198</v>
          </cell>
          <cell r="R25">
            <v>20.070008599963604</v>
          </cell>
          <cell r="S25">
            <v>93.602728915649294</v>
          </cell>
          <cell r="T25">
            <v>59.717730620996313</v>
          </cell>
          <cell r="U25">
            <v>22.627737226277382</v>
          </cell>
          <cell r="V25">
            <v>57.493032599476912</v>
          </cell>
          <cell r="W25">
            <v>15.651458059649965</v>
          </cell>
          <cell r="X25">
            <v>60.795454545454788</v>
          </cell>
          <cell r="Y25">
            <v>60.070979953154257</v>
          </cell>
          <cell r="Z25">
            <v>8.7868617121999719</v>
          </cell>
          <cell r="AA25">
            <v>11.503839632926956</v>
          </cell>
          <cell r="AB25">
            <v>14.543535995864328</v>
          </cell>
          <cell r="AC25">
            <v>46.649779144167567</v>
          </cell>
          <cell r="AD25">
            <v>12.661383393593823</v>
          </cell>
          <cell r="AE25">
            <v>8.8047876698734342</v>
          </cell>
          <cell r="AF25">
            <v>22.187335211487397</v>
          </cell>
          <cell r="AG25">
            <v>34.502166621055395</v>
          </cell>
          <cell r="AH25">
            <v>9.0233285776802639</v>
          </cell>
          <cell r="AI25">
            <v>63.15789473684211</v>
          </cell>
          <cell r="AJ25">
            <v>100</v>
          </cell>
          <cell r="AK25">
            <v>57.319884104105547</v>
          </cell>
          <cell r="AL25">
            <v>75</v>
          </cell>
          <cell r="AM25">
            <v>0.99127706954591166</v>
          </cell>
          <cell r="AN25">
            <v>100</v>
          </cell>
          <cell r="AO25">
            <v>33.132401264427422</v>
          </cell>
          <cell r="AP25">
            <v>19.751898107522308</v>
          </cell>
          <cell r="AQ25">
            <v>36.846499298172397</v>
          </cell>
          <cell r="AR25">
            <v>46.926551008346614</v>
          </cell>
          <cell r="AS25">
            <v>31.613279866684294</v>
          </cell>
          <cell r="AT25">
            <v>24.903573592702209</v>
          </cell>
          <cell r="AU25">
            <v>15.412231437636803</v>
          </cell>
          <cell r="AV25">
            <v>22.320194982473502</v>
          </cell>
          <cell r="AW25">
            <v>39.059055489062651</v>
          </cell>
          <cell r="AX25">
            <v>44.478445904209927</v>
          </cell>
          <cell r="AY25">
            <v>7.8788402028164413</v>
          </cell>
          <cell r="AZ25">
            <v>41.863079266867572</v>
          </cell>
          <cell r="BA25">
            <v>31.155904202233724</v>
          </cell>
          <cell r="BB25">
            <v>13.957441113179888</v>
          </cell>
          <cell r="BC25">
            <v>0</v>
          </cell>
          <cell r="BD25">
            <v>22.956528325236643</v>
          </cell>
          <cell r="BE25">
            <v>36.949152542372879</v>
          </cell>
          <cell r="BF25">
            <v>16.644707910777033</v>
          </cell>
          <cell r="BG25">
            <v>38.169712386764857</v>
          </cell>
          <cell r="BH25">
            <v>10.232779717756557</v>
          </cell>
          <cell r="BI25">
            <v>5.6572945529491943</v>
          </cell>
          <cell r="BJ25">
            <v>5.7883942620316748</v>
          </cell>
          <cell r="BK25">
            <v>23.243916925256205</v>
          </cell>
          <cell r="BL25">
            <v>71.01694090743203</v>
          </cell>
          <cell r="BM25">
            <v>46.975238935291571</v>
          </cell>
          <cell r="BN25">
            <v>0.11552390290630991</v>
          </cell>
          <cell r="BO25">
            <v>0</v>
          </cell>
          <cell r="BP25">
            <v>0</v>
          </cell>
          <cell r="BQ25">
            <v>1.4918614798759746</v>
          </cell>
          <cell r="BR25">
            <v>14.374674159380231</v>
          </cell>
          <cell r="BS25">
            <v>17.854183283106618</v>
          </cell>
          <cell r="BT25">
            <v>34.335409898835884</v>
          </cell>
          <cell r="BU25">
            <v>89.714037139907632</v>
          </cell>
          <cell r="BV25">
            <v>30.081164875104566</v>
          </cell>
          <cell r="BW25">
            <v>56.526286995307665</v>
          </cell>
          <cell r="BY25">
            <v>11.355736350084296</v>
          </cell>
          <cell r="BZ25">
            <v>21.737363255959934</v>
          </cell>
        </row>
        <row r="26">
          <cell r="D26">
            <v>70.901283601536448</v>
          </cell>
          <cell r="E26">
            <v>99.452964300969313</v>
          </cell>
          <cell r="F26">
            <v>46.78114999188405</v>
          </cell>
          <cell r="G26">
            <v>92.196504321753764</v>
          </cell>
          <cell r="H26">
            <v>3.8178515323830133</v>
          </cell>
          <cell r="I26">
            <v>12.73732206388874</v>
          </cell>
          <cell r="J26">
            <v>7.4057427575492927</v>
          </cell>
          <cell r="K26">
            <v>21.409050348662724</v>
          </cell>
          <cell r="L26">
            <v>39.414107388704537</v>
          </cell>
          <cell r="M26">
            <v>0.38483441451335293</v>
          </cell>
          <cell r="N26">
            <v>0.89153772248680119</v>
          </cell>
          <cell r="O26">
            <v>48.650965992615895</v>
          </cell>
          <cell r="P26">
            <v>71.945037735474159</v>
          </cell>
          <cell r="Q26">
            <v>34.241346867209359</v>
          </cell>
          <cell r="R26">
            <v>16.559122256484844</v>
          </cell>
          <cell r="S26">
            <v>87.417911110927207</v>
          </cell>
          <cell r="T26">
            <v>49.494972442529836</v>
          </cell>
          <cell r="U26">
            <v>26.459854014598509</v>
          </cell>
          <cell r="V26">
            <v>69.181336163440832</v>
          </cell>
          <cell r="W26">
            <v>20.733242872562993</v>
          </cell>
          <cell r="X26">
            <v>57.386363636363754</v>
          </cell>
          <cell r="Y26">
            <v>100</v>
          </cell>
          <cell r="Z26">
            <v>14.312027535305297</v>
          </cell>
          <cell r="AA26">
            <v>23.262091785546861</v>
          </cell>
          <cell r="AB26">
            <v>18.442899408222868</v>
          </cell>
          <cell r="AC26">
            <v>65.623411014291776</v>
          </cell>
          <cell r="AD26">
            <v>6.8704174047151474</v>
          </cell>
          <cell r="AE26">
            <v>16.935720254011073</v>
          </cell>
          <cell r="AF26">
            <v>40.962055495887242</v>
          </cell>
          <cell r="AG26">
            <v>32.632603831467364</v>
          </cell>
          <cell r="AH26">
            <v>9.0205873157465586</v>
          </cell>
          <cell r="AI26">
            <v>63.15789473684211</v>
          </cell>
          <cell r="AJ26">
            <v>100</v>
          </cell>
          <cell r="AK26">
            <v>91.544092321953187</v>
          </cell>
          <cell r="AL26">
            <v>93.75</v>
          </cell>
          <cell r="AM26">
            <v>1.2053707014828741</v>
          </cell>
          <cell r="AN26">
            <v>0</v>
          </cell>
          <cell r="AO26">
            <v>46.370976970054485</v>
          </cell>
          <cell r="AP26">
            <v>24.709994361673218</v>
          </cell>
          <cell r="AQ26">
            <v>36.61012232616406</v>
          </cell>
          <cell r="AR26">
            <v>41.229131282099267</v>
          </cell>
          <cell r="AS26">
            <v>44.551328341425098</v>
          </cell>
          <cell r="AT26">
            <v>3.3643511688510674</v>
          </cell>
          <cell r="AU26">
            <v>13.064894003972013</v>
          </cell>
          <cell r="AV26">
            <v>16.886787566819176</v>
          </cell>
          <cell r="AW26">
            <v>28.002014789917133</v>
          </cell>
          <cell r="AX26">
            <v>94.823146239850416</v>
          </cell>
          <cell r="AY26">
            <v>3.5884252001219545</v>
          </cell>
          <cell r="AZ26">
            <v>32.341150596781091</v>
          </cell>
          <cell r="BA26">
            <v>40.814185174341276</v>
          </cell>
          <cell r="BB26">
            <v>5.1376599970167387</v>
          </cell>
          <cell r="BC26">
            <v>45.687233565463572</v>
          </cell>
          <cell r="BD26">
            <v>24.554778621592416</v>
          </cell>
          <cell r="BE26">
            <v>7.4576271186440684</v>
          </cell>
          <cell r="BF26">
            <v>33.453392406386953</v>
          </cell>
          <cell r="BG26">
            <v>31.637862065553961</v>
          </cell>
          <cell r="BH26">
            <v>7.9569789347364432</v>
          </cell>
          <cell r="BI26">
            <v>5.0760277181055624</v>
          </cell>
          <cell r="BJ26">
            <v>14.316176354892162</v>
          </cell>
          <cell r="BK26">
            <v>9.0116592417512251</v>
          </cell>
          <cell r="BL26">
            <v>66.231757199382884</v>
          </cell>
          <cell r="BM26">
            <v>48.500963539417839</v>
          </cell>
          <cell r="BN26">
            <v>0.56680815526288608</v>
          </cell>
          <cell r="BO26">
            <v>0.22001404162439678</v>
          </cell>
          <cell r="BP26">
            <v>0</v>
          </cell>
          <cell r="BQ26">
            <v>5.1813267446024938</v>
          </cell>
          <cell r="BR26">
            <v>18.341952831763724</v>
          </cell>
          <cell r="BS26">
            <v>0.32344306890072616</v>
          </cell>
          <cell r="BT26">
            <v>21.862641719560084</v>
          </cell>
          <cell r="BU26">
            <v>95.892024497654532</v>
          </cell>
          <cell r="BV26">
            <v>10.954007622203161</v>
          </cell>
          <cell r="BW26">
            <v>0</v>
          </cell>
          <cell r="BY26">
            <v>7.3290200317444461</v>
          </cell>
          <cell r="BZ26">
            <v>19.027335993678339</v>
          </cell>
        </row>
        <row r="27">
          <cell r="D27">
            <v>89.584938634592177</v>
          </cell>
          <cell r="E27">
            <v>99.937534749679543</v>
          </cell>
          <cell r="F27">
            <v>44.756109059026507</v>
          </cell>
          <cell r="G27">
            <v>41.530235447038692</v>
          </cell>
          <cell r="H27">
            <v>7.7049527039454935</v>
          </cell>
          <cell r="I27">
            <v>8.0337438503540675</v>
          </cell>
          <cell r="J27">
            <v>5.0343873085669744</v>
          </cell>
          <cell r="K27">
            <v>17.025531778580405</v>
          </cell>
          <cell r="L27">
            <v>85.999339188963901</v>
          </cell>
          <cell r="M27">
            <v>0.36170479398559813</v>
          </cell>
          <cell r="N27">
            <v>5.6522197364855833</v>
          </cell>
          <cell r="O27">
            <v>45.861339949145069</v>
          </cell>
          <cell r="P27">
            <v>67.340104461956983</v>
          </cell>
          <cell r="Q27">
            <v>28.64960147657764</v>
          </cell>
          <cell r="R27">
            <v>10.588773968175186</v>
          </cell>
          <cell r="S27">
            <v>26.030370314220043</v>
          </cell>
          <cell r="T27">
            <v>82.095820871634317</v>
          </cell>
          <cell r="U27">
            <v>17.335766423357651</v>
          </cell>
          <cell r="V27">
            <v>85.336400468320306</v>
          </cell>
          <cell r="W27">
            <v>49.436306042167111</v>
          </cell>
          <cell r="X27">
            <v>90.909090909091134</v>
          </cell>
          <cell r="Y27">
            <v>58.101702506517938</v>
          </cell>
          <cell r="Z27">
            <v>12.697078827443754</v>
          </cell>
          <cell r="AA27">
            <v>5.0663989419524702</v>
          </cell>
          <cell r="AB27">
            <v>11.077793824820009</v>
          </cell>
          <cell r="AC27">
            <v>47.132922610448134</v>
          </cell>
          <cell r="AD27">
            <v>22.03905434757753</v>
          </cell>
          <cell r="AE27">
            <v>27.713138275547738</v>
          </cell>
          <cell r="AF27">
            <v>16.063057870760549</v>
          </cell>
          <cell r="AG27">
            <v>26.650976579758439</v>
          </cell>
          <cell r="AH27">
            <v>3.4917659189870847</v>
          </cell>
          <cell r="AI27">
            <v>42.105263157894747</v>
          </cell>
          <cell r="AJ27">
            <v>83.333333333333343</v>
          </cell>
          <cell r="AK27">
            <v>80.877526845483558</v>
          </cell>
          <cell r="AL27">
            <v>71.875000000000014</v>
          </cell>
          <cell r="AM27">
            <v>33.397316341954564</v>
          </cell>
          <cell r="AN27">
            <v>99.277978339350199</v>
          </cell>
          <cell r="AO27">
            <v>91.883507107925155</v>
          </cell>
          <cell r="AP27">
            <v>47.0834672608948</v>
          </cell>
          <cell r="AQ27">
            <v>47.154592486036961</v>
          </cell>
          <cell r="AR27">
            <v>47.68105830024215</v>
          </cell>
          <cell r="AS27">
            <v>50.284790221207068</v>
          </cell>
          <cell r="AT27">
            <v>35.074887333512045</v>
          </cell>
          <cell r="AU27">
            <v>18.982656948288088</v>
          </cell>
          <cell r="AV27">
            <v>77.600233807855417</v>
          </cell>
          <cell r="AW27">
            <v>48.871539398912908</v>
          </cell>
          <cell r="AX27">
            <v>82.604607786234567</v>
          </cell>
          <cell r="AY27">
            <v>5.2484436636168166</v>
          </cell>
          <cell r="AZ27">
            <v>17.166647963034045</v>
          </cell>
          <cell r="BA27">
            <v>29.52528299920813</v>
          </cell>
          <cell r="BB27">
            <v>12.58255908731336</v>
          </cell>
          <cell r="BC27">
            <v>9.0559542988334876</v>
          </cell>
          <cell r="BD27">
            <v>36.860498579936142</v>
          </cell>
          <cell r="BE27">
            <v>87.79661016949153</v>
          </cell>
          <cell r="BF27">
            <v>36.665109683878121</v>
          </cell>
          <cell r="BG27">
            <v>76.644393658991078</v>
          </cell>
          <cell r="BH27">
            <v>18.890584587729702</v>
          </cell>
          <cell r="BI27">
            <v>16.227757382826454</v>
          </cell>
          <cell r="BJ27">
            <v>6.346433626301712</v>
          </cell>
          <cell r="BK27">
            <v>49.306352792774753</v>
          </cell>
          <cell r="BL27">
            <v>8.0423710920472598</v>
          </cell>
          <cell r="BM27">
            <v>0</v>
          </cell>
          <cell r="BN27">
            <v>7.0408117306159754</v>
          </cell>
          <cell r="BO27">
            <v>20.57072629563908</v>
          </cell>
          <cell r="BP27">
            <v>5.2920151852990571</v>
          </cell>
          <cell r="BQ27">
            <v>0.59956610488187345</v>
          </cell>
          <cell r="BR27">
            <v>25.069174900205372</v>
          </cell>
          <cell r="BS27">
            <v>28.75798477775227</v>
          </cell>
          <cell r="BT27">
            <v>100</v>
          </cell>
          <cell r="BU27">
            <v>86.266869949218844</v>
          </cell>
          <cell r="BV27">
            <v>16.195687955376751</v>
          </cell>
          <cell r="BW27">
            <v>93.219287884068834</v>
          </cell>
          <cell r="BY27">
            <v>38.816042198368017</v>
          </cell>
          <cell r="BZ27">
            <v>43.247791416174216</v>
          </cell>
        </row>
        <row r="28">
          <cell r="D28">
            <v>0</v>
          </cell>
          <cell r="E28">
            <v>99.62576499581786</v>
          </cell>
          <cell r="F28">
            <v>43.235392323626527</v>
          </cell>
          <cell r="G28">
            <v>94.090835592272427</v>
          </cell>
          <cell r="H28">
            <v>7.9081411957363485</v>
          </cell>
          <cell r="I28">
            <v>3.9227870005690328</v>
          </cell>
          <cell r="J28">
            <v>12.317731473230923</v>
          </cell>
          <cell r="K28">
            <v>5.7646448204123555</v>
          </cell>
          <cell r="L28">
            <v>5.4911389144062452</v>
          </cell>
          <cell r="M28">
            <v>0.32912608061130999</v>
          </cell>
          <cell r="N28">
            <v>7.2562675605192979</v>
          </cell>
          <cell r="O28">
            <v>45.408085012480228</v>
          </cell>
          <cell r="P28">
            <v>78.570535339156379</v>
          </cell>
          <cell r="Q28">
            <v>41.751735790501236</v>
          </cell>
          <cell r="R28">
            <v>24.111334958014886</v>
          </cell>
          <cell r="S28">
            <v>100</v>
          </cell>
          <cell r="T28">
            <v>11.291511963538044</v>
          </cell>
          <cell r="U28">
            <v>14.051094890510955</v>
          </cell>
          <cell r="V28">
            <v>0</v>
          </cell>
          <cell r="W28">
            <v>0</v>
          </cell>
          <cell r="X28">
            <v>0</v>
          </cell>
          <cell r="Y28">
            <v>62.290458539049084</v>
          </cell>
          <cell r="Z28">
            <v>5.0860529496114086</v>
          </cell>
          <cell r="AA28">
            <v>12.652706780715524</v>
          </cell>
          <cell r="AB28">
            <v>2.3518733110705727</v>
          </cell>
          <cell r="AC28">
            <v>25.582192468668989</v>
          </cell>
          <cell r="AD28">
            <v>12.44664412178979</v>
          </cell>
          <cell r="AE28">
            <v>4.9693419230530793</v>
          </cell>
          <cell r="AF28">
            <v>39.54466505224817</v>
          </cell>
          <cell r="AG28">
            <v>20.861102715614543</v>
          </cell>
          <cell r="AH28">
            <v>9.2332345654176162</v>
          </cell>
          <cell r="AI28">
            <v>63.15789473684211</v>
          </cell>
          <cell r="AJ28">
            <v>0</v>
          </cell>
          <cell r="AK28">
            <v>75.036168494815627</v>
          </cell>
          <cell r="AL28">
            <v>43.749999999999993</v>
          </cell>
          <cell r="AM28">
            <v>0.77742876174404485</v>
          </cell>
          <cell r="AN28">
            <v>27.075812274368232</v>
          </cell>
          <cell r="AO28">
            <v>0</v>
          </cell>
          <cell r="AP28">
            <v>9.5088186178874814</v>
          </cell>
          <cell r="AQ28">
            <v>24.176325273636685</v>
          </cell>
          <cell r="AR28">
            <v>27.892354397450013</v>
          </cell>
          <cell r="AS28">
            <v>29.451989091148057</v>
          </cell>
          <cell r="AT28">
            <v>41.152690946855728</v>
          </cell>
          <cell r="AU28">
            <v>21.548082638642963</v>
          </cell>
          <cell r="AV28">
            <v>4.9457730007356453</v>
          </cell>
          <cell r="AW28">
            <v>37.662649559691225</v>
          </cell>
          <cell r="AX28">
            <v>47.350680032029189</v>
          </cell>
          <cell r="AY28">
            <v>5.2587465729309599</v>
          </cell>
          <cell r="AZ28">
            <v>37.51056614694992</v>
          </cell>
          <cell r="BA28">
            <v>47.267185586089575</v>
          </cell>
          <cell r="BB28">
            <v>15.271728925734196</v>
          </cell>
          <cell r="BC28">
            <v>13.08541597123137</v>
          </cell>
          <cell r="BD28">
            <v>18.738737315407263</v>
          </cell>
          <cell r="BE28">
            <v>39.661016949152547</v>
          </cell>
          <cell r="BF28">
            <v>0</v>
          </cell>
          <cell r="BG28">
            <v>0</v>
          </cell>
          <cell r="BH28">
            <v>0.58592028026321541</v>
          </cell>
          <cell r="BI28">
            <v>0</v>
          </cell>
          <cell r="BJ28">
            <v>1.3200699750813762</v>
          </cell>
          <cell r="BK28">
            <v>15.622483319280517</v>
          </cell>
          <cell r="BL28">
            <v>100</v>
          </cell>
          <cell r="BM28">
            <v>49.701364171412052</v>
          </cell>
          <cell r="BN28">
            <v>1.5049541464577127</v>
          </cell>
          <cell r="BO28">
            <v>1.8251096466569072</v>
          </cell>
          <cell r="BP28">
            <v>0.81390389856992018</v>
          </cell>
          <cell r="BQ28">
            <v>1.0278236859352972</v>
          </cell>
          <cell r="BR28">
            <v>5.2444206835768234</v>
          </cell>
          <cell r="BS28">
            <v>3.9793455469360666</v>
          </cell>
          <cell r="BT28">
            <v>0</v>
          </cell>
          <cell r="BU28">
            <v>84.053422172007757</v>
          </cell>
          <cell r="BV28">
            <v>6.3019476235830316</v>
          </cell>
          <cell r="BW28">
            <v>1.5673435291953599</v>
          </cell>
          <cell r="BY28">
            <v>1.1192501799654642</v>
          </cell>
          <cell r="BZ28">
            <v>2.1901731896397401</v>
          </cell>
        </row>
        <row r="29">
          <cell r="D29">
            <v>77.930633234810571</v>
          </cell>
          <cell r="E29">
            <v>99.560457670375314</v>
          </cell>
          <cell r="F29">
            <v>42.11138190432073</v>
          </cell>
          <cell r="G29">
            <v>65.220296745115405</v>
          </cell>
          <cell r="H29">
            <v>8.1893989797369713</v>
          </cell>
          <cell r="I29">
            <v>13.28649037601733</v>
          </cell>
          <cell r="J29">
            <v>18.746345063492679</v>
          </cell>
          <cell r="K29">
            <v>11.132661711379047</v>
          </cell>
          <cell r="L29">
            <v>14.087187110325933</v>
          </cell>
          <cell r="M29">
            <v>0.4597655096032387</v>
          </cell>
          <cell r="N29">
            <v>8.0175633669794149</v>
          </cell>
          <cell r="O29">
            <v>44.780363110939888</v>
          </cell>
          <cell r="P29">
            <v>66.023695466292693</v>
          </cell>
          <cell r="Q29">
            <v>42.206250242191572</v>
          </cell>
          <cell r="R29">
            <v>13.586862574236349</v>
          </cell>
          <cell r="S29">
            <v>80.86711237929498</v>
          </cell>
          <cell r="T29">
            <v>34.232090202745766</v>
          </cell>
          <cell r="U29">
            <v>6.9343065693430681</v>
          </cell>
          <cell r="V29">
            <v>100</v>
          </cell>
          <cell r="W29">
            <v>6.1164981412644162</v>
          </cell>
          <cell r="X29">
            <v>49.431818181818301</v>
          </cell>
          <cell r="Y29">
            <v>0</v>
          </cell>
          <cell r="Z29">
            <v>6.3608709494836058</v>
          </cell>
          <cell r="AA29">
            <v>1.7998750253218985</v>
          </cell>
          <cell r="AB29">
            <v>4.380825054316472</v>
          </cell>
          <cell r="AC29">
            <v>29.031210098304111</v>
          </cell>
          <cell r="AD29">
            <v>12.483855464421913</v>
          </cell>
          <cell r="AE29">
            <v>6.5964060238996964</v>
          </cell>
          <cell r="AF29">
            <v>33.518409239675883</v>
          </cell>
          <cell r="AG29">
            <v>27.884808836994207</v>
          </cell>
          <cell r="AH29">
            <v>6.172947555157501</v>
          </cell>
          <cell r="AI29">
            <v>42.105263157894747</v>
          </cell>
          <cell r="AJ29">
            <v>70</v>
          </cell>
          <cell r="AK29">
            <v>75.292695764144483</v>
          </cell>
          <cell r="AL29">
            <v>62.499999999999986</v>
          </cell>
          <cell r="AM29">
            <v>5.5617187653832572</v>
          </cell>
          <cell r="AN29">
            <v>69.31407942238269</v>
          </cell>
          <cell r="AO29">
            <v>12.377162198056929</v>
          </cell>
          <cell r="AP29">
            <v>14.492516876389722</v>
          </cell>
          <cell r="AQ29">
            <v>25.86365396527367</v>
          </cell>
          <cell r="AR29">
            <v>40.111321225222007</v>
          </cell>
          <cell r="AS29">
            <v>20.134500993980797</v>
          </cell>
          <cell r="AT29">
            <v>53.23265865158946</v>
          </cell>
          <cell r="AU29">
            <v>2.24416300506042</v>
          </cell>
          <cell r="AV29">
            <v>11.468755931952657</v>
          </cell>
          <cell r="AW29">
            <v>46.526715308864603</v>
          </cell>
          <cell r="AX29">
            <v>66.471881686011486</v>
          </cell>
          <cell r="AY29">
            <v>8.6530683040966245</v>
          </cell>
          <cell r="AZ29">
            <v>45.336526919551851</v>
          </cell>
          <cell r="BA29">
            <v>41.679841246311639</v>
          </cell>
          <cell r="BB29">
            <v>15.221757741070052</v>
          </cell>
          <cell r="BC29">
            <v>16.137087629676856</v>
          </cell>
          <cell r="BD29">
            <v>22.443184716779925</v>
          </cell>
          <cell r="BE29">
            <v>78.983050847457619</v>
          </cell>
          <cell r="BF29">
            <v>19.698491722773333</v>
          </cell>
          <cell r="BG29">
            <v>22.922611886750175</v>
          </cell>
          <cell r="BH29">
            <v>4.2208339707369982</v>
          </cell>
          <cell r="BI29">
            <v>1.8972727722384435</v>
          </cell>
          <cell r="BJ29">
            <v>3.1765705014687442</v>
          </cell>
          <cell r="BK29">
            <v>17.275847584439109</v>
          </cell>
          <cell r="BL29">
            <v>89.42241912540851</v>
          </cell>
          <cell r="BM29">
            <v>49.54915991801937</v>
          </cell>
          <cell r="BN29">
            <v>0.21432677586453289</v>
          </cell>
          <cell r="BO29">
            <v>0.23598277856783276</v>
          </cell>
          <cell r="BP29">
            <v>0.20531305140478895</v>
          </cell>
          <cell r="BQ29">
            <v>0.46790349000246945</v>
          </cell>
          <cell r="BR29">
            <v>13.049400429343954</v>
          </cell>
          <cell r="BS29">
            <v>25.789098894261635</v>
          </cell>
          <cell r="BT29">
            <v>40.602802816549236</v>
          </cell>
          <cell r="BU29">
            <v>85.579596303455531</v>
          </cell>
          <cell r="BV29">
            <v>9.233420807673772</v>
          </cell>
          <cell r="BW29">
            <v>11.226960680605053</v>
          </cell>
          <cell r="BY29">
            <v>5.1410591319368555</v>
          </cell>
          <cell r="BZ29">
            <v>13.51661740427306</v>
          </cell>
        </row>
        <row r="30">
          <cell r="D30">
            <v>93.194077094470472</v>
          </cell>
          <cell r="E30">
            <v>99.837516257160445</v>
          </cell>
          <cell r="F30">
            <v>41.768313848945731</v>
          </cell>
          <cell r="G30">
            <v>76.743709499280044</v>
          </cell>
          <cell r="H30">
            <v>7.8840020363482672</v>
          </cell>
          <cell r="I30">
            <v>36.720473780078507</v>
          </cell>
          <cell r="J30">
            <v>45.676131410740325</v>
          </cell>
          <cell r="K30">
            <v>20.985123263007811</v>
          </cell>
          <cell r="L30">
            <v>15.027951810504666</v>
          </cell>
          <cell r="M30">
            <v>0.41257351836699552</v>
          </cell>
          <cell r="N30">
            <v>6.1181523000425688</v>
          </cell>
          <cell r="O30">
            <v>49.450617747014974</v>
          </cell>
          <cell r="P30">
            <v>38.896833375259725</v>
          </cell>
          <cell r="Q30">
            <v>39.436887254011857</v>
          </cell>
          <cell r="R30">
            <v>18.425119847966958</v>
          </cell>
          <cell r="S30">
            <v>76.078405539473152</v>
          </cell>
          <cell r="T30">
            <v>55.378920587125869</v>
          </cell>
          <cell r="U30">
            <v>17.700729927007306</v>
          </cell>
          <cell r="V30">
            <v>77.102021434826256</v>
          </cell>
          <cell r="W30">
            <v>35.431351902093681</v>
          </cell>
          <cell r="X30">
            <v>77.27272727272701</v>
          </cell>
          <cell r="Y30">
            <v>52.385346684547116</v>
          </cell>
          <cell r="Z30">
            <v>5.2306789470449999</v>
          </cell>
          <cell r="AA30">
            <v>7.107588835141768</v>
          </cell>
          <cell r="AB30">
            <v>12.019489991105106</v>
          </cell>
          <cell r="AC30">
            <v>47.643513245443117</v>
          </cell>
          <cell r="AD30">
            <v>50</v>
          </cell>
          <cell r="AE30">
            <v>15.381637964640827</v>
          </cell>
          <cell r="AF30">
            <v>41.307053487689608</v>
          </cell>
          <cell r="AG30">
            <v>31.1196258961848</v>
          </cell>
          <cell r="AH30">
            <v>9.070948734712287</v>
          </cell>
          <cell r="AI30">
            <v>52.631578947368418</v>
          </cell>
          <cell r="AJ30">
            <v>100</v>
          </cell>
          <cell r="AK30">
            <v>100</v>
          </cell>
          <cell r="AL30">
            <v>56.25</v>
          </cell>
          <cell r="AM30">
            <v>20.444364344003944</v>
          </cell>
          <cell r="AN30">
            <v>67.148014440433229</v>
          </cell>
          <cell r="AO30">
            <v>73.983375441284451</v>
          </cell>
          <cell r="AP30">
            <v>29.057244520144142</v>
          </cell>
          <cell r="AQ30">
            <v>43.454941812149087</v>
          </cell>
          <cell r="AR30">
            <v>46.973439787910415</v>
          </cell>
          <cell r="AS30">
            <v>52.506310125345614</v>
          </cell>
          <cell r="AT30">
            <v>85.163871280738675</v>
          </cell>
          <cell r="AU30">
            <v>29.096335707640453</v>
          </cell>
          <cell r="AV30">
            <v>44.942528495012766</v>
          </cell>
          <cell r="AW30">
            <v>46.822598796668387</v>
          </cell>
          <cell r="AX30">
            <v>95.816148617928704</v>
          </cell>
          <cell r="AY30">
            <v>9.559017534503111</v>
          </cell>
          <cell r="AZ30">
            <v>47.512066943837873</v>
          </cell>
          <cell r="BA30">
            <v>32.61174445552286</v>
          </cell>
          <cell r="BB30">
            <v>17.000518430578353</v>
          </cell>
          <cell r="BC30">
            <v>1.9191855526066897</v>
          </cell>
          <cell r="BD30">
            <v>14.329768912204432</v>
          </cell>
          <cell r="BE30">
            <v>52.881355932203391</v>
          </cell>
          <cell r="BF30">
            <v>44.417792711925699</v>
          </cell>
          <cell r="BG30">
            <v>45.78458984085222</v>
          </cell>
          <cell r="BH30">
            <v>14.094593885121176</v>
          </cell>
          <cell r="BI30">
            <v>8.8995813740160745</v>
          </cell>
          <cell r="BJ30">
            <v>4.9405340130782207</v>
          </cell>
          <cell r="BK30">
            <v>16.843417083107692</v>
          </cell>
          <cell r="BL30">
            <v>74.533226827488946</v>
          </cell>
          <cell r="BM30">
            <v>39.508976100949909</v>
          </cell>
          <cell r="BN30">
            <v>0.33127506446347099</v>
          </cell>
          <cell r="BO30">
            <v>0.86569054013756541</v>
          </cell>
          <cell r="BP30">
            <v>0.22578575041542728</v>
          </cell>
          <cell r="BQ30">
            <v>0.91147964175249963</v>
          </cell>
          <cell r="BR30">
            <v>21.777108889930748</v>
          </cell>
          <cell r="BS30">
            <v>19.317122446942406</v>
          </cell>
          <cell r="BT30">
            <v>99.876003400228441</v>
          </cell>
          <cell r="BU30">
            <v>77.579522507918867</v>
          </cell>
          <cell r="BV30">
            <v>24.227311791984864</v>
          </cell>
          <cell r="BW30">
            <v>37.87470604198834</v>
          </cell>
          <cell r="BY30">
            <v>26.563209842377177</v>
          </cell>
          <cell r="BZ30">
            <v>24.251477662502225</v>
          </cell>
        </row>
        <row r="31">
          <cell r="D31">
            <v>68.96616491188378</v>
          </cell>
          <cell r="E31">
            <v>99.085409789418989</v>
          </cell>
          <cell r="F31">
            <v>45.739264790887788</v>
          </cell>
          <cell r="G31">
            <v>54.907047390032474</v>
          </cell>
          <cell r="H31">
            <v>4.7934795021538141</v>
          </cell>
          <cell r="I31">
            <v>17.523265375230856</v>
          </cell>
          <cell r="J31">
            <v>19.651177813119222</v>
          </cell>
          <cell r="K31">
            <v>17.620097027411472</v>
          </cell>
          <cell r="L31">
            <v>45.068085393885013</v>
          </cell>
          <cell r="M31">
            <v>0.10151709101914644</v>
          </cell>
          <cell r="N31">
            <v>4.8381408888922435</v>
          </cell>
          <cell r="O31">
            <v>33.526788154358925</v>
          </cell>
          <cell r="P31">
            <v>60.210842187134283</v>
          </cell>
          <cell r="Q31">
            <v>33.146617989101756</v>
          </cell>
          <cell r="R31">
            <v>12.076903208962532</v>
          </cell>
          <cell r="S31">
            <v>40.528125023257438</v>
          </cell>
          <cell r="T31">
            <v>66.465396540421551</v>
          </cell>
          <cell r="U31">
            <v>7.1167883211678857</v>
          </cell>
          <cell r="V31">
            <v>57.02816475651251</v>
          </cell>
          <cell r="W31">
            <v>35.29145177359171</v>
          </cell>
          <cell r="X31">
            <v>95.454545454545567</v>
          </cell>
          <cell r="Y31">
            <v>66.845911741567051</v>
          </cell>
          <cell r="Z31">
            <v>14.066306205711463</v>
          </cell>
          <cell r="AA31">
            <v>13.585629075898451</v>
          </cell>
          <cell r="AB31">
            <v>13.702556223746909</v>
          </cell>
          <cell r="AC31">
            <v>86.279901247581975</v>
          </cell>
          <cell r="AD31">
            <v>7.8816570405154689</v>
          </cell>
          <cell r="AE31">
            <v>18.223704993578558</v>
          </cell>
          <cell r="AF31">
            <v>33.639046561130847</v>
          </cell>
          <cell r="AG31">
            <v>29.526162486621498</v>
          </cell>
          <cell r="AH31">
            <v>8.447407828368382</v>
          </cell>
          <cell r="AI31">
            <v>42.105263157894747</v>
          </cell>
          <cell r="AJ31">
            <v>70</v>
          </cell>
          <cell r="AK31">
            <v>77.611354208995536</v>
          </cell>
          <cell r="AL31">
            <v>65.625</v>
          </cell>
          <cell r="AM31">
            <v>24.071763571761224</v>
          </cell>
          <cell r="AN31">
            <v>18.772563176895311</v>
          </cell>
          <cell r="AO31">
            <v>69.155866428106734</v>
          </cell>
          <cell r="AP31">
            <v>50</v>
          </cell>
          <cell r="AQ31">
            <v>44.254793866810303</v>
          </cell>
          <cell r="AR31">
            <v>48.164342408420787</v>
          </cell>
          <cell r="AS31">
            <v>27.277530427096664</v>
          </cell>
          <cell r="AT31">
            <v>20.224486558805015</v>
          </cell>
          <cell r="AU31">
            <v>5.6845564035546179</v>
          </cell>
          <cell r="AV31">
            <v>46.181614938530224</v>
          </cell>
          <cell r="AW31">
            <v>33.5829823134668</v>
          </cell>
          <cell r="AX31">
            <v>92.882769422003591</v>
          </cell>
          <cell r="AY31">
            <v>1.883479338315539</v>
          </cell>
          <cell r="AZ31">
            <v>9.0301430617339307</v>
          </cell>
          <cell r="BA31">
            <v>39.664972892602094</v>
          </cell>
          <cell r="BB31">
            <v>0</v>
          </cell>
          <cell r="BC31">
            <v>18.13888551901924</v>
          </cell>
          <cell r="BD31">
            <v>50</v>
          </cell>
          <cell r="BE31">
            <v>14.915254237288137</v>
          </cell>
          <cell r="BF31">
            <v>50</v>
          </cell>
          <cell r="BG31">
            <v>86.843776311681538</v>
          </cell>
          <cell r="BH31">
            <v>50</v>
          </cell>
          <cell r="BI31">
            <v>13.501430541784739</v>
          </cell>
          <cell r="BJ31">
            <v>5.2606948089293271</v>
          </cell>
          <cell r="BK31">
            <v>0</v>
          </cell>
          <cell r="BL31">
            <v>10.302183625558687</v>
          </cell>
          <cell r="BM31">
            <v>46.710939968568582</v>
          </cell>
          <cell r="BN31">
            <v>50</v>
          </cell>
          <cell r="BO31">
            <v>32.395675841286362</v>
          </cell>
          <cell r="BP31">
            <v>42.923670474862938</v>
          </cell>
          <cell r="BQ31">
            <v>10</v>
          </cell>
          <cell r="BR31">
            <v>18.379326206165146</v>
          </cell>
          <cell r="BS31">
            <v>0</v>
          </cell>
          <cell r="BT31">
            <v>37.681849026769399</v>
          </cell>
          <cell r="BU31">
            <v>84.516125768550026</v>
          </cell>
          <cell r="BV31">
            <v>37.159865262077638</v>
          </cell>
          <cell r="BW31">
            <v>20.537662972752415</v>
          </cell>
          <cell r="BY31">
            <v>20.62815385865251</v>
          </cell>
          <cell r="BZ31">
            <v>23.354374664733825</v>
          </cell>
        </row>
        <row r="32">
          <cell r="D32">
            <v>85.65247133836634</v>
          </cell>
          <cell r="E32">
            <v>99.890926014517163</v>
          </cell>
          <cell r="F32">
            <v>46.167915831418341</v>
          </cell>
          <cell r="G32">
            <v>68.910849845900003</v>
          </cell>
          <cell r="H32">
            <v>5.6677355941921128</v>
          </cell>
          <cell r="I32">
            <v>7.7077269424281418</v>
          </cell>
          <cell r="J32">
            <v>9.2237105579713532</v>
          </cell>
          <cell r="K32">
            <v>14.019878029338628</v>
          </cell>
          <cell r="L32">
            <v>17.0323287465074</v>
          </cell>
          <cell r="M32">
            <v>1.2088258685505222</v>
          </cell>
          <cell r="N32">
            <v>6.1644497078035601</v>
          </cell>
          <cell r="O32">
            <v>43.266576804523574</v>
          </cell>
          <cell r="P32">
            <v>59.047769407854545</v>
          </cell>
          <cell r="Q32">
            <v>27.568097149189686</v>
          </cell>
          <cell r="R32">
            <v>31.813863337750764</v>
          </cell>
          <cell r="S32">
            <v>68.566351768489326</v>
          </cell>
          <cell r="T32">
            <v>39.006739909017064</v>
          </cell>
          <cell r="U32">
            <v>17.518248175182467</v>
          </cell>
          <cell r="V32">
            <v>64.896436435469866</v>
          </cell>
          <cell r="W32">
            <v>23.08828958741357</v>
          </cell>
          <cell r="X32">
            <v>42.613636363636246</v>
          </cell>
          <cell r="Y32">
            <v>65.57161333567791</v>
          </cell>
          <cell r="Z32">
            <v>11.440217703228155</v>
          </cell>
          <cell r="AA32">
            <v>6.7605979606951099</v>
          </cell>
          <cell r="AB32">
            <v>5.6547217614408494</v>
          </cell>
          <cell r="AC32">
            <v>32.075117363256375</v>
          </cell>
          <cell r="AD32">
            <v>30.361509074055469</v>
          </cell>
          <cell r="AE32">
            <v>29.058702575382306</v>
          </cell>
          <cell r="AF32">
            <v>37.657059121472678</v>
          </cell>
          <cell r="AG32">
            <v>12.552918406993982</v>
          </cell>
          <cell r="AH32">
            <v>8.6462141577642608</v>
          </cell>
          <cell r="AI32">
            <v>63.15789473684211</v>
          </cell>
          <cell r="AJ32">
            <v>100</v>
          </cell>
          <cell r="AK32">
            <v>82.832719863475589</v>
          </cell>
          <cell r="AL32">
            <v>65.625</v>
          </cell>
          <cell r="AM32">
            <v>5.7352143150193751</v>
          </cell>
          <cell r="AN32">
            <v>42.238267148014444</v>
          </cell>
          <cell r="AO32">
            <v>44.877953422635699</v>
          </cell>
          <cell r="AP32">
            <v>23.131045579808262</v>
          </cell>
          <cell r="AQ32">
            <v>32.75471351491975</v>
          </cell>
          <cell r="AR32">
            <v>38.203054100994784</v>
          </cell>
          <cell r="AS32">
            <v>39.062380462374215</v>
          </cell>
          <cell r="AT32">
            <v>56.597911813370281</v>
          </cell>
          <cell r="AU32">
            <v>12.908822857848335</v>
          </cell>
          <cell r="AV32">
            <v>22.383652166905442</v>
          </cell>
          <cell r="AW32">
            <v>43.364512263353376</v>
          </cell>
          <cell r="AX32">
            <v>74.400030525454383</v>
          </cell>
          <cell r="AY32">
            <v>8.4869565687231354</v>
          </cell>
          <cell r="AZ32">
            <v>43.228009959503623</v>
          </cell>
          <cell r="BA32">
            <v>35.398522254154848</v>
          </cell>
          <cell r="BB32">
            <v>15.529443645678651</v>
          </cell>
          <cell r="BC32">
            <v>18.323025631845937</v>
          </cell>
          <cell r="BD32">
            <v>11.847328355647466</v>
          </cell>
          <cell r="BE32">
            <v>59.322033898305079</v>
          </cell>
          <cell r="BF32">
            <v>29.69198405152212</v>
          </cell>
          <cell r="BG32">
            <v>23.767757536793699</v>
          </cell>
          <cell r="BH32">
            <v>5.1635331098033665</v>
          </cell>
          <cell r="BI32">
            <v>4.2926845417970139</v>
          </cell>
          <cell r="BJ32">
            <v>3.8776968071446829</v>
          </cell>
          <cell r="BK32">
            <v>17.819736781177266</v>
          </cell>
          <cell r="BL32">
            <v>69.630606375420001</v>
          </cell>
          <cell r="BM32">
            <v>48.343520870975674</v>
          </cell>
          <cell r="BN32">
            <v>0.53742364070751902</v>
          </cell>
          <cell r="BO32">
            <v>15.528194061336514</v>
          </cell>
          <cell r="BP32">
            <v>0.43021970987260827</v>
          </cell>
          <cell r="BQ32">
            <v>0.72008766454440021</v>
          </cell>
          <cell r="BR32">
            <v>11.514644607208766</v>
          </cell>
          <cell r="BS32">
            <v>27.059241350912476</v>
          </cell>
          <cell r="BT32">
            <v>71.694530531632324</v>
          </cell>
          <cell r="BU32">
            <v>83.720883260976137</v>
          </cell>
          <cell r="BV32">
            <v>14.657815492124238</v>
          </cell>
          <cell r="BW32">
            <v>21.873078263375128</v>
          </cell>
          <cell r="BY32">
            <v>13.831078629416279</v>
          </cell>
          <cell r="BZ32">
            <v>16.984277053198944</v>
          </cell>
        </row>
        <row r="33">
          <cell r="D33">
            <v>25.574989564664357</v>
          </cell>
          <cell r="E33">
            <v>99.090921349234861</v>
          </cell>
          <cell r="F33">
            <v>36.76801107782083</v>
          </cell>
          <cell r="G33">
            <v>56.115068945011473</v>
          </cell>
          <cell r="H33">
            <v>8.4916669953881154</v>
          </cell>
          <cell r="I33">
            <v>14.478075900368257</v>
          </cell>
          <cell r="J33">
            <v>7.1764745296164696</v>
          </cell>
          <cell r="K33">
            <v>15.273513710407439</v>
          </cell>
          <cell r="L33">
            <v>47.529232748000041</v>
          </cell>
          <cell r="M33">
            <v>0.60552375551717441</v>
          </cell>
          <cell r="N33">
            <v>1.1067904578056262</v>
          </cell>
          <cell r="O33">
            <v>48.958940025134247</v>
          </cell>
          <cell r="P33">
            <v>60.596063060267333</v>
          </cell>
          <cell r="Q33">
            <v>28.7856884592066</v>
          </cell>
          <cell r="R33">
            <v>25.204651941830818</v>
          </cell>
          <cell r="S33">
            <v>87.129357107701438</v>
          </cell>
          <cell r="T33">
            <v>58.709497047772061</v>
          </cell>
          <cell r="U33">
            <v>24.635036496350356</v>
          </cell>
          <cell r="V33">
            <v>97.978785837928413</v>
          </cell>
          <cell r="W33">
            <v>30.220885771927119</v>
          </cell>
          <cell r="X33">
            <v>55.113636363636139</v>
          </cell>
          <cell r="Y33">
            <v>86.090193461653968</v>
          </cell>
          <cell r="Z33">
            <v>11.658614103868125</v>
          </cell>
          <cell r="AA33">
            <v>11.290452459984991</v>
          </cell>
          <cell r="AB33">
            <v>14.037245337693555</v>
          </cell>
          <cell r="AC33">
            <v>33.789234810653838</v>
          </cell>
          <cell r="AD33">
            <v>6.7518953766587249</v>
          </cell>
          <cell r="AE33">
            <v>28.150235976574784</v>
          </cell>
          <cell r="AF33">
            <v>39.440925661751628</v>
          </cell>
          <cell r="AG33">
            <v>27.819827645974577</v>
          </cell>
          <cell r="AH33">
            <v>9.7924232274953873</v>
          </cell>
          <cell r="AI33">
            <v>63.15789473684211</v>
          </cell>
          <cell r="AJ33">
            <v>46.666666666666664</v>
          </cell>
          <cell r="AK33">
            <v>85.020471258704887</v>
          </cell>
          <cell r="AL33">
            <v>93.75</v>
          </cell>
          <cell r="AM33">
            <v>12.087018870563886</v>
          </cell>
          <cell r="AN33">
            <v>66.787003610108314</v>
          </cell>
          <cell r="AO33">
            <v>65.276184285629327</v>
          </cell>
          <cell r="AP33">
            <v>31.965055342531954</v>
          </cell>
          <cell r="AQ33">
            <v>41.893497745716473</v>
          </cell>
          <cell r="AR33">
            <v>46.437352373418506</v>
          </cell>
          <cell r="AS33">
            <v>73.249000926562275</v>
          </cell>
          <cell r="AT33">
            <v>22.892165860248962</v>
          </cell>
          <cell r="AU33">
            <v>50</v>
          </cell>
          <cell r="AV33">
            <v>23.347665678421293</v>
          </cell>
          <cell r="AW33">
            <v>36.727921865129012</v>
          </cell>
          <cell r="AX33">
            <v>56.413555212462875</v>
          </cell>
          <cell r="AY33">
            <v>7.8989388634438518</v>
          </cell>
          <cell r="AZ33">
            <v>41.672777247038184</v>
          </cell>
          <cell r="BA33">
            <v>47.184961274347955</v>
          </cell>
          <cell r="BB33">
            <v>0.4064460332917294</v>
          </cell>
          <cell r="BC33">
            <v>42.611552157835753</v>
          </cell>
          <cell r="BD33">
            <v>22.840408064461691</v>
          </cell>
          <cell r="BE33">
            <v>48.135593220338983</v>
          </cell>
          <cell r="BF33">
            <v>35.947947627819453</v>
          </cell>
          <cell r="BG33">
            <v>40.102832132840426</v>
          </cell>
          <cell r="BH33">
            <v>10.924985813413416</v>
          </cell>
          <cell r="BI33">
            <v>5.6603654086846396</v>
          </cell>
          <cell r="BJ33">
            <v>3.8954997680761738</v>
          </cell>
          <cell r="BK33">
            <v>20.480526798023753</v>
          </cell>
          <cell r="BL33">
            <v>22.973111453887014</v>
          </cell>
          <cell r="BM33">
            <v>49.080522774633195</v>
          </cell>
          <cell r="BN33">
            <v>4.0144246404624679</v>
          </cell>
          <cell r="BO33">
            <v>5.5504387633473176</v>
          </cell>
          <cell r="BP33">
            <v>2.7355876256312555</v>
          </cell>
          <cell r="BQ33">
            <v>1.447305076479853</v>
          </cell>
          <cell r="BR33">
            <v>5.1251046609112754</v>
          </cell>
          <cell r="BS33">
            <v>1.3606168443564519</v>
          </cell>
          <cell r="BT33">
            <v>43.537951617004204</v>
          </cell>
          <cell r="BU33">
            <v>86.281652560321604</v>
          </cell>
          <cell r="BV33">
            <v>14.491430473892075</v>
          </cell>
          <cell r="BW33">
            <v>4.1190077623518597</v>
          </cell>
          <cell r="BY33">
            <v>11.817330601528992</v>
          </cell>
          <cell r="BZ33">
            <v>24.994116057846519</v>
          </cell>
        </row>
        <row r="34">
          <cell r="D34">
            <v>70.603321898104426</v>
          </cell>
          <cell r="E34">
            <v>99.673007658176374</v>
          </cell>
          <cell r="F34">
            <v>39.157985472514838</v>
          </cell>
          <cell r="G34">
            <v>64.954176227616571</v>
          </cell>
          <cell r="H34">
            <v>6.4754921854766998</v>
          </cell>
          <cell r="I34">
            <v>27.59433772884854</v>
          </cell>
          <cell r="J34">
            <v>35.055617305850717</v>
          </cell>
          <cell r="K34">
            <v>18.878585843621202</v>
          </cell>
          <cell r="L34">
            <v>34.474468657841143</v>
          </cell>
          <cell r="M34">
            <v>0.69029204644699693</v>
          </cell>
          <cell r="N34">
            <v>6.0320266300936849</v>
          </cell>
          <cell r="O34">
            <v>49.468983815395994</v>
          </cell>
          <cell r="P34">
            <v>49.836416025278481</v>
          </cell>
          <cell r="Q34">
            <v>34.978161607648985</v>
          </cell>
          <cell r="R34">
            <v>7.560583277727134</v>
          </cell>
          <cell r="S34">
            <v>95.563508751808726</v>
          </cell>
          <cell r="T34">
            <v>66.673461631270428</v>
          </cell>
          <cell r="U34">
            <v>22.992700729926995</v>
          </cell>
          <cell r="V34">
            <v>77.625670162858313</v>
          </cell>
          <cell r="W34">
            <v>40.490033277050372</v>
          </cell>
          <cell r="X34">
            <v>64.204545454545809</v>
          </cell>
          <cell r="Y34">
            <v>50.988218758910811</v>
          </cell>
          <cell r="Z34">
            <v>21.470948047337338</v>
          </cell>
          <cell r="AA34">
            <v>15.339192318737732</v>
          </cell>
          <cell r="AB34">
            <v>12.565400348193052</v>
          </cell>
          <cell r="AC34">
            <v>49.969663374134491</v>
          </cell>
          <cell r="AD34">
            <v>11.021146556450152</v>
          </cell>
          <cell r="AE34">
            <v>13.783866717946012</v>
          </cell>
          <cell r="AF34">
            <v>21.912352094737546</v>
          </cell>
          <cell r="AG34">
            <v>26.241713335952156</v>
          </cell>
          <cell r="AH34">
            <v>9.8732727153839512</v>
          </cell>
          <cell r="AI34">
            <v>42.105263157894747</v>
          </cell>
          <cell r="AJ34">
            <v>93.333333333333329</v>
          </cell>
          <cell r="AK34">
            <v>66.495771826550111</v>
          </cell>
          <cell r="AL34">
            <v>65.625</v>
          </cell>
          <cell r="AM34">
            <v>14.555398913547704</v>
          </cell>
          <cell r="AN34">
            <v>57.039711191335755</v>
          </cell>
          <cell r="AO34">
            <v>85.100019014183744</v>
          </cell>
          <cell r="AP34">
            <v>34.640548259083019</v>
          </cell>
          <cell r="AQ34">
            <v>44.3536518321405</v>
          </cell>
          <cell r="AR34">
            <v>46.625539508008991</v>
          </cell>
          <cell r="AS34">
            <v>61.309063097714443</v>
          </cell>
          <cell r="AT34">
            <v>0</v>
          </cell>
          <cell r="AU34">
            <v>17.673494680231446</v>
          </cell>
          <cell r="AV34">
            <v>48.14476836305122</v>
          </cell>
          <cell r="AW34">
            <v>40.449071118912684</v>
          </cell>
          <cell r="AX34">
            <v>81.726680501125216</v>
          </cell>
          <cell r="AY34">
            <v>6.8980180897475014</v>
          </cell>
          <cell r="AZ34">
            <v>34.682363729896863</v>
          </cell>
          <cell r="BA34">
            <v>42.607528308957974</v>
          </cell>
          <cell r="BB34">
            <v>11.384619603969645</v>
          </cell>
          <cell r="BC34">
            <v>22.87198437253539</v>
          </cell>
          <cell r="BD34">
            <v>14.12201757725035</v>
          </cell>
          <cell r="BE34">
            <v>65.084745762711862</v>
          </cell>
          <cell r="BF34">
            <v>42.420114505716441</v>
          </cell>
          <cell r="BG34">
            <v>55.136184754873199</v>
          </cell>
          <cell r="BH34">
            <v>14.656702329057209</v>
          </cell>
          <cell r="BI34">
            <v>8.2819714387682541</v>
          </cell>
          <cell r="BJ34">
            <v>6.1251892559308496</v>
          </cell>
          <cell r="BK34">
            <v>8.8387794802889452</v>
          </cell>
          <cell r="BL34">
            <v>0</v>
          </cell>
          <cell r="BM34">
            <v>37.160958113353118</v>
          </cell>
          <cell r="BN34">
            <v>3.113406394577316</v>
          </cell>
          <cell r="BO34">
            <v>5.9602911849529008</v>
          </cell>
          <cell r="BP34">
            <v>0.67852937384309231</v>
          </cell>
          <cell r="BQ34">
            <v>0.86565043725154078</v>
          </cell>
          <cell r="BR34">
            <v>18.55273392234086</v>
          </cell>
          <cell r="BS34">
            <v>45.340113538058866</v>
          </cell>
          <cell r="BT34">
            <v>65.788128881862789</v>
          </cell>
          <cell r="BU34">
            <v>79.075663892936817</v>
          </cell>
          <cell r="BV34">
            <v>32.887688758697166</v>
          </cell>
          <cell r="BW34">
            <v>23.369784909595406</v>
          </cell>
          <cell r="BY34">
            <v>29.118077737976883</v>
          </cell>
          <cell r="BZ34">
            <v>22.441268124173181</v>
          </cell>
        </row>
        <row r="35">
          <cell r="D35">
            <v>76.04883662375164</v>
          </cell>
          <cell r="E35">
            <v>100</v>
          </cell>
          <cell r="F35">
            <v>42.671756975010332</v>
          </cell>
          <cell r="G35">
            <v>71.436133394695091</v>
          </cell>
          <cell r="H35">
            <v>7.0865235145991665</v>
          </cell>
          <cell r="I35">
            <v>6.4473633555460177</v>
          </cell>
          <cell r="J35">
            <v>9.2149810548477546</v>
          </cell>
          <cell r="K35">
            <v>20.945889041075567</v>
          </cell>
          <cell r="L35">
            <v>19.053391627607972</v>
          </cell>
          <cell r="M35">
            <v>1.2375603230144165</v>
          </cell>
          <cell r="N35">
            <v>2.127092878503321</v>
          </cell>
          <cell r="O35">
            <v>43.954870067009018</v>
          </cell>
          <cell r="P35">
            <v>73.179869074255294</v>
          </cell>
          <cell r="Q35">
            <v>5.1391944763563648</v>
          </cell>
          <cell r="R35">
            <v>36.466771660123491</v>
          </cell>
          <cell r="S35">
            <v>83.106830177479836</v>
          </cell>
          <cell r="T35">
            <v>50.773326325514404</v>
          </cell>
          <cell r="U35">
            <v>27.372262773722618</v>
          </cell>
          <cell r="V35">
            <v>56.616879475514267</v>
          </cell>
          <cell r="W35">
            <v>21.766417452112702</v>
          </cell>
          <cell r="X35">
            <v>57.954545454545872</v>
          </cell>
          <cell r="Y35">
            <v>34.468213404515069</v>
          </cell>
          <cell r="Z35">
            <v>9.052285804914959</v>
          </cell>
          <cell r="AA35">
            <v>18.803726352547791</v>
          </cell>
          <cell r="AB35">
            <v>11.177061372202903</v>
          </cell>
          <cell r="AC35">
            <v>30.651128639680714</v>
          </cell>
          <cell r="AD35">
            <v>4.8552799114991538</v>
          </cell>
          <cell r="AE35">
            <v>6.2081192963519252</v>
          </cell>
          <cell r="AF35">
            <v>23.184883463964841</v>
          </cell>
          <cell r="AG35">
            <v>39.02444153992591</v>
          </cell>
          <cell r="AH35">
            <v>7.3498457424826533</v>
          </cell>
          <cell r="AI35">
            <v>63.15789473684211</v>
          </cell>
          <cell r="AJ35">
            <v>83.333333333333343</v>
          </cell>
          <cell r="AK35">
            <v>53.956606236960681</v>
          </cell>
          <cell r="AL35">
            <v>65.625</v>
          </cell>
          <cell r="AM35">
            <v>0.31623545359236238</v>
          </cell>
          <cell r="AN35">
            <v>31.768953068592065</v>
          </cell>
          <cell r="AO35">
            <v>44.210349751597107</v>
          </cell>
          <cell r="AP35">
            <v>29.818296208352805</v>
          </cell>
          <cell r="AQ35">
            <v>36.460550892481933</v>
          </cell>
          <cell r="AR35">
            <v>46.155082667936888</v>
          </cell>
          <cell r="AS35">
            <v>1.0600120629695617</v>
          </cell>
          <cell r="AT35">
            <v>56.473962100422469</v>
          </cell>
          <cell r="AU35">
            <v>6.8906452827884088</v>
          </cell>
          <cell r="AV35">
            <v>24.144664326264017</v>
          </cell>
          <cell r="AW35">
            <v>18.430717820004645</v>
          </cell>
          <cell r="AX35">
            <v>85.926492604232394</v>
          </cell>
          <cell r="AY35">
            <v>9.1280556944660027</v>
          </cell>
          <cell r="AZ35">
            <v>46.167174469006689</v>
          </cell>
          <cell r="BA35">
            <v>40.176417134142426</v>
          </cell>
          <cell r="BB35">
            <v>16.719115981562471</v>
          </cell>
          <cell r="BC35">
            <v>32.118257807726806</v>
          </cell>
          <cell r="BD35">
            <v>3.6576793878199241</v>
          </cell>
          <cell r="BE35">
            <v>16.271186440677965</v>
          </cell>
          <cell r="BF35">
            <v>21.485273346453386</v>
          </cell>
          <cell r="BG35">
            <v>11.443902203284265</v>
          </cell>
          <cell r="BH35">
            <v>5.1469430394959019</v>
          </cell>
          <cell r="BI35">
            <v>3.6579451835751695</v>
          </cell>
          <cell r="BJ35">
            <v>8.5946788432333214</v>
          </cell>
          <cell r="BK35">
            <v>3.4865805515289305</v>
          </cell>
          <cell r="BL35">
            <v>72.180734340449305</v>
          </cell>
          <cell r="BM35">
            <v>50</v>
          </cell>
          <cell r="BN35">
            <v>2.0357933111752184</v>
          </cell>
          <cell r="BO35">
            <v>2.7805051327516215</v>
          </cell>
          <cell r="BP35">
            <v>0.25837977493442876</v>
          </cell>
          <cell r="BQ35">
            <v>0.48018353144062509</v>
          </cell>
          <cell r="BR35">
            <v>4.4432634064807006</v>
          </cell>
          <cell r="BS35">
            <v>28.619148109185144</v>
          </cell>
          <cell r="BT35">
            <v>31.158496595703244</v>
          </cell>
          <cell r="BU35">
            <v>35.97315288560722</v>
          </cell>
          <cell r="BV35">
            <v>20.965495812853064</v>
          </cell>
          <cell r="BW35">
            <v>2.9795899083351016</v>
          </cell>
          <cell r="BY35">
            <v>15.69135164228096</v>
          </cell>
          <cell r="BZ35">
            <v>12.173252707838589</v>
          </cell>
        </row>
        <row r="36">
          <cell r="D36">
            <v>65.306231231952893</v>
          </cell>
          <cell r="E36">
            <v>98.523899805976328</v>
          </cell>
          <cell r="F36">
            <v>39.040610050429621</v>
          </cell>
          <cell r="G36">
            <v>80.396866823265412</v>
          </cell>
          <cell r="H36">
            <v>5.8973975772071787</v>
          </cell>
          <cell r="I36">
            <v>4.3886479326752612</v>
          </cell>
          <cell r="J36">
            <v>4.197816617649166</v>
          </cell>
          <cell r="K36">
            <v>50</v>
          </cell>
          <cell r="L36">
            <v>36.689406755206001</v>
          </cell>
          <cell r="M36">
            <v>0.52333388311123774</v>
          </cell>
          <cell r="N36">
            <v>5.7751077293996405</v>
          </cell>
          <cell r="O36">
            <v>44.435365813149538</v>
          </cell>
          <cell r="P36">
            <v>58.085949147164619</v>
          </cell>
          <cell r="Q36">
            <v>36.871043683513591</v>
          </cell>
          <cell r="R36">
            <v>5.074769550745974</v>
          </cell>
          <cell r="S36">
            <v>98.045221406872187</v>
          </cell>
          <cell r="T36">
            <v>66.559359439505457</v>
          </cell>
          <cell r="U36">
            <v>18.97810218978103</v>
          </cell>
          <cell r="V36">
            <v>73.701224515273296</v>
          </cell>
          <cell r="W36">
            <v>43.61825612173606</v>
          </cell>
          <cell r="X36">
            <v>66.477272727272634</v>
          </cell>
          <cell r="Y36">
            <v>50.628489173070776</v>
          </cell>
          <cell r="Z36">
            <v>18.766687795674134</v>
          </cell>
          <cell r="AA36">
            <v>18.306675489022055</v>
          </cell>
          <cell r="AB36">
            <v>15.204035111728043</v>
          </cell>
          <cell r="AC36">
            <v>41.220206465759077</v>
          </cell>
          <cell r="AD36">
            <v>36.729285150839495</v>
          </cell>
          <cell r="AE36">
            <v>50</v>
          </cell>
          <cell r="AF36">
            <v>11.116349498058064</v>
          </cell>
          <cell r="AG36">
            <v>22.742037776416211</v>
          </cell>
          <cell r="AH36">
            <v>2.5334144806087489</v>
          </cell>
          <cell r="AI36">
            <v>42.105263157894747</v>
          </cell>
          <cell r="AJ36">
            <v>73.333333333333329</v>
          </cell>
          <cell r="AK36">
            <v>70.955661390655919</v>
          </cell>
          <cell r="AL36">
            <v>56.25</v>
          </cell>
          <cell r="AM36">
            <v>13.48621386230019</v>
          </cell>
          <cell r="AN36">
            <v>62.093862815884485</v>
          </cell>
          <cell r="AO36">
            <v>82.967295055536383</v>
          </cell>
          <cell r="AP36">
            <v>38.032720932081745</v>
          </cell>
          <cell r="AQ36">
            <v>42.893027202073178</v>
          </cell>
          <cell r="AR36">
            <v>47.820002030934447</v>
          </cell>
          <cell r="AS36">
            <v>45.821959301716845</v>
          </cell>
          <cell r="AT36">
            <v>5.048246649637524</v>
          </cell>
          <cell r="AU36">
            <v>7.9779842797313369</v>
          </cell>
          <cell r="AV36">
            <v>41.814416261085199</v>
          </cell>
          <cell r="AW36">
            <v>41.996728333033538</v>
          </cell>
          <cell r="AX36">
            <v>72.787613968289605</v>
          </cell>
          <cell r="AY36">
            <v>7.8363329932010046</v>
          </cell>
          <cell r="AZ36">
            <v>39.357895342933197</v>
          </cell>
          <cell r="BA36">
            <v>36.447545751785164</v>
          </cell>
          <cell r="BB36">
            <v>8.6510779475589086</v>
          </cell>
          <cell r="BC36">
            <v>12.619377132054623</v>
          </cell>
          <cell r="BD36">
            <v>25.59316451955911</v>
          </cell>
          <cell r="BE36">
            <v>59.661016949152547</v>
          </cell>
          <cell r="BF36">
            <v>39.867620889788171</v>
          </cell>
          <cell r="BG36">
            <v>35.986207062062064</v>
          </cell>
          <cell r="BH36">
            <v>9.2605538241698753</v>
          </cell>
          <cell r="BI36">
            <v>10.870167961575806</v>
          </cell>
          <cell r="BJ36">
            <v>4.4794782268331197</v>
          </cell>
          <cell r="BK36">
            <v>23.476774357952134</v>
          </cell>
          <cell r="BL36">
            <v>49.957678420491376</v>
          </cell>
          <cell r="BM36">
            <v>48.781871486531145</v>
          </cell>
          <cell r="BN36">
            <v>1.5318528738933874</v>
          </cell>
          <cell r="BO36">
            <v>1.7313427350250246</v>
          </cell>
          <cell r="BP36">
            <v>0.31710987928038881</v>
          </cell>
          <cell r="BQ36">
            <v>0.45384136179799139</v>
          </cell>
          <cell r="BR36">
            <v>16.648148669782149</v>
          </cell>
          <cell r="BS36">
            <v>69.771827834113083</v>
          </cell>
          <cell r="BT36">
            <v>81.544058350210733</v>
          </cell>
          <cell r="BU36">
            <v>88.414393463474227</v>
          </cell>
          <cell r="BV36">
            <v>19.084440728830749</v>
          </cell>
          <cell r="BW36">
            <v>10.355889311901411</v>
          </cell>
          <cell r="BY36">
            <v>22.027336381848908</v>
          </cell>
          <cell r="BZ36">
            <v>25.050641434844195</v>
          </cell>
        </row>
        <row r="37">
          <cell r="D37">
            <v>44.913414673243921</v>
          </cell>
          <cell r="E37">
            <v>0</v>
          </cell>
          <cell r="F37">
            <v>42.012411520812122</v>
          </cell>
          <cell r="G37">
            <v>88.160070629797787</v>
          </cell>
          <cell r="H37">
            <v>9.0346705600849386</v>
          </cell>
          <cell r="I37">
            <v>21.065431888818196</v>
          </cell>
          <cell r="J37">
            <v>36.985092767166577</v>
          </cell>
          <cell r="K37">
            <v>0</v>
          </cell>
          <cell r="L37">
            <v>22.132959043366565</v>
          </cell>
          <cell r="M37">
            <v>0.65083153986894715</v>
          </cell>
          <cell r="N37">
            <v>4.3768301589871559</v>
          </cell>
          <cell r="O37">
            <v>48.3630774188671</v>
          </cell>
          <cell r="P37">
            <v>58.084523278421415</v>
          </cell>
          <cell r="Q37">
            <v>34.864087749269991</v>
          </cell>
          <cell r="R37">
            <v>27.489434678904516</v>
          </cell>
          <cell r="S37">
            <v>97.838139504242776</v>
          </cell>
          <cell r="T37">
            <v>52.53475716495246</v>
          </cell>
          <cell r="U37">
            <v>28.467153284671525</v>
          </cell>
          <cell r="V37">
            <v>60.490876441917017</v>
          </cell>
          <cell r="W37">
            <v>11.826472874514627</v>
          </cell>
          <cell r="X37">
            <v>70.454545454545766</v>
          </cell>
          <cell r="Y37">
            <v>8.4758436533529657</v>
          </cell>
          <cell r="Z37">
            <v>0</v>
          </cell>
          <cell r="AA37">
            <v>15.961797881198574</v>
          </cell>
          <cell r="AB37">
            <v>11.03656740860213</v>
          </cell>
          <cell r="AC37">
            <v>40.298149994057454</v>
          </cell>
          <cell r="AD37">
            <v>37.05956156627726</v>
          </cell>
          <cell r="AE37">
            <v>11.979967082965251</v>
          </cell>
          <cell r="AF37">
            <v>32.758382020230577</v>
          </cell>
          <cell r="AG37">
            <v>45.161710947318767</v>
          </cell>
          <cell r="AH37">
            <v>9.8849279651073534</v>
          </cell>
          <cell r="AI37">
            <v>42.105263157894747</v>
          </cell>
          <cell r="AJ37">
            <v>100</v>
          </cell>
          <cell r="AK37">
            <v>70.521021521563981</v>
          </cell>
          <cell r="AL37">
            <v>63.942307692307686</v>
          </cell>
          <cell r="AM37">
            <v>3.6933048727090156</v>
          </cell>
          <cell r="AN37">
            <v>64.981949458483768</v>
          </cell>
          <cell r="AO37">
            <v>22.137177610844748</v>
          </cell>
          <cell r="AP37">
            <v>13.500649437863366</v>
          </cell>
          <cell r="AQ37">
            <v>26.210242320865468</v>
          </cell>
          <cell r="AR37">
            <v>41.603221545068948</v>
          </cell>
          <cell r="AS37">
            <v>29.25028439525282</v>
          </cell>
          <cell r="AT37">
            <v>34.035628977023393</v>
          </cell>
          <cell r="AU37">
            <v>8.0361132424994626</v>
          </cell>
          <cell r="AV37">
            <v>6.935109939451821</v>
          </cell>
          <cell r="AW37">
            <v>42.509289100152628</v>
          </cell>
          <cell r="AX37">
            <v>0</v>
          </cell>
          <cell r="AY37">
            <v>10</v>
          </cell>
          <cell r="AZ37">
            <v>50</v>
          </cell>
          <cell r="BA37">
            <v>0</v>
          </cell>
          <cell r="BB37">
            <v>50</v>
          </cell>
          <cell r="BC37">
            <v>38.319798928114999</v>
          </cell>
          <cell r="BD37">
            <v>16.992358877070188</v>
          </cell>
          <cell r="BE37">
            <v>11.525423728813559</v>
          </cell>
          <cell r="BF37">
            <v>1.9959231033230469</v>
          </cell>
          <cell r="BG37">
            <v>3.7944385446476083</v>
          </cell>
          <cell r="BH37">
            <v>0.65829152136384772</v>
          </cell>
          <cell r="BI37">
            <v>1.1247462452885597</v>
          </cell>
          <cell r="BJ37">
            <v>0</v>
          </cell>
          <cell r="BK37">
            <v>9.9383382637955453</v>
          </cell>
          <cell r="BL37">
            <v>97.818516764691225</v>
          </cell>
          <cell r="BM37">
            <v>48.717866413153892</v>
          </cell>
          <cell r="BN37">
            <v>0</v>
          </cell>
          <cell r="BO37">
            <v>0</v>
          </cell>
          <cell r="BP37">
            <v>0</v>
          </cell>
          <cell r="BQ37">
            <v>1.5647712239477354</v>
          </cell>
          <cell r="BR37">
            <v>27.620443260214401</v>
          </cell>
          <cell r="BS37">
            <v>14.584359887065759</v>
          </cell>
          <cell r="BT37">
            <v>40.469463734958495</v>
          </cell>
          <cell r="BU37">
            <v>100</v>
          </cell>
          <cell r="BV37">
            <v>0</v>
          </cell>
          <cell r="BW37">
            <v>10.347287994173678</v>
          </cell>
          <cell r="BY37">
            <v>2.5126546910499314</v>
          </cell>
          <cell r="BZ37">
            <v>13.824337641726011</v>
          </cell>
        </row>
        <row r="38">
          <cell r="D38">
            <v>83.387428389706258</v>
          </cell>
          <cell r="E38">
            <v>99.74124941100014</v>
          </cell>
          <cell r="F38">
            <v>46.030297390342724</v>
          </cell>
          <cell r="G38">
            <v>87.226353629647974</v>
          </cell>
          <cell r="H38">
            <v>7.9843672399828876</v>
          </cell>
          <cell r="I38">
            <v>15.547106175660272</v>
          </cell>
          <cell r="J38">
            <v>17.595085892318217</v>
          </cell>
          <cell r="K38">
            <v>20.395959507309641</v>
          </cell>
          <cell r="L38">
            <v>11.015800748382027</v>
          </cell>
          <cell r="M38">
            <v>0.34161097177979743</v>
          </cell>
          <cell r="N38">
            <v>8.7077199792044198</v>
          </cell>
          <cell r="O38">
            <v>37.21635087513544</v>
          </cell>
          <cell r="P38">
            <v>67.148400102517442</v>
          </cell>
          <cell r="Q38">
            <v>20.138678160239078</v>
          </cell>
          <cell r="R38">
            <v>33.166730202632337</v>
          </cell>
          <cell r="S38">
            <v>93.573974169509484</v>
          </cell>
          <cell r="T38">
            <v>27.431824707923962</v>
          </cell>
          <cell r="U38">
            <v>9.4890510948905149</v>
          </cell>
          <cell r="V38">
            <v>73.570044431063707</v>
          </cell>
          <cell r="W38">
            <v>14.767128879565284</v>
          </cell>
          <cell r="X38">
            <v>23.29545454545509</v>
          </cell>
          <cell r="Y38">
            <v>48.375397652941146</v>
          </cell>
          <cell r="Z38">
            <v>9.129956257992399</v>
          </cell>
          <cell r="AA38">
            <v>9.3962136665225184</v>
          </cell>
          <cell r="AB38">
            <v>6.8558410056436632</v>
          </cell>
          <cell r="AC38">
            <v>34.361519782049903</v>
          </cell>
          <cell r="AD38">
            <v>21.125715212339703</v>
          </cell>
          <cell r="AE38">
            <v>34.754497429224998</v>
          </cell>
          <cell r="AF38">
            <v>12.962883917512308</v>
          </cell>
          <cell r="AG38">
            <v>34.811015636708547</v>
          </cell>
          <cell r="AH38">
            <v>9.8912139040938669</v>
          </cell>
          <cell r="AI38">
            <v>42.105263157894747</v>
          </cell>
          <cell r="AJ38">
            <v>10</v>
          </cell>
          <cell r="AK38">
            <v>44.00684515058385</v>
          </cell>
          <cell r="AL38">
            <v>59.375</v>
          </cell>
          <cell r="AM38">
            <v>22.926814320595891</v>
          </cell>
          <cell r="AN38">
            <v>34.657039711191338</v>
          </cell>
          <cell r="AO38">
            <v>32.327361646447578</v>
          </cell>
          <cell r="AP38">
            <v>16.216406667380927</v>
          </cell>
          <cell r="AQ38">
            <v>25.939390719467397</v>
          </cell>
          <cell r="AR38">
            <v>39.083886849359004</v>
          </cell>
          <cell r="AS38">
            <v>0</v>
          </cell>
          <cell r="AT38">
            <v>19.396929185500543</v>
          </cell>
          <cell r="AU38">
            <v>16.248873417462509</v>
          </cell>
          <cell r="AV38">
            <v>14.4034372355631</v>
          </cell>
          <cell r="AW38">
            <v>40.329872752585395</v>
          </cell>
          <cell r="AX38">
            <v>61.892696144202716</v>
          </cell>
          <cell r="AY38">
            <v>4.3164836908679369</v>
          </cell>
          <cell r="AZ38">
            <v>29.162666713484843</v>
          </cell>
          <cell r="BA38">
            <v>47.301940258194591</v>
          </cell>
          <cell r="BB38">
            <v>19.670160558956155</v>
          </cell>
          <cell r="BC38">
            <v>15.124269647516575</v>
          </cell>
          <cell r="BD38">
            <v>13.246334073107668</v>
          </cell>
          <cell r="BE38">
            <v>76.610169491525426</v>
          </cell>
          <cell r="BF38">
            <v>21.21596698767582</v>
          </cell>
          <cell r="BG38">
            <v>16.53472639348222</v>
          </cell>
          <cell r="BH38">
            <v>3.8427663909309149</v>
          </cell>
          <cell r="BI38">
            <v>3.0845455138503231</v>
          </cell>
          <cell r="BJ38">
            <v>13.87234398420207</v>
          </cell>
          <cell r="BK38">
            <v>8.6424426157584051</v>
          </cell>
          <cell r="BL38">
            <v>83.239978950295352</v>
          </cell>
          <cell r="BM38">
            <v>49.282034031511763</v>
          </cell>
          <cell r="BN38">
            <v>0.76588660609267145</v>
          </cell>
          <cell r="BO38">
            <v>0.52515309119454323</v>
          </cell>
          <cell r="BP38">
            <v>0.39507857278746089</v>
          </cell>
          <cell r="BQ38">
            <v>1.0161946759004072</v>
          </cell>
          <cell r="BR38">
            <v>6.7255702738376639</v>
          </cell>
          <cell r="BS38">
            <v>9.2676347551233249</v>
          </cell>
          <cell r="BT38">
            <v>19.972874815392171</v>
          </cell>
          <cell r="BU38">
            <v>84.704484309270825</v>
          </cell>
          <cell r="BV38">
            <v>16.449118447046025</v>
          </cell>
          <cell r="BW38">
            <v>4.9092288731439515</v>
          </cell>
          <cell r="BY38">
            <v>8.37140919974693</v>
          </cell>
          <cell r="BZ38">
            <v>7.2077888974370827</v>
          </cell>
        </row>
        <row r="39">
          <cell r="D39">
            <v>100</v>
          </cell>
          <cell r="E39">
            <v>100</v>
          </cell>
          <cell r="F39">
            <v>49.146706876123652</v>
          </cell>
          <cell r="G39">
            <v>100</v>
          </cell>
          <cell r="H39">
            <v>3.0129304962360397</v>
          </cell>
          <cell r="I39">
            <v>15.668821021601422</v>
          </cell>
          <cell r="J39">
            <v>50</v>
          </cell>
          <cell r="K39">
            <v>23.305861852794095</v>
          </cell>
          <cell r="L39">
            <v>0.51680507124766795</v>
          </cell>
          <cell r="M39">
            <v>0.10739987423463145</v>
          </cell>
          <cell r="N39">
            <v>0</v>
          </cell>
          <cell r="O39">
            <v>38.353808467771159</v>
          </cell>
          <cell r="P39">
            <v>68.200610395284812</v>
          </cell>
          <cell r="Q39">
            <v>38.952300081466831</v>
          </cell>
          <cell r="R39">
            <v>10.267025018066951</v>
          </cell>
          <cell r="S39">
            <v>45.806016299510233</v>
          </cell>
          <cell r="T39">
            <v>38.752338071593137</v>
          </cell>
          <cell r="U39">
            <v>9.4890510948905149</v>
          </cell>
          <cell r="V39">
            <v>67.296761106513117</v>
          </cell>
          <cell r="W39">
            <v>22.646265371379197</v>
          </cell>
          <cell r="X39">
            <v>27.272727272727419</v>
          </cell>
          <cell r="Y39">
            <v>37.361960067833287</v>
          </cell>
          <cell r="Z39">
            <v>17.713249692810965</v>
          </cell>
          <cell r="AA39">
            <v>13.232891516185189</v>
          </cell>
          <cell r="AB39">
            <v>13.612295589354147</v>
          </cell>
          <cell r="AC39">
            <v>39.846641692848934</v>
          </cell>
          <cell r="AD39">
            <v>35.719994956126293</v>
          </cell>
          <cell r="AE39">
            <v>17.292876347728622</v>
          </cell>
          <cell r="AF39">
            <v>39.726953990044869</v>
          </cell>
          <cell r="AG39">
            <v>50</v>
          </cell>
          <cell r="AH39">
            <v>7.88570567530431</v>
          </cell>
          <cell r="AI39">
            <v>63.15789473684211</v>
          </cell>
          <cell r="AJ39">
            <v>90</v>
          </cell>
          <cell r="AK39">
            <v>96.397224964890043</v>
          </cell>
          <cell r="AL39">
            <v>71.875000000000014</v>
          </cell>
          <cell r="AM39">
            <v>12.831280265112907</v>
          </cell>
          <cell r="AN39">
            <v>77.978339350180519</v>
          </cell>
          <cell r="AO39">
            <v>41.504833217329612</v>
          </cell>
          <cell r="AP39">
            <v>20.099389398623675</v>
          </cell>
          <cell r="AQ39">
            <v>25.876710267765489</v>
          </cell>
          <cell r="AR39">
            <v>39.864378737232663</v>
          </cell>
          <cell r="AS39">
            <v>29.59887189567111</v>
          </cell>
          <cell r="AT39">
            <v>100</v>
          </cell>
          <cell r="AU39">
            <v>3.9077467699408528</v>
          </cell>
          <cell r="AV39">
            <v>20.111990454043298</v>
          </cell>
          <cell r="AW39">
            <v>40.930618327929828</v>
          </cell>
          <cell r="AX39">
            <v>72.415424935885383</v>
          </cell>
          <cell r="AY39">
            <v>8.8294749594075714</v>
          </cell>
          <cell r="AZ39">
            <v>45.695439802906016</v>
          </cell>
          <cell r="BA39">
            <v>38.931096421683726</v>
          </cell>
          <cell r="BB39">
            <v>15.246782310574003</v>
          </cell>
          <cell r="BC39">
            <v>16.270734033997073</v>
          </cell>
          <cell r="BD39">
            <v>36.767121129337319</v>
          </cell>
          <cell r="BE39">
            <v>50.169491525423723</v>
          </cell>
          <cell r="BF39">
            <v>44.873730682696426</v>
          </cell>
          <cell r="BG39">
            <v>50.476901090006663</v>
          </cell>
          <cell r="BH39">
            <v>11.969031105512578</v>
          </cell>
          <cell r="BI39">
            <v>3.9563566635816421</v>
          </cell>
          <cell r="BJ39">
            <v>6.4181732063862951</v>
          </cell>
          <cell r="BK39">
            <v>19.050748351773546</v>
          </cell>
          <cell r="BL39">
            <v>47.253584504061017</v>
          </cell>
          <cell r="BM39">
            <v>46.474929179640071</v>
          </cell>
          <cell r="BN39">
            <v>3.1228498657936909</v>
          </cell>
          <cell r="BO39">
            <v>19.276516201106105</v>
          </cell>
          <cell r="BP39">
            <v>0.77467723801031296</v>
          </cell>
          <cell r="BQ39">
            <v>1.2251600078004203</v>
          </cell>
          <cell r="BR39">
            <v>6.5184987546449777</v>
          </cell>
          <cell r="BS39">
            <v>8.9819143427730861</v>
          </cell>
          <cell r="BT39">
            <v>39.539779458815069</v>
          </cell>
          <cell r="BU39">
            <v>80.727913338823697</v>
          </cell>
          <cell r="BV39">
            <v>25.329474472386892</v>
          </cell>
          <cell r="BW39">
            <v>8.3995171616787356</v>
          </cell>
          <cell r="BY39">
            <v>8.5281357405041867</v>
          </cell>
          <cell r="BZ39">
            <v>19.679816896987674</v>
          </cell>
        </row>
        <row r="40">
          <cell r="D40">
            <v>91.731173435844809</v>
          </cell>
          <cell r="E40">
            <v>99.616724203085909</v>
          </cell>
          <cell r="F40">
            <v>46.646224614438175</v>
          </cell>
          <cell r="G40">
            <v>84.528395286159011</v>
          </cell>
          <cell r="H40">
            <v>8.2119808620875059</v>
          </cell>
          <cell r="I40">
            <v>6.7537181555808621</v>
          </cell>
          <cell r="J40">
            <v>5.8384656760777425</v>
          </cell>
          <cell r="K40">
            <v>7.405464205744142</v>
          </cell>
          <cell r="L40">
            <v>7.5235389682382925</v>
          </cell>
          <cell r="M40">
            <v>0.9329336457540135</v>
          </cell>
          <cell r="N40">
            <v>3.6187907122871787</v>
          </cell>
          <cell r="O40">
            <v>49.957245059832701</v>
          </cell>
          <cell r="P40">
            <v>0</v>
          </cell>
          <cell r="Q40">
            <v>29.868654483752977</v>
          </cell>
          <cell r="R40">
            <v>35.036793953429395</v>
          </cell>
          <cell r="S40">
            <v>74.224438038516055</v>
          </cell>
          <cell r="T40">
            <v>31.232256597511523</v>
          </cell>
          <cell r="U40">
            <v>17.335766423357651</v>
          </cell>
          <cell r="V40">
            <v>85.171531695350183</v>
          </cell>
          <cell r="W40">
            <v>13.898421121322773</v>
          </cell>
          <cell r="X40">
            <v>50.568181818181699</v>
          </cell>
          <cell r="Y40">
            <v>53.462632206632996</v>
          </cell>
          <cell r="Z40">
            <v>10.537019562173894</v>
          </cell>
          <cell r="AA40">
            <v>15.327062421376384</v>
          </cell>
          <cell r="AB40">
            <v>8.6048555524747492</v>
          </cell>
          <cell r="AC40">
            <v>32.562200150822797</v>
          </cell>
          <cell r="AD40">
            <v>3.0091891404210465</v>
          </cell>
          <cell r="AE40">
            <v>3.723760045211824</v>
          </cell>
          <cell r="AF40">
            <v>50</v>
          </cell>
          <cell r="AG40">
            <v>0.4598544150790973</v>
          </cell>
          <cell r="AH40">
            <v>6.3671958003952263</v>
          </cell>
          <cell r="AI40">
            <v>84.210526315789465</v>
          </cell>
          <cell r="AJ40">
            <v>70</v>
          </cell>
          <cell r="AK40">
            <v>96.055529338754909</v>
          </cell>
          <cell r="AL40">
            <v>75</v>
          </cell>
          <cell r="AM40">
            <v>5.7994588680843373</v>
          </cell>
          <cell r="AN40">
            <v>40.794223826714813</v>
          </cell>
          <cell r="AO40">
            <v>33.021457349404024</v>
          </cell>
          <cell r="AP40">
            <v>19.526028746924702</v>
          </cell>
          <cell r="AQ40">
            <v>32.736152701826782</v>
          </cell>
          <cell r="AR40">
            <v>44.289363465842015</v>
          </cell>
          <cell r="AS40">
            <v>38.552204301406519</v>
          </cell>
          <cell r="AT40">
            <v>56.894634180339445</v>
          </cell>
          <cell r="AU40">
            <v>7.312253398482464</v>
          </cell>
          <cell r="AV40">
            <v>8.102051275699905</v>
          </cell>
          <cell r="AW40">
            <v>30.580117834906218</v>
          </cell>
          <cell r="AX40">
            <v>58.531961825363673</v>
          </cell>
          <cell r="AY40">
            <v>5.7093889115535177</v>
          </cell>
          <cell r="AZ40">
            <v>36.491777584981151</v>
          </cell>
          <cell r="BA40">
            <v>30.97006613844998</v>
          </cell>
          <cell r="BB40">
            <v>8.3609844538168705</v>
          </cell>
          <cell r="BC40">
            <v>12.091478846073556</v>
          </cell>
          <cell r="BD40">
            <v>10.708164405680138</v>
          </cell>
          <cell r="BE40">
            <v>10.508474576271185</v>
          </cell>
          <cell r="BF40">
            <v>8.5821859781090595</v>
          </cell>
          <cell r="BG40">
            <v>24.629021845760896</v>
          </cell>
          <cell r="BH40">
            <v>1.7363309377391902</v>
          </cell>
          <cell r="BI40">
            <v>2.377877518121577</v>
          </cell>
          <cell r="BJ40">
            <v>0.33917990556554645</v>
          </cell>
          <cell r="BK40">
            <v>36.072740714125665</v>
          </cell>
          <cell r="BL40">
            <v>87.823236191968292</v>
          </cell>
          <cell r="BM40">
            <v>49.614348225309335</v>
          </cell>
          <cell r="BN40">
            <v>1.3659652343174198</v>
          </cell>
          <cell r="BO40">
            <v>2.3021498490199446</v>
          </cell>
          <cell r="BP40">
            <v>0.54530186214215315</v>
          </cell>
          <cell r="BQ40">
            <v>0.86897621523746515</v>
          </cell>
          <cell r="BR40">
            <v>8.5815324576867784</v>
          </cell>
          <cell r="BS40">
            <v>27.813040045726957</v>
          </cell>
          <cell r="BT40">
            <v>26.819334877027405</v>
          </cell>
          <cell r="BU40">
            <v>74.700355159069417</v>
          </cell>
          <cell r="BV40">
            <v>8.3523607691309589</v>
          </cell>
          <cell r="BW40">
            <v>0</v>
          </cell>
          <cell r="BY40">
            <v>3.7873272332690715</v>
          </cell>
          <cell r="BZ40">
            <v>11.341478940954968</v>
          </cell>
        </row>
      </sheetData>
      <sheetData sheetId="39">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98.181467237897451</v>
          </cell>
          <cell r="E9">
            <v>100</v>
          </cell>
          <cell r="F9">
            <v>46.925120838491843</v>
          </cell>
          <cell r="G9">
            <v>68.122151502083483</v>
          </cell>
          <cell r="H9">
            <v>7.2053874681564229</v>
          </cell>
          <cell r="I9">
            <v>3.039476452419672</v>
          </cell>
          <cell r="J9">
            <v>22.110302541296146</v>
          </cell>
          <cell r="K9">
            <v>16.53688304077734</v>
          </cell>
          <cell r="L9">
            <v>100</v>
          </cell>
          <cell r="M9">
            <v>0.96573284879975263</v>
          </cell>
          <cell r="N9">
            <v>1.6987605059371973</v>
          </cell>
          <cell r="O9">
            <v>49.586909240701452</v>
          </cell>
          <cell r="P9">
            <v>36.719773233615854</v>
          </cell>
          <cell r="Q9">
            <v>29.64641035530623</v>
          </cell>
          <cell r="R9">
            <v>21.933177330785742</v>
          </cell>
          <cell r="S9">
            <v>76.287484589754044</v>
          </cell>
          <cell r="T9">
            <v>64.56882304801826</v>
          </cell>
          <cell r="U9">
            <v>16.970802919708017</v>
          </cell>
          <cell r="V9">
            <v>88.015124604854961</v>
          </cell>
          <cell r="W9">
            <v>40.652361191919937</v>
          </cell>
          <cell r="X9">
            <v>100</v>
          </cell>
          <cell r="Y9">
            <v>68.506859213429678</v>
          </cell>
          <cell r="Z9">
            <v>12.623141911918854</v>
          </cell>
          <cell r="AA9">
            <v>19.009775044035528</v>
          </cell>
          <cell r="AB9">
            <v>21.15635338458662</v>
          </cell>
          <cell r="AC9">
            <v>40.199190048099332</v>
          </cell>
          <cell r="AD9">
            <v>15.416712291415132</v>
          </cell>
          <cell r="AE9">
            <v>6.8748852110468759</v>
          </cell>
          <cell r="AF9">
            <v>39.698791863996988</v>
          </cell>
          <cell r="AG9">
            <v>23.651635799674402</v>
          </cell>
          <cell r="AH9">
            <v>4.3460489757572081</v>
          </cell>
          <cell r="AI9">
            <v>0</v>
          </cell>
          <cell r="AJ9">
            <v>96.666666666666671</v>
          </cell>
          <cell r="AK9">
            <v>99.937954782551515</v>
          </cell>
          <cell r="AL9">
            <v>90.625</v>
          </cell>
          <cell r="AM9">
            <v>2.7975127804740452</v>
          </cell>
          <cell r="AN9">
            <v>91.696750902527086</v>
          </cell>
          <cell r="AO9">
            <v>85.367104374613191</v>
          </cell>
          <cell r="AP9">
            <v>31.303460946978696</v>
          </cell>
          <cell r="AQ9">
            <v>42.874707340474707</v>
          </cell>
          <cell r="AR9">
            <v>47.931453513115947</v>
          </cell>
          <cell r="AS9">
            <v>0</v>
          </cell>
          <cell r="AT9">
            <v>57.242379197389702</v>
          </cell>
          <cell r="AU9">
            <v>23.265809704640187</v>
          </cell>
          <cell r="AV9">
            <v>33.657491742859705</v>
          </cell>
          <cell r="AW9">
            <v>40.520348067971852</v>
          </cell>
          <cell r="AX9">
            <v>52.341303569279582</v>
          </cell>
          <cell r="AY9">
            <v>8.148213050747982</v>
          </cell>
          <cell r="AZ9">
            <v>41.751687321387472</v>
          </cell>
          <cell r="BA9">
            <v>39.848138288267251</v>
          </cell>
          <cell r="BB9">
            <v>13.562501671951377</v>
          </cell>
          <cell r="BC9">
            <v>14.143732366532166</v>
          </cell>
          <cell r="BD9">
            <v>2.6418774771425153</v>
          </cell>
          <cell r="BE9">
            <v>36.610169491525426</v>
          </cell>
          <cell r="BF9">
            <v>42.225959563831708</v>
          </cell>
          <cell r="BG9">
            <v>49.472140743210915</v>
          </cell>
          <cell r="BH9">
            <v>14.548147494888521</v>
          </cell>
          <cell r="BI9">
            <v>8.5060702226542446</v>
          </cell>
          <cell r="BJ9">
            <v>50</v>
          </cell>
          <cell r="BK9">
            <v>21.835972496274021</v>
          </cell>
          <cell r="BL9">
            <v>45.880545829869099</v>
          </cell>
          <cell r="BM9">
            <v>48.804614423961503</v>
          </cell>
          <cell r="BN9">
            <v>1.9803673219563716</v>
          </cell>
          <cell r="BO9">
            <v>1.9115683194354804</v>
          </cell>
          <cell r="BP9">
            <v>0.74058424901654418</v>
          </cell>
          <cell r="BQ9">
            <v>0.67759636705773552</v>
          </cell>
          <cell r="BR9">
            <v>20.077490690972695</v>
          </cell>
          <cell r="BS9">
            <v>43.385019805458604</v>
          </cell>
          <cell r="BT9">
            <v>75.082586330086087</v>
          </cell>
          <cell r="BU9">
            <v>74.566893489989013</v>
          </cell>
          <cell r="BV9">
            <v>34.044020956326158</v>
          </cell>
          <cell r="BW9">
            <v>36.88720150073847</v>
          </cell>
          <cell r="BY9">
            <v>21.012190508951896</v>
          </cell>
          <cell r="BZ9">
            <v>25.870676537152377</v>
          </cell>
        </row>
        <row r="10">
          <cell r="D10">
            <v>43.783317046707396</v>
          </cell>
          <cell r="E10">
            <v>73.21040284117116</v>
          </cell>
          <cell r="F10">
            <v>0</v>
          </cell>
          <cell r="G10">
            <v>56.457748000185013</v>
          </cell>
          <cell r="H10">
            <v>0</v>
          </cell>
          <cell r="I10">
            <v>50</v>
          </cell>
          <cell r="J10">
            <v>24.269482612131124</v>
          </cell>
          <cell r="K10">
            <v>2.2655316068683651</v>
          </cell>
          <cell r="L10">
            <v>50.756168177096697</v>
          </cell>
          <cell r="M10">
            <v>0.88592881224137043</v>
          </cell>
          <cell r="N10">
            <v>8.4888305993239221</v>
          </cell>
          <cell r="O10">
            <v>0</v>
          </cell>
          <cell r="P10">
            <v>55.194006056421962</v>
          </cell>
          <cell r="Q10">
            <v>23.113222367439157</v>
          </cell>
          <cell r="R10">
            <v>16.218084242153555</v>
          </cell>
          <cell r="S10">
            <v>16.580115551220544</v>
          </cell>
          <cell r="T10">
            <v>68.798108865762686</v>
          </cell>
          <cell r="U10">
            <v>16.970802919708017</v>
          </cell>
          <cell r="V10">
            <v>73.736097619973648</v>
          </cell>
          <cell r="W10">
            <v>42.343767543810102</v>
          </cell>
          <cell r="X10">
            <v>88.324873096446481</v>
          </cell>
          <cell r="Y10">
            <v>38.606987879646582</v>
          </cell>
          <cell r="Z10">
            <v>9.808991250462304</v>
          </cell>
          <cell r="AA10">
            <v>7.3918162398174241</v>
          </cell>
          <cell r="AB10">
            <v>13.294322424635684</v>
          </cell>
          <cell r="AC10">
            <v>81.367285895072484</v>
          </cell>
          <cell r="AD10">
            <v>12.971525318584465</v>
          </cell>
          <cell r="AE10">
            <v>25.792071297841378</v>
          </cell>
          <cell r="AF10">
            <v>28.703373367737473</v>
          </cell>
          <cell r="AG10">
            <v>0</v>
          </cell>
          <cell r="AH10">
            <v>6.6455756685468792</v>
          </cell>
          <cell r="AI10">
            <v>63.15789473684211</v>
          </cell>
          <cell r="AJ10">
            <v>56.666666666666664</v>
          </cell>
          <cell r="AK10">
            <v>87.036559844633615</v>
          </cell>
          <cell r="AL10">
            <v>78.125</v>
          </cell>
          <cell r="AM10">
            <v>22.206057584786908</v>
          </cell>
          <cell r="AN10">
            <v>11.191335740072205</v>
          </cell>
          <cell r="AO10">
            <v>95.56033373022106</v>
          </cell>
          <cell r="AP10">
            <v>49.877155729433738</v>
          </cell>
          <cell r="AQ10">
            <v>50</v>
          </cell>
          <cell r="AR10">
            <v>50</v>
          </cell>
          <cell r="AS10">
            <v>41.584746149825975</v>
          </cell>
          <cell r="AT10">
            <v>0</v>
          </cell>
          <cell r="AU10">
            <v>0.63975163731072693</v>
          </cell>
          <cell r="AV10">
            <v>50.835356886115648</v>
          </cell>
          <cell r="AW10">
            <v>42.48538676830276</v>
          </cell>
          <cell r="AX10">
            <v>49.964299851566615</v>
          </cell>
          <cell r="AY10">
            <v>7.7148842897907786</v>
          </cell>
          <cell r="AZ10">
            <v>39.721965163121425</v>
          </cell>
          <cell r="BA10">
            <v>28.405736002516583</v>
          </cell>
          <cell r="BB10">
            <v>5.2123983720484883</v>
          </cell>
          <cell r="BC10">
            <v>40.461482675819965</v>
          </cell>
          <cell r="BD10">
            <v>24.668670858662406</v>
          </cell>
          <cell r="BE10">
            <v>60.33898305084746</v>
          </cell>
          <cell r="BF10">
            <v>42.818815623989856</v>
          </cell>
          <cell r="BG10">
            <v>62.763842681193182</v>
          </cell>
          <cell r="BH10">
            <v>10.750210311114863</v>
          </cell>
          <cell r="BI10">
            <v>9.0923222221890736</v>
          </cell>
          <cell r="BJ10">
            <v>5.2824555318608635</v>
          </cell>
          <cell r="BK10">
            <v>4.8035669235674341</v>
          </cell>
          <cell r="BL10">
            <v>28.339987277680471</v>
          </cell>
          <cell r="BM10">
            <v>48.215424172984854</v>
          </cell>
          <cell r="BN10">
            <v>8.3417726186410501</v>
          </cell>
          <cell r="BO10">
            <v>14.279078221150174</v>
          </cell>
          <cell r="BP10">
            <v>9.7652463846780127E-2</v>
          </cell>
          <cell r="BQ10">
            <v>1.1588898743165443</v>
          </cell>
          <cell r="BR10">
            <v>32.779371516161</v>
          </cell>
          <cell r="BS10">
            <v>100</v>
          </cell>
          <cell r="BT10">
            <v>94.677842861037192</v>
          </cell>
          <cell r="BU10">
            <v>80.307397835286423</v>
          </cell>
          <cell r="BV10">
            <v>21.979123386845735</v>
          </cell>
          <cell r="BW10">
            <v>4.8711898819461013</v>
          </cell>
          <cell r="BY10">
            <v>28.991024289902235</v>
          </cell>
          <cell r="BZ10">
            <v>18.197315363534205</v>
          </cell>
        </row>
        <row r="11">
          <cell r="D11">
            <v>82.795718595520256</v>
          </cell>
          <cell r="E11">
            <v>100</v>
          </cell>
          <cell r="F11">
            <v>41.120500873315891</v>
          </cell>
          <cell r="G11">
            <v>0</v>
          </cell>
          <cell r="H11">
            <v>0.71232219721142331</v>
          </cell>
          <cell r="I11">
            <v>45.094299098886317</v>
          </cell>
          <cell r="J11">
            <v>40.663386359340585</v>
          </cell>
          <cell r="K11">
            <v>23.087161517286816</v>
          </cell>
          <cell r="L11">
            <v>60.497685786372237</v>
          </cell>
          <cell r="M11">
            <v>3.3625970080485712</v>
          </cell>
          <cell r="N11">
            <v>4.1825245160712061</v>
          </cell>
          <cell r="O11">
            <v>49.975975263994648</v>
          </cell>
          <cell r="P11">
            <v>64.072595620684098</v>
          </cell>
          <cell r="Q11">
            <v>17.869075548571196</v>
          </cell>
          <cell r="R11">
            <v>15.780148630580602</v>
          </cell>
          <cell r="S11">
            <v>95.996687809719788</v>
          </cell>
          <cell r="T11">
            <v>71.347458592206024</v>
          </cell>
          <cell r="U11">
            <v>34.306569343065682</v>
          </cell>
          <cell r="V11">
            <v>57.348231864600621</v>
          </cell>
          <cell r="W11">
            <v>43.644266941011999</v>
          </cell>
          <cell r="X11">
            <v>75.126903553299016</v>
          </cell>
          <cell r="Y11">
            <v>63.831457803562522</v>
          </cell>
          <cell r="Z11">
            <v>26.131984340548421</v>
          </cell>
          <cell r="AA11">
            <v>31.208478457844773</v>
          </cell>
          <cell r="AB11">
            <v>27.939849487510049</v>
          </cell>
          <cell r="AC11">
            <v>96.322338362514799</v>
          </cell>
          <cell r="AD11">
            <v>39.554774734635757</v>
          </cell>
          <cell r="AE11">
            <v>26.69910629809214</v>
          </cell>
          <cell r="AF11">
            <v>16.966011418369142</v>
          </cell>
          <cell r="AG11">
            <v>26.676645991982621</v>
          </cell>
          <cell r="AH11">
            <v>7.5256251882449945</v>
          </cell>
          <cell r="AI11">
            <v>21.052631578947373</v>
          </cell>
          <cell r="AJ11">
            <v>100</v>
          </cell>
          <cell r="AK11">
            <v>37.444803507317161</v>
          </cell>
          <cell r="AL11">
            <v>0</v>
          </cell>
          <cell r="AM11">
            <v>8.7232873197072713</v>
          </cell>
          <cell r="AN11">
            <v>62.815884476534301</v>
          </cell>
          <cell r="AO11">
            <v>96.030057070222924</v>
          </cell>
          <cell r="AP11">
            <v>49.049677792907744</v>
          </cell>
          <cell r="AQ11">
            <v>47.490134867686479</v>
          </cell>
          <cell r="AR11">
            <v>47.138070617399784</v>
          </cell>
          <cell r="AS11">
            <v>52.116345856154801</v>
          </cell>
          <cell r="AT11">
            <v>25.311846982832996</v>
          </cell>
          <cell r="AU11">
            <v>15.887002596617181</v>
          </cell>
          <cell r="AV11">
            <v>55.627926407732652</v>
          </cell>
          <cell r="AW11">
            <v>28.293594581990661</v>
          </cell>
          <cell r="AX11">
            <v>100</v>
          </cell>
          <cell r="AY11">
            <v>8.2701743296270234</v>
          </cell>
          <cell r="AZ11">
            <v>41.512022506795844</v>
          </cell>
          <cell r="BA11">
            <v>27.932789929022672</v>
          </cell>
          <cell r="BB11">
            <v>12.764933937174373</v>
          </cell>
          <cell r="BC11">
            <v>48.602838596516634</v>
          </cell>
          <cell r="BD11">
            <v>31.548840733536554</v>
          </cell>
          <cell r="BE11">
            <v>0</v>
          </cell>
          <cell r="BF11">
            <v>48.293273035952076</v>
          </cell>
          <cell r="BG11">
            <v>95.218594667291583</v>
          </cell>
          <cell r="BH11">
            <v>44.770604083853904</v>
          </cell>
          <cell r="BI11">
            <v>12.076979441975666</v>
          </cell>
          <cell r="BJ11">
            <v>6.3992013112008737</v>
          </cell>
          <cell r="BK11">
            <v>3.0477792240438299</v>
          </cell>
          <cell r="BL11">
            <v>77.647521690905833</v>
          </cell>
          <cell r="BM11">
            <v>49.135840233469544</v>
          </cell>
          <cell r="BN11">
            <v>34.124345847628774</v>
          </cell>
          <cell r="BO11">
            <v>23.111503393348144</v>
          </cell>
          <cell r="BP11">
            <v>12.550987332961258</v>
          </cell>
          <cell r="BQ11">
            <v>5.846230255574878</v>
          </cell>
          <cell r="BR11">
            <v>50</v>
          </cell>
          <cell r="BS11">
            <v>1.8050689233136532</v>
          </cell>
          <cell r="BT11">
            <v>34.713328350063136</v>
          </cell>
          <cell r="BU11">
            <v>84.500768680601908</v>
          </cell>
          <cell r="BV11">
            <v>30.325817169658841</v>
          </cell>
          <cell r="BW11">
            <v>8.2146181413677297</v>
          </cell>
          <cell r="BY11">
            <v>27.668546514739734</v>
          </cell>
          <cell r="BZ11">
            <v>24.982036890105807</v>
          </cell>
        </row>
        <row r="12">
          <cell r="D12">
            <v>82.418726108366073</v>
          </cell>
          <cell r="E12">
            <v>88.78153944077475</v>
          </cell>
          <cell r="F12">
            <v>50</v>
          </cell>
          <cell r="G12">
            <v>64.300913706711555</v>
          </cell>
          <cell r="H12">
            <v>10</v>
          </cell>
          <cell r="I12">
            <v>24.920588899575051</v>
          </cell>
          <cell r="J12">
            <v>27.249619905968419</v>
          </cell>
          <cell r="K12">
            <v>38.291219290588415</v>
          </cell>
          <cell r="L12">
            <v>1.5650798130982135</v>
          </cell>
          <cell r="M12">
            <v>0</v>
          </cell>
          <cell r="N12">
            <v>2.3001701048229619</v>
          </cell>
          <cell r="O12">
            <v>34.06909438960168</v>
          </cell>
          <cell r="P12">
            <v>82.530396798594154</v>
          </cell>
          <cell r="Q12">
            <v>24.609525628222556</v>
          </cell>
          <cell r="R12">
            <v>21.439377157950155</v>
          </cell>
          <cell r="S12">
            <v>65.91289174979083</v>
          </cell>
          <cell r="T12">
            <v>44.195401652897473</v>
          </cell>
          <cell r="U12">
            <v>0.3649635036496352</v>
          </cell>
          <cell r="V12">
            <v>71.132988931572029</v>
          </cell>
          <cell r="W12">
            <v>23.123554712481635</v>
          </cell>
          <cell r="X12">
            <v>36.04060913705554</v>
          </cell>
          <cell r="Y12">
            <v>82.623546267991969</v>
          </cell>
          <cell r="Z12">
            <v>20.800862217396975</v>
          </cell>
          <cell r="AA12">
            <v>23.862420404974824</v>
          </cell>
          <cell r="AB12">
            <v>13.613128289340937</v>
          </cell>
          <cell r="AC12">
            <v>53.074748312145772</v>
          </cell>
          <cell r="AD12">
            <v>37.218569632551841</v>
          </cell>
          <cell r="AE12">
            <v>15.688856469079729</v>
          </cell>
          <cell r="AF12">
            <v>32.526730172064234</v>
          </cell>
          <cell r="AG12">
            <v>35.543892076639359</v>
          </cell>
          <cell r="AH12">
            <v>9.6165525862314762</v>
          </cell>
          <cell r="AI12">
            <v>63.15789473684211</v>
          </cell>
          <cell r="AJ12">
            <v>86.666666666666671</v>
          </cell>
          <cell r="AK12">
            <v>76.43050852006553</v>
          </cell>
          <cell r="AL12">
            <v>75</v>
          </cell>
          <cell r="AM12">
            <v>6.6939601346523352</v>
          </cell>
          <cell r="AN12">
            <v>60.649819494584847</v>
          </cell>
          <cell r="AO12">
            <v>51.047304417094352</v>
          </cell>
          <cell r="AP12">
            <v>24.408171010294929</v>
          </cell>
          <cell r="AQ12">
            <v>30.6997166724904</v>
          </cell>
          <cell r="AR12">
            <v>32.567118975771614</v>
          </cell>
          <cell r="AS12">
            <v>28.620662000994674</v>
          </cell>
          <cell r="AT12">
            <v>10.889597381491917</v>
          </cell>
          <cell r="AU12">
            <v>47.904603027924573</v>
          </cell>
          <cell r="AV12">
            <v>53.490678579196008</v>
          </cell>
          <cell r="AW12">
            <v>0</v>
          </cell>
          <cell r="AX12">
            <v>50.580071958148977</v>
          </cell>
          <cell r="AY12">
            <v>9.8906725506138251</v>
          </cell>
          <cell r="AZ12">
            <v>48.177262774502395</v>
          </cell>
          <cell r="BA12">
            <v>17.763810223117822</v>
          </cell>
          <cell r="BB12">
            <v>13.908994834878216</v>
          </cell>
          <cell r="BC12">
            <v>36.771923814922459</v>
          </cell>
          <cell r="BD12">
            <v>34.76155301524242</v>
          </cell>
          <cell r="BE12">
            <v>4.7457627118644066</v>
          </cell>
          <cell r="BF12">
            <v>38.640053818251964</v>
          </cell>
          <cell r="BG12">
            <v>36.15665613397735</v>
          </cell>
          <cell r="BH12">
            <v>7.5166447871368263</v>
          </cell>
          <cell r="BI12">
            <v>5.0532214016368728</v>
          </cell>
          <cell r="BJ12">
            <v>15.198910490598557</v>
          </cell>
          <cell r="BK12">
            <v>4.4624099952124974</v>
          </cell>
          <cell r="BL12">
            <v>68.936456120178917</v>
          </cell>
          <cell r="BM12">
            <v>47.166278157954899</v>
          </cell>
          <cell r="BN12">
            <v>4.2783916767238228</v>
          </cell>
          <cell r="BO12">
            <v>1.9554659930231235</v>
          </cell>
          <cell r="BP12">
            <v>0.21445335357799436</v>
          </cell>
          <cell r="BQ12">
            <v>0</v>
          </cell>
          <cell r="BR12">
            <v>0</v>
          </cell>
          <cell r="BS12">
            <v>52.453456562085336</v>
          </cell>
          <cell r="BT12">
            <v>28.707856766730345</v>
          </cell>
          <cell r="BU12">
            <v>0</v>
          </cell>
          <cell r="BV12">
            <v>50</v>
          </cell>
          <cell r="BW12">
            <v>23.218174879304311</v>
          </cell>
          <cell r="BY12">
            <v>28.223681528274934</v>
          </cell>
          <cell r="BZ12">
            <v>17.538236742820683</v>
          </cell>
        </row>
        <row r="13">
          <cell r="D13">
            <v>86.179339558477324</v>
          </cell>
          <cell r="E13">
            <v>79.640328459768966</v>
          </cell>
          <cell r="F13">
            <v>48.209564605170527</v>
          </cell>
          <cell r="G13">
            <v>55.076920979914156</v>
          </cell>
          <cell r="H13">
            <v>7.6309191251091661</v>
          </cell>
          <cell r="I13">
            <v>11.961006939303195</v>
          </cell>
          <cell r="J13">
            <v>19.508630920137925</v>
          </cell>
          <cell r="K13">
            <v>37.575087872972873</v>
          </cell>
          <cell r="L13">
            <v>37.217499313407707</v>
          </cell>
          <cell r="M13">
            <v>0.58036504685515122</v>
          </cell>
          <cell r="N13">
            <v>4.3386460986544524</v>
          </cell>
          <cell r="O13">
            <v>49.171119406558539</v>
          </cell>
          <cell r="P13">
            <v>56.567160036102059</v>
          </cell>
          <cell r="Q13">
            <v>18.264436448448286</v>
          </cell>
          <cell r="R13">
            <v>5.8144811282440632</v>
          </cell>
          <cell r="S13">
            <v>60.15788496257376</v>
          </cell>
          <cell r="T13">
            <v>70.12151686881306</v>
          </cell>
          <cell r="U13">
            <v>21.350364963503637</v>
          </cell>
          <cell r="V13">
            <v>77.861201938220191</v>
          </cell>
          <cell r="W13">
            <v>50</v>
          </cell>
          <cell r="X13">
            <v>84.771573604061047</v>
          </cell>
          <cell r="Y13">
            <v>86.028454952169966</v>
          </cell>
          <cell r="Z13">
            <v>19.54920574697935</v>
          </cell>
          <cell r="AA13">
            <v>12.021503032070941</v>
          </cell>
          <cell r="AB13">
            <v>16.358784304294925</v>
          </cell>
          <cell r="AC13">
            <v>38.79852134355145</v>
          </cell>
          <cell r="AD13">
            <v>22.321004382878957</v>
          </cell>
          <cell r="AE13">
            <v>35.905637246441827</v>
          </cell>
          <cell r="AF13">
            <v>4.5467625150871802</v>
          </cell>
          <cell r="AG13">
            <v>24.366071377212112</v>
          </cell>
          <cell r="AH13">
            <v>4.5786121462715581</v>
          </cell>
          <cell r="AI13">
            <v>73.684210526315795</v>
          </cell>
          <cell r="AJ13">
            <v>56.666666666666664</v>
          </cell>
          <cell r="AK13">
            <v>35.627614417221423</v>
          </cell>
          <cell r="AL13">
            <v>65.625</v>
          </cell>
          <cell r="AM13">
            <v>16.46027843509928</v>
          </cell>
          <cell r="AN13">
            <v>33.935018050541522</v>
          </cell>
          <cell r="AO13">
            <v>100</v>
          </cell>
          <cell r="AP13">
            <v>35.507485554728802</v>
          </cell>
          <cell r="AQ13">
            <v>43.980844978261104</v>
          </cell>
          <cell r="AR13">
            <v>47.009090735078168</v>
          </cell>
          <cell r="AS13">
            <v>56.94348717396025</v>
          </cell>
          <cell r="AT13">
            <v>37.377810722317228</v>
          </cell>
          <cell r="AU13">
            <v>11.852468992444281</v>
          </cell>
          <cell r="AV13">
            <v>53.575833065741705</v>
          </cell>
          <cell r="AW13">
            <v>50</v>
          </cell>
          <cell r="AX13">
            <v>58.768975615796712</v>
          </cell>
          <cell r="AY13">
            <v>2.5513647600495921</v>
          </cell>
          <cell r="AZ13">
            <v>0</v>
          </cell>
          <cell r="BA13">
            <v>42.427274862243451</v>
          </cell>
          <cell r="BB13">
            <v>2.1432956831897245</v>
          </cell>
          <cell r="BC13">
            <v>31.809249345883618</v>
          </cell>
          <cell r="BD13">
            <v>6.6633664018429615</v>
          </cell>
          <cell r="BE13">
            <v>66.779661016949149</v>
          </cell>
          <cell r="BF13">
            <v>31.647884107532743</v>
          </cell>
          <cell r="BG13">
            <v>40.500228649713414</v>
          </cell>
          <cell r="BH13">
            <v>11.821411167530165</v>
          </cell>
          <cell r="BI13">
            <v>10.705821839070262</v>
          </cell>
          <cell r="BJ13">
            <v>1.6718368937994812</v>
          </cell>
          <cell r="BK13">
            <v>14.73012367378354</v>
          </cell>
          <cell r="BL13">
            <v>52.350478571834756</v>
          </cell>
          <cell r="BM13">
            <v>48.825188383404097</v>
          </cell>
          <cell r="BN13">
            <v>0.92223870687450271</v>
          </cell>
          <cell r="BO13">
            <v>0.66990234834847728</v>
          </cell>
          <cell r="BP13">
            <v>0.41644163415529178</v>
          </cell>
          <cell r="BQ13">
            <v>0.30927554261733364</v>
          </cell>
          <cell r="BR13">
            <v>20.661205017022944</v>
          </cell>
          <cell r="BS13">
            <v>56.085177099541617</v>
          </cell>
          <cell r="BT13">
            <v>89.187296754228825</v>
          </cell>
          <cell r="BU13">
            <v>81.861568586888765</v>
          </cell>
          <cell r="BV13">
            <v>14.274890051355763</v>
          </cell>
          <cell r="BW13">
            <v>34.800873827498037</v>
          </cell>
          <cell r="BY13">
            <v>32.622105336037933</v>
          </cell>
          <cell r="BZ13">
            <v>33.144066239643287</v>
          </cell>
        </row>
        <row r="14">
          <cell r="D14">
            <v>84.305448030532375</v>
          </cell>
          <cell r="E14">
            <v>85.093365555630541</v>
          </cell>
          <cell r="F14">
            <v>45.203478144072605</v>
          </cell>
          <cell r="G14">
            <v>86.832380429718739</v>
          </cell>
          <cell r="H14">
            <v>5.4668567908263537</v>
          </cell>
          <cell r="I14">
            <v>23.871178681632731</v>
          </cell>
          <cell r="J14">
            <v>18.832020830858401</v>
          </cell>
          <cell r="K14">
            <v>17.479931285994287</v>
          </cell>
          <cell r="L14">
            <v>23.714392521105996</v>
          </cell>
          <cell r="M14">
            <v>0.34238266936808537</v>
          </cell>
          <cell r="N14">
            <v>1.5562828996320639</v>
          </cell>
          <cell r="O14">
            <v>48.67233135191789</v>
          </cell>
          <cell r="P14">
            <v>58.724199940883672</v>
          </cell>
          <cell r="Q14">
            <v>40.72299816507936</v>
          </cell>
          <cell r="R14">
            <v>0.9150789258269294</v>
          </cell>
          <cell r="S14">
            <v>51.401205540652548</v>
          </cell>
          <cell r="T14">
            <v>59.242596242119269</v>
          </cell>
          <cell r="U14">
            <v>28.102189781021892</v>
          </cell>
          <cell r="V14">
            <v>94.210634877692854</v>
          </cell>
          <cell r="W14">
            <v>27.63954264737794</v>
          </cell>
          <cell r="X14">
            <v>75.63451776649724</v>
          </cell>
          <cell r="Y14">
            <v>63.094472294724611</v>
          </cell>
          <cell r="Z14">
            <v>16.616997653825731</v>
          </cell>
          <cell r="AA14">
            <v>22.80700829861858</v>
          </cell>
          <cell r="AB14">
            <v>23.373353980415278</v>
          </cell>
          <cell r="AC14">
            <v>45.70103777993954</v>
          </cell>
          <cell r="AD14">
            <v>36.796486086939197</v>
          </cell>
          <cell r="AE14">
            <v>23.15399556307608</v>
          </cell>
          <cell r="AF14">
            <v>49.476368711434468</v>
          </cell>
          <cell r="AG14">
            <v>27.822322817662727</v>
          </cell>
          <cell r="AH14">
            <v>8.0156232577894908</v>
          </cell>
          <cell r="AI14">
            <v>42.105263157894747</v>
          </cell>
          <cell r="AJ14">
            <v>96.666666666666671</v>
          </cell>
          <cell r="AK14">
            <v>86.161060640495464</v>
          </cell>
          <cell r="AL14">
            <v>71.875000000000014</v>
          </cell>
          <cell r="AM14">
            <v>8.5869257271072552</v>
          </cell>
          <cell r="AN14">
            <v>81.227436823104711</v>
          </cell>
          <cell r="AO14">
            <v>68.215741262595387</v>
          </cell>
          <cell r="AP14">
            <v>32.76328851810662</v>
          </cell>
          <cell r="AQ14">
            <v>40.798280128274264</v>
          </cell>
          <cell r="AR14">
            <v>46.675202450514689</v>
          </cell>
          <cell r="AS14">
            <v>52.502523061408858</v>
          </cell>
          <cell r="AT14">
            <v>20.887577140339165</v>
          </cell>
          <cell r="AU14">
            <v>15.916770839603156</v>
          </cell>
          <cell r="AV14">
            <v>31.490778879041031</v>
          </cell>
          <cell r="AW14">
            <v>34.62886331647637</v>
          </cell>
          <cell r="AX14">
            <v>14.062580697009322</v>
          </cell>
          <cell r="AY14">
            <v>6.9531700470119961</v>
          </cell>
          <cell r="AZ14">
            <v>38.280099987695699</v>
          </cell>
          <cell r="BA14">
            <v>49.757401644896355</v>
          </cell>
          <cell r="BB14">
            <v>10.670836807707099</v>
          </cell>
          <cell r="BC14">
            <v>34.641012803070147</v>
          </cell>
          <cell r="BD14">
            <v>40.034087968318076</v>
          </cell>
          <cell r="BE14">
            <v>6.7796610169491522</v>
          </cell>
          <cell r="BF14">
            <v>47.353414751328984</v>
          </cell>
          <cell r="BG14">
            <v>36.836977589268969</v>
          </cell>
          <cell r="BH14">
            <v>15.023506825050797</v>
          </cell>
          <cell r="BI14">
            <v>8.8004666547177735</v>
          </cell>
          <cell r="BJ14">
            <v>6.2094259620539782</v>
          </cell>
          <cell r="BK14">
            <v>12.89332199541554</v>
          </cell>
          <cell r="BL14">
            <v>51.888362304007352</v>
          </cell>
          <cell r="BM14">
            <v>45.451481655127395</v>
          </cell>
          <cell r="BN14">
            <v>3.1729546421847146</v>
          </cell>
          <cell r="BO14">
            <v>0.68134951074015848</v>
          </cell>
          <cell r="BP14">
            <v>0.64060444559051988</v>
          </cell>
          <cell r="BQ14">
            <v>1.9106152475791747</v>
          </cell>
          <cell r="BR14">
            <v>15.084273811231993</v>
          </cell>
          <cell r="BS14">
            <v>1.2643479461692582</v>
          </cell>
          <cell r="BT14">
            <v>35.752477468069287</v>
          </cell>
          <cell r="BU14">
            <v>86.758896313064639</v>
          </cell>
          <cell r="BV14">
            <v>17.862367927721095</v>
          </cell>
          <cell r="BW14">
            <v>21.773408070976004</v>
          </cell>
          <cell r="BY14">
            <v>14.12539754882112</v>
          </cell>
          <cell r="BZ14">
            <v>25.238116283368612</v>
          </cell>
        </row>
        <row r="15">
          <cell r="D15">
            <v>73.201744074708017</v>
          </cell>
          <cell r="E15">
            <v>88.167709898432847</v>
          </cell>
          <cell r="F15">
            <v>40.670376164621068</v>
          </cell>
          <cell r="G15">
            <v>95.898650818324057</v>
          </cell>
          <cell r="H15">
            <v>8.4024663368936015</v>
          </cell>
          <cell r="I15">
            <v>10.848664612914984</v>
          </cell>
          <cell r="J15">
            <v>38.040508986263752</v>
          </cell>
          <cell r="K15">
            <v>6.5232985125984913</v>
          </cell>
          <cell r="L15">
            <v>7.5305750358025572</v>
          </cell>
          <cell r="M15">
            <v>0.43472307549320888</v>
          </cell>
          <cell r="N15">
            <v>10</v>
          </cell>
          <cell r="O15">
            <v>38.901523910000904</v>
          </cell>
          <cell r="P15">
            <v>77.938342431477068</v>
          </cell>
          <cell r="Q15">
            <v>2.9292913284412392</v>
          </cell>
          <cell r="R15">
            <v>50</v>
          </cell>
          <cell r="S15">
            <v>85.142458186221631</v>
          </cell>
          <cell r="T15">
            <v>0</v>
          </cell>
          <cell r="U15">
            <v>0</v>
          </cell>
          <cell r="V15">
            <v>33.985130281507125</v>
          </cell>
          <cell r="W15">
            <v>1.3509788988518194</v>
          </cell>
          <cell r="X15">
            <v>28.426395939086426</v>
          </cell>
          <cell r="Y15">
            <v>81.26599588490194</v>
          </cell>
          <cell r="Z15">
            <v>0.57391322142118717</v>
          </cell>
          <cell r="AA15">
            <v>5.833842240054028</v>
          </cell>
          <cell r="AB15">
            <v>0</v>
          </cell>
          <cell r="AC15">
            <v>27.459497876454964</v>
          </cell>
          <cell r="AD15">
            <v>24.80212773286517</v>
          </cell>
          <cell r="AE15">
            <v>7.9090751031577673</v>
          </cell>
          <cell r="AF15">
            <v>29.640582207282108</v>
          </cell>
          <cell r="AG15">
            <v>12.035684777944617</v>
          </cell>
          <cell r="AH15">
            <v>10</v>
          </cell>
          <cell r="AI15">
            <v>100</v>
          </cell>
          <cell r="AJ15">
            <v>63.333333333333329</v>
          </cell>
          <cell r="AK15">
            <v>74.205805751752834</v>
          </cell>
          <cell r="AL15">
            <v>71.875000000000014</v>
          </cell>
          <cell r="AM15">
            <v>5.0946363201600091</v>
          </cell>
          <cell r="AN15">
            <v>50.541516245487372</v>
          </cell>
          <cell r="AO15">
            <v>4.8418279999003158</v>
          </cell>
          <cell r="AP15">
            <v>0</v>
          </cell>
          <cell r="AQ15">
            <v>0</v>
          </cell>
          <cell r="AR15">
            <v>0</v>
          </cell>
          <cell r="AS15">
            <v>47.252522112902327</v>
          </cell>
          <cell r="AT15">
            <v>28.22927934577757</v>
          </cell>
          <cell r="AU15">
            <v>3.6968019998073727</v>
          </cell>
          <cell r="AV15">
            <v>0</v>
          </cell>
          <cell r="AW15">
            <v>33.985203693255784</v>
          </cell>
          <cell r="AX15">
            <v>11.843421160427891</v>
          </cell>
          <cell r="AY15">
            <v>2.5315041663953783</v>
          </cell>
          <cell r="AZ15">
            <v>35.141329328750878</v>
          </cell>
          <cell r="BA15">
            <v>49.151496179966095</v>
          </cell>
          <cell r="BB15">
            <v>8.5868996352782592</v>
          </cell>
          <cell r="BC15">
            <v>33.157092712649586</v>
          </cell>
          <cell r="BD15">
            <v>1.0457548520705053</v>
          </cell>
          <cell r="BE15">
            <v>33.898305084745758</v>
          </cell>
          <cell r="BF15">
            <v>14.381641359048094</v>
          </cell>
          <cell r="BG15">
            <v>13.802240675408356</v>
          </cell>
          <cell r="BH15">
            <v>0</v>
          </cell>
          <cell r="BI15">
            <v>0.27992279236759648</v>
          </cell>
          <cell r="BJ15">
            <v>6.6356377355951333</v>
          </cell>
          <cell r="BK15">
            <v>19.54752101328484</v>
          </cell>
          <cell r="BL15">
            <v>96.114570221243042</v>
          </cell>
          <cell r="BM15">
            <v>47.599973796199158</v>
          </cell>
          <cell r="BN15">
            <v>1.0141092376489147</v>
          </cell>
          <cell r="BO15">
            <v>1.6110435758422785</v>
          </cell>
          <cell r="BP15">
            <v>7.9647984535194769E-2</v>
          </cell>
          <cell r="BQ15">
            <v>0.84889640979197556</v>
          </cell>
          <cell r="BR15">
            <v>6.361146942001648</v>
          </cell>
          <cell r="BS15">
            <v>5.1660064981085085</v>
          </cell>
          <cell r="BT15">
            <v>4.413948113548849</v>
          </cell>
          <cell r="BU15">
            <v>69.747498753659585</v>
          </cell>
          <cell r="BV15">
            <v>16.978043600529848</v>
          </cell>
          <cell r="BW15">
            <v>1.1497476241578701</v>
          </cell>
          <cell r="BY15">
            <v>0</v>
          </cell>
          <cell r="BZ15">
            <v>0</v>
          </cell>
        </row>
        <row r="16">
          <cell r="D16">
            <v>50.062084513073437</v>
          </cell>
          <cell r="E16">
            <v>86.939603556525924</v>
          </cell>
          <cell r="F16">
            <v>30.990250447786181</v>
          </cell>
          <cell r="G16">
            <v>54.800283566102571</v>
          </cell>
          <cell r="H16">
            <v>4.3809349715960337</v>
          </cell>
          <cell r="I16">
            <v>24.437159691262071</v>
          </cell>
          <cell r="J16">
            <v>0</v>
          </cell>
          <cell r="K16">
            <v>5.7754763054776959</v>
          </cell>
          <cell r="L16">
            <v>68.789832465987374</v>
          </cell>
          <cell r="M16">
            <v>0.74464421508311096</v>
          </cell>
          <cell r="N16">
            <v>5.7914946757659349</v>
          </cell>
          <cell r="O16">
            <v>49.521723993036794</v>
          </cell>
          <cell r="P16">
            <v>48.916344275543736</v>
          </cell>
          <cell r="Q16">
            <v>22.817646412264345</v>
          </cell>
          <cell r="R16">
            <v>12.302005296142434</v>
          </cell>
          <cell r="S16">
            <v>11.074601719829184</v>
          </cell>
          <cell r="T16">
            <v>55.657168935401423</v>
          </cell>
          <cell r="U16">
            <v>2.1897810218978111</v>
          </cell>
          <cell r="V16">
            <v>75.665298039888427</v>
          </cell>
          <cell r="W16">
            <v>43.551761040411755</v>
          </cell>
          <cell r="X16">
            <v>73.096446700507542</v>
          </cell>
          <cell r="Y16">
            <v>44.383459159168261</v>
          </cell>
          <cell r="Z16">
            <v>15.610608446031863</v>
          </cell>
          <cell r="AA16">
            <v>14.596774251504172</v>
          </cell>
          <cell r="AB16">
            <v>9.8422383398039202</v>
          </cell>
          <cell r="AC16">
            <v>41.390861876353448</v>
          </cell>
          <cell r="AD16">
            <v>0</v>
          </cell>
          <cell r="AE16">
            <v>5.2926846382978576</v>
          </cell>
          <cell r="AF16">
            <v>25.748491117227797</v>
          </cell>
          <cell r="AG16">
            <v>11.295140055752171</v>
          </cell>
          <cell r="AH16">
            <v>5.7329060559760165</v>
          </cell>
          <cell r="AI16">
            <v>42.105263157894747</v>
          </cell>
          <cell r="AJ16">
            <v>33.333333333333329</v>
          </cell>
          <cell r="AK16">
            <v>64.391680486423724</v>
          </cell>
          <cell r="AL16">
            <v>84.375000000000014</v>
          </cell>
          <cell r="AM16">
            <v>33.348765452532767</v>
          </cell>
          <cell r="AN16">
            <v>44.76534296028882</v>
          </cell>
          <cell r="AO16">
            <v>97.468270091095334</v>
          </cell>
          <cell r="AP16">
            <v>37.034151059850579</v>
          </cell>
          <cell r="AQ16">
            <v>45.033574685259602</v>
          </cell>
          <cell r="AR16">
            <v>48.170196168121734</v>
          </cell>
          <cell r="AS16">
            <v>100</v>
          </cell>
          <cell r="AT16">
            <v>14.856450747132971</v>
          </cell>
          <cell r="AU16">
            <v>3.7702420645651715</v>
          </cell>
          <cell r="AV16">
            <v>32.35629336318609</v>
          </cell>
          <cell r="AW16">
            <v>43.461125103827968</v>
          </cell>
          <cell r="AX16">
            <v>62.537010238110661</v>
          </cell>
          <cell r="AY16">
            <v>0</v>
          </cell>
          <cell r="AZ16">
            <v>2.3692529105384512</v>
          </cell>
          <cell r="BA16">
            <v>26.124690757278714</v>
          </cell>
          <cell r="BB16">
            <v>14.947298118451716</v>
          </cell>
          <cell r="BC16">
            <v>26.254876508857762</v>
          </cell>
          <cell r="BD16">
            <v>20.352750944872838</v>
          </cell>
          <cell r="BE16">
            <v>62.372881355932208</v>
          </cell>
          <cell r="BF16">
            <v>34.871665927891151</v>
          </cell>
          <cell r="BG16">
            <v>57.54702082833095</v>
          </cell>
          <cell r="BH16">
            <v>10.066313970785503</v>
          </cell>
          <cell r="BI16">
            <v>8.1963533824690185</v>
          </cell>
          <cell r="BJ16">
            <v>4.749792976763052</v>
          </cell>
          <cell r="BK16">
            <v>15.012187564692736</v>
          </cell>
          <cell r="BL16">
            <v>0</v>
          </cell>
          <cell r="BM16">
            <v>39.216631660035652</v>
          </cell>
          <cell r="BN16">
            <v>2.3823912277220738</v>
          </cell>
          <cell r="BO16">
            <v>6.3869863931505293</v>
          </cell>
          <cell r="BP16">
            <v>0.43507162119882897</v>
          </cell>
          <cell r="BQ16">
            <v>0.73946173067289989</v>
          </cell>
          <cell r="BR16">
            <v>42.926115754024217</v>
          </cell>
          <cell r="BS16">
            <v>96.101363798666114</v>
          </cell>
          <cell r="BT16">
            <v>83.655110889490388</v>
          </cell>
          <cell r="BU16">
            <v>72.952651918474473</v>
          </cell>
          <cell r="BV16">
            <v>28.498390712766557</v>
          </cell>
          <cell r="BW16">
            <v>21.711395322348238</v>
          </cell>
          <cell r="BY16">
            <v>18.627684033346</v>
          </cell>
          <cell r="BZ16">
            <v>21.713596508434215</v>
          </cell>
        </row>
        <row r="17">
          <cell r="D17">
            <v>78.469001749596089</v>
          </cell>
          <cell r="E17">
            <v>0</v>
          </cell>
          <cell r="F17">
            <v>28.775228926115794</v>
          </cell>
          <cell r="G17">
            <v>51.089454229028362</v>
          </cell>
          <cell r="H17">
            <v>5.3429545479478282</v>
          </cell>
          <cell r="I17">
            <v>14.032627207101156</v>
          </cell>
          <cell r="J17">
            <v>11.719995236391219</v>
          </cell>
          <cell r="K17">
            <v>7.083843499300797</v>
          </cell>
          <cell r="L17">
            <v>14.172662293672628</v>
          </cell>
          <cell r="M17">
            <v>100</v>
          </cell>
          <cell r="N17">
            <v>5.6465796598924065</v>
          </cell>
          <cell r="O17">
            <v>49.701359737792409</v>
          </cell>
          <cell r="P17">
            <v>100</v>
          </cell>
          <cell r="Q17">
            <v>50</v>
          </cell>
          <cell r="R17">
            <v>35.454753653361017</v>
          </cell>
          <cell r="S17">
            <v>77.389893748976647</v>
          </cell>
          <cell r="T17">
            <v>100</v>
          </cell>
          <cell r="U17">
            <v>50</v>
          </cell>
          <cell r="V17">
            <v>88.966749302352454</v>
          </cell>
          <cell r="W17">
            <v>35.929643607739543</v>
          </cell>
          <cell r="X17">
            <v>84.263959390862823</v>
          </cell>
          <cell r="Y17">
            <v>8.4026562027350362</v>
          </cell>
          <cell r="Z17">
            <v>50</v>
          </cell>
          <cell r="AA17">
            <v>50</v>
          </cell>
          <cell r="AB17">
            <v>50</v>
          </cell>
          <cell r="AC17">
            <v>0</v>
          </cell>
          <cell r="AD17">
            <v>4.2410279727521694</v>
          </cell>
          <cell r="AE17">
            <v>0</v>
          </cell>
          <cell r="AF17">
            <v>38.2029694305864</v>
          </cell>
          <cell r="AG17">
            <v>45.959794181150322</v>
          </cell>
          <cell r="AH17">
            <v>4.5832699025661681</v>
          </cell>
          <cell r="AI17">
            <v>63.15789473684211</v>
          </cell>
          <cell r="AJ17">
            <v>70</v>
          </cell>
          <cell r="AK17">
            <v>95.829708701688403</v>
          </cell>
          <cell r="AL17">
            <v>84.134615384615387</v>
          </cell>
          <cell r="AM17">
            <v>100</v>
          </cell>
          <cell r="AN17">
            <v>54.873646209386294</v>
          </cell>
          <cell r="AO17">
            <v>74.741331246728834</v>
          </cell>
          <cell r="AP17">
            <v>43.614673395049017</v>
          </cell>
          <cell r="AQ17">
            <v>43.50769428299234</v>
          </cell>
          <cell r="AR17">
            <v>49.142196367042281</v>
          </cell>
          <cell r="AS17">
            <v>32.706002718848872</v>
          </cell>
          <cell r="AT17">
            <v>21.914391635191713</v>
          </cell>
          <cell r="AU17">
            <v>38.470250855622133</v>
          </cell>
          <cell r="AV17">
            <v>100</v>
          </cell>
          <cell r="AW17">
            <v>44.789498475840603</v>
          </cell>
          <cell r="AX17">
            <v>37.72148795713985</v>
          </cell>
          <cell r="AY17">
            <v>7.2939238264925734</v>
          </cell>
          <cell r="AZ17">
            <v>32.708130817324324</v>
          </cell>
          <cell r="BA17">
            <v>50</v>
          </cell>
          <cell r="BB17">
            <v>8.9662433807853379</v>
          </cell>
          <cell r="BC17">
            <v>11.655130569055128</v>
          </cell>
          <cell r="BD17">
            <v>37.616942528528298</v>
          </cell>
          <cell r="BE17">
            <v>100</v>
          </cell>
          <cell r="BF17">
            <v>44.824933739410646</v>
          </cell>
          <cell r="BG17">
            <v>100</v>
          </cell>
          <cell r="BH17">
            <v>27.301085180383193</v>
          </cell>
          <cell r="BI17">
            <v>14.113986075208718</v>
          </cell>
          <cell r="BJ17">
            <v>15.912706572012732</v>
          </cell>
          <cell r="BK17">
            <v>100</v>
          </cell>
          <cell r="BL17">
            <v>92.661591506204587</v>
          </cell>
          <cell r="BM17">
            <v>49.026918018391733</v>
          </cell>
          <cell r="BN17">
            <v>16.070519200434664</v>
          </cell>
          <cell r="BO17">
            <v>100</v>
          </cell>
          <cell r="BP17">
            <v>50</v>
          </cell>
          <cell r="BQ17">
            <v>0.95971272549440789</v>
          </cell>
          <cell r="BR17">
            <v>25.346714130208582</v>
          </cell>
          <cell r="BS17">
            <v>1.3762862736773387</v>
          </cell>
          <cell r="BT17">
            <v>82.898448383696817</v>
          </cell>
          <cell r="BU17">
            <v>90.830927574574218</v>
          </cell>
          <cell r="BV17">
            <v>37.149073827124873</v>
          </cell>
          <cell r="BW17">
            <v>100</v>
          </cell>
          <cell r="BY17">
            <v>50</v>
          </cell>
          <cell r="BZ17">
            <v>50</v>
          </cell>
        </row>
        <row r="18">
          <cell r="D18">
            <v>64.14469830724579</v>
          </cell>
          <cell r="E18">
            <v>77.557979300838639</v>
          </cell>
          <cell r="F18">
            <v>47.111402459736205</v>
          </cell>
          <cell r="G18">
            <v>83.261975833096884</v>
          </cell>
          <cell r="H18">
            <v>8.5931716835371557</v>
          </cell>
          <cell r="I18">
            <v>23.682032840299495</v>
          </cell>
          <cell r="J18">
            <v>0.80325793693731573</v>
          </cell>
          <cell r="K18">
            <v>8.8541269683418662</v>
          </cell>
          <cell r="L18">
            <v>59.034703729802295</v>
          </cell>
          <cell r="M18">
            <v>0.52791654586777748</v>
          </cell>
          <cell r="N18">
            <v>0</v>
          </cell>
          <cell r="O18">
            <v>49.246576399086344</v>
          </cell>
          <cell r="P18">
            <v>60.94515767013521</v>
          </cell>
          <cell r="Q18">
            <v>11.809741871940515</v>
          </cell>
          <cell r="R18">
            <v>16.210841201945961</v>
          </cell>
          <cell r="S18">
            <v>60.344476057137101</v>
          </cell>
          <cell r="T18">
            <v>46.32063733955227</v>
          </cell>
          <cell r="U18">
            <v>16.240875912408768</v>
          </cell>
          <cell r="V18">
            <v>91.398096791872391</v>
          </cell>
          <cell r="W18">
            <v>31.544193116352631</v>
          </cell>
          <cell r="X18">
            <v>57.868020304568589</v>
          </cell>
          <cell r="Y18">
            <v>70.081814136772522</v>
          </cell>
          <cell r="Z18">
            <v>39.713997976385521</v>
          </cell>
          <cell r="AA18">
            <v>25.657318129357588</v>
          </cell>
          <cell r="AB18">
            <v>21.245340916250651</v>
          </cell>
          <cell r="AC18">
            <v>18.264218186702301</v>
          </cell>
          <cell r="AD18">
            <v>18.060169245449998</v>
          </cell>
          <cell r="AE18">
            <v>26.836056102380994</v>
          </cell>
          <cell r="AF18">
            <v>17.249970485298697</v>
          </cell>
          <cell r="AG18">
            <v>21.097676023637938</v>
          </cell>
          <cell r="AH18">
            <v>3.9820110533762332</v>
          </cell>
          <cell r="AI18">
            <v>42.105263157894747</v>
          </cell>
          <cell r="AJ18">
            <v>63.333333333333329</v>
          </cell>
          <cell r="AK18">
            <v>43.607485563846474</v>
          </cell>
          <cell r="AL18">
            <v>100</v>
          </cell>
          <cell r="AM18">
            <v>3.7363237713695248</v>
          </cell>
          <cell r="AN18">
            <v>49.819494584837557</v>
          </cell>
          <cell r="AO18">
            <v>66.303734821018296</v>
          </cell>
          <cell r="AP18">
            <v>19.343805759656576</v>
          </cell>
          <cell r="AQ18">
            <v>36.412673632086786</v>
          </cell>
          <cell r="AR18">
            <v>39.174461943767362</v>
          </cell>
          <cell r="AS18">
            <v>52.266718312533357</v>
          </cell>
          <cell r="AT18">
            <v>45.036557106952657</v>
          </cell>
          <cell r="AU18">
            <v>12.66421316463299</v>
          </cell>
          <cell r="AV18">
            <v>20.809743805088043</v>
          </cell>
          <cell r="AW18">
            <v>38.420794904649838</v>
          </cell>
          <cell r="AX18">
            <v>49.53830981460105</v>
          </cell>
          <cell r="AY18">
            <v>7.5419949020625481</v>
          </cell>
          <cell r="AZ18">
            <v>39.766074178030955</v>
          </cell>
          <cell r="BA18">
            <v>32.073227654683187</v>
          </cell>
          <cell r="BB18">
            <v>13.124339641265021</v>
          </cell>
          <cell r="BC18">
            <v>49.823243141551167</v>
          </cell>
          <cell r="BD18">
            <v>0.87073817509543716</v>
          </cell>
          <cell r="BE18">
            <v>27.796610169491526</v>
          </cell>
          <cell r="BF18">
            <v>17.69740753721997</v>
          </cell>
          <cell r="BG18">
            <v>18.015959194975725</v>
          </cell>
          <cell r="BH18">
            <v>4.7843694468120779</v>
          </cell>
          <cell r="BI18">
            <v>3.4314329314618308</v>
          </cell>
          <cell r="BJ18">
            <v>0.46705236344674328</v>
          </cell>
          <cell r="BK18">
            <v>33.448000455935883</v>
          </cell>
          <cell r="BL18">
            <v>40.278526456187528</v>
          </cell>
          <cell r="BM18">
            <v>48.697721223081636</v>
          </cell>
          <cell r="BN18">
            <v>0.8812832900562203</v>
          </cell>
          <cell r="BO18">
            <v>0.33719975533900731</v>
          </cell>
          <cell r="BP18">
            <v>0.24920002632767679</v>
          </cell>
          <cell r="BQ18">
            <v>0.34488511791282778</v>
          </cell>
          <cell r="BR18">
            <v>6.7573519876624939</v>
          </cell>
          <cell r="BS18">
            <v>8.2576127494395415</v>
          </cell>
          <cell r="BT18">
            <v>51.107247108524724</v>
          </cell>
          <cell r="BU18">
            <v>72.120193420182204</v>
          </cell>
          <cell r="BV18">
            <v>16.368481009181689</v>
          </cell>
          <cell r="BW18">
            <v>6.6508094551456605</v>
          </cell>
          <cell r="BY18">
            <v>13.561113559925772</v>
          </cell>
          <cell r="BZ18">
            <v>15.231036075515838</v>
          </cell>
        </row>
        <row r="19">
          <cell r="D19">
            <v>90.040007078999608</v>
          </cell>
          <cell r="E19">
            <v>93.079498159827892</v>
          </cell>
          <cell r="F19">
            <v>44.759861780418412</v>
          </cell>
          <cell r="G19">
            <v>83.96314075611744</v>
          </cell>
          <cell r="H19">
            <v>5.9943718841750959</v>
          </cell>
          <cell r="I19">
            <v>7.0640004091581385</v>
          </cell>
          <cell r="J19">
            <v>28.344619203657963</v>
          </cell>
          <cell r="K19">
            <v>29.741937190282954</v>
          </cell>
          <cell r="L19">
            <v>24.912578816379458</v>
          </cell>
          <cell r="M19">
            <v>1.0611840774199188</v>
          </cell>
          <cell r="N19">
            <v>5.5409884504190634</v>
          </cell>
          <cell r="O19">
            <v>49.580546716490112</v>
          </cell>
          <cell r="P19">
            <v>18.092799878140148</v>
          </cell>
          <cell r="Q19">
            <v>32.77819091770359</v>
          </cell>
          <cell r="R19">
            <v>9.8422724708984131</v>
          </cell>
          <cell r="S19">
            <v>54.384419869515874</v>
          </cell>
          <cell r="T19">
            <v>22.652194041027016</v>
          </cell>
          <cell r="U19">
            <v>8.2116788321167924</v>
          </cell>
          <cell r="V19">
            <v>73.461592318013345</v>
          </cell>
          <cell r="W19">
            <v>21.663037608953566</v>
          </cell>
          <cell r="X19">
            <v>66.497461928934172</v>
          </cell>
          <cell r="Y19">
            <v>44.739410484260503</v>
          </cell>
          <cell r="Z19">
            <v>5.0383510789146841</v>
          </cell>
          <cell r="AA19">
            <v>6.1006090859076654</v>
          </cell>
          <cell r="AB19">
            <v>5.6923054734637972</v>
          </cell>
          <cell r="AC19">
            <v>4.5366111798447992</v>
          </cell>
          <cell r="AD19">
            <v>9.5276645744465966</v>
          </cell>
          <cell r="AE19">
            <v>5.8893829135143951</v>
          </cell>
          <cell r="AF19">
            <v>21.098253791577225</v>
          </cell>
          <cell r="AG19">
            <v>35.366013472506062</v>
          </cell>
          <cell r="AH19">
            <v>0</v>
          </cell>
          <cell r="AI19">
            <v>42.105263157894747</v>
          </cell>
          <cell r="AJ19">
            <v>80</v>
          </cell>
          <cell r="AK19">
            <v>49.836372684455057</v>
          </cell>
          <cell r="AL19">
            <v>53.125</v>
          </cell>
          <cell r="AM19">
            <v>12.543494392493857</v>
          </cell>
          <cell r="AN19">
            <v>65.703971119133584</v>
          </cell>
          <cell r="AO19">
            <v>47.582938078244226</v>
          </cell>
          <cell r="AP19">
            <v>21.253031734309236</v>
          </cell>
          <cell r="AQ19">
            <v>38.569125035314457</v>
          </cell>
          <cell r="AR19">
            <v>43.816443225563532</v>
          </cell>
          <cell r="AS19">
            <v>27.098663436406547</v>
          </cell>
          <cell r="AT19">
            <v>41.610972211794632</v>
          </cell>
          <cell r="AU19">
            <v>22.426520175940677</v>
          </cell>
          <cell r="AV19">
            <v>18.164679510828343</v>
          </cell>
          <cell r="AW19">
            <v>45.901402490144378</v>
          </cell>
          <cell r="AX19">
            <v>47.118313631780687</v>
          </cell>
          <cell r="AY19">
            <v>8.6846202937055388</v>
          </cell>
          <cell r="AZ19">
            <v>44.404972217026277</v>
          </cell>
          <cell r="BA19">
            <v>21.588068150821456</v>
          </cell>
          <cell r="BB19">
            <v>12.63057332176894</v>
          </cell>
          <cell r="BC19">
            <v>45.831517860841011</v>
          </cell>
          <cell r="BD19">
            <v>3.0213409031435394</v>
          </cell>
          <cell r="BE19">
            <v>73.559322033898297</v>
          </cell>
          <cell r="BF19">
            <v>20.466994343758039</v>
          </cell>
          <cell r="BG19">
            <v>21.362907358589894</v>
          </cell>
          <cell r="BH19">
            <v>7.2192365267037788</v>
          </cell>
          <cell r="BI19">
            <v>4.3141485747767456</v>
          </cell>
          <cell r="BJ19">
            <v>14.923785367248874</v>
          </cell>
          <cell r="BK19">
            <v>29.74097846754562</v>
          </cell>
          <cell r="BL19">
            <v>81.821748433451319</v>
          </cell>
          <cell r="BM19">
            <v>49.172544102149665</v>
          </cell>
          <cell r="BN19">
            <v>1.3006576467107835</v>
          </cell>
          <cell r="BO19">
            <v>0.66936502435114553</v>
          </cell>
          <cell r="BP19">
            <v>2.7554573577291115</v>
          </cell>
          <cell r="BQ19">
            <v>0.74636212069423835</v>
          </cell>
          <cell r="BR19">
            <v>18.300355454461595</v>
          </cell>
          <cell r="BS19">
            <v>19.871703758486895</v>
          </cell>
          <cell r="BT19">
            <v>80.89906532071096</v>
          </cell>
          <cell r="BU19">
            <v>65.450558847748255</v>
          </cell>
          <cell r="BV19">
            <v>13.056992294485777</v>
          </cell>
          <cell r="BW19">
            <v>8.6813865549723985</v>
          </cell>
          <cell r="BY19">
            <v>10.290113795200567</v>
          </cell>
          <cell r="BZ19">
            <v>1.9786264538955287</v>
          </cell>
        </row>
        <row r="20">
          <cell r="D20">
            <v>27.029024573500411</v>
          </cell>
          <cell r="E20">
            <v>48.359282634186343</v>
          </cell>
          <cell r="F20">
            <v>46.011521020293706</v>
          </cell>
          <cell r="G20">
            <v>9.5481766644040391</v>
          </cell>
          <cell r="H20">
            <v>8.8827025376601494</v>
          </cell>
          <cell r="I20">
            <v>0</v>
          </cell>
          <cell r="J20">
            <v>11.187181869474504</v>
          </cell>
          <cell r="K20">
            <v>1.4584116716488222</v>
          </cell>
          <cell r="L20">
            <v>20.610861514062417</v>
          </cell>
          <cell r="M20">
            <v>0.40345494823555733</v>
          </cell>
          <cell r="N20">
            <v>5.2765855416010101</v>
          </cell>
          <cell r="O20">
            <v>47.937450597970248</v>
          </cell>
          <cell r="P20">
            <v>71.420415630249821</v>
          </cell>
          <cell r="Q20">
            <v>31.555846598885985</v>
          </cell>
          <cell r="R20">
            <v>9.742700772336546</v>
          </cell>
          <cell r="S20">
            <v>71.40213925206551</v>
          </cell>
          <cell r="T20">
            <v>19.002679898555318</v>
          </cell>
          <cell r="U20">
            <v>10.948905109489056</v>
          </cell>
          <cell r="V20">
            <v>64.737520846044632</v>
          </cell>
          <cell r="W20">
            <v>5.5353071903333513</v>
          </cell>
          <cell r="X20">
            <v>9.6446700507613112</v>
          </cell>
          <cell r="Y20">
            <v>91.046844590670645</v>
          </cell>
          <cell r="Z20">
            <v>6.1941964479939182</v>
          </cell>
          <cell r="AA20">
            <v>8.7909554328773964</v>
          </cell>
          <cell r="AB20">
            <v>5.6274761942083273</v>
          </cell>
          <cell r="AC20">
            <v>2.955972716656984</v>
          </cell>
          <cell r="AD20">
            <v>34.126444912322775</v>
          </cell>
          <cell r="AE20">
            <v>29.341636884543288</v>
          </cell>
          <cell r="AF20">
            <v>0</v>
          </cell>
          <cell r="AG20">
            <v>23.822648799548112</v>
          </cell>
          <cell r="AH20">
            <v>6.3866738256977165</v>
          </cell>
          <cell r="AI20">
            <v>42.105263157894747</v>
          </cell>
          <cell r="AJ20">
            <v>53.333333333333336</v>
          </cell>
          <cell r="AK20">
            <v>0</v>
          </cell>
          <cell r="AL20">
            <v>93.75</v>
          </cell>
          <cell r="AM20">
            <v>0</v>
          </cell>
          <cell r="AN20">
            <v>56.67870036101084</v>
          </cell>
          <cell r="AO20">
            <v>9.4849785681130374</v>
          </cell>
          <cell r="AP20">
            <v>16.013850032964726</v>
          </cell>
          <cell r="AQ20">
            <v>31.891888276596259</v>
          </cell>
          <cell r="AR20">
            <v>38.750699860394064</v>
          </cell>
          <cell r="AS20">
            <v>29.058727292148522</v>
          </cell>
          <cell r="AT20">
            <v>37.07669289638941</v>
          </cell>
          <cell r="AU20">
            <v>0</v>
          </cell>
          <cell r="AV20">
            <v>5.0927460970463212</v>
          </cell>
          <cell r="AW20">
            <v>35.898324722672967</v>
          </cell>
          <cell r="AX20">
            <v>45.11434182787329</v>
          </cell>
          <cell r="AY20">
            <v>8.4668948764455507</v>
          </cell>
          <cell r="AZ20">
            <v>45.718370009722193</v>
          </cell>
          <cell r="BA20">
            <v>21.146471756220834</v>
          </cell>
          <cell r="BB20">
            <v>13.912356899078308</v>
          </cell>
          <cell r="BC20">
            <v>12.375744850911007</v>
          </cell>
          <cell r="BD20">
            <v>6.0119807683982156</v>
          </cell>
          <cell r="BE20">
            <v>35.593220338983052</v>
          </cell>
          <cell r="BF20">
            <v>8.8175922912308984</v>
          </cell>
          <cell r="BG20">
            <v>3.2378064383400984</v>
          </cell>
          <cell r="BH20">
            <v>3.768736343958496</v>
          </cell>
          <cell r="BI20">
            <v>50</v>
          </cell>
          <cell r="BJ20">
            <v>1.8152069983055099</v>
          </cell>
          <cell r="BK20">
            <v>19.901284787137115</v>
          </cell>
          <cell r="BL20">
            <v>94.126125359661046</v>
          </cell>
          <cell r="BM20">
            <v>49.824218358025178</v>
          </cell>
          <cell r="BN20">
            <v>3.0261277185117335</v>
          </cell>
          <cell r="BO20">
            <v>1.1744247105304102</v>
          </cell>
          <cell r="BP20">
            <v>3.8582782060032508</v>
          </cell>
          <cell r="BQ20">
            <v>2.7835110766838369</v>
          </cell>
          <cell r="BR20">
            <v>11.142337583815186</v>
          </cell>
          <cell r="BS20">
            <v>0.76283632002451562</v>
          </cell>
          <cell r="BT20">
            <v>0.78682020645416439</v>
          </cell>
          <cell r="BU20">
            <v>76.466171855329094</v>
          </cell>
          <cell r="BV20">
            <v>7.7111747352318671</v>
          </cell>
          <cell r="BW20">
            <v>3.1331895617310153</v>
          </cell>
          <cell r="BY20">
            <v>3.0017494954930162</v>
          </cell>
          <cell r="BZ20">
            <v>7.5831715684773551</v>
          </cell>
        </row>
        <row r="21">
          <cell r="D21">
            <v>87.890014971896164</v>
          </cell>
          <cell r="E21">
            <v>78.34101504950111</v>
          </cell>
          <cell r="F21">
            <v>44.929649753155459</v>
          </cell>
          <cell r="G21">
            <v>85.024036223856669</v>
          </cell>
          <cell r="H21">
            <v>6.7034131344929406</v>
          </cell>
          <cell r="I21">
            <v>20.275973909860383</v>
          </cell>
          <cell r="J21">
            <v>24.713840976355126</v>
          </cell>
          <cell r="K21">
            <v>17.34512771442202</v>
          </cell>
          <cell r="L21">
            <v>0</v>
          </cell>
          <cell r="M21">
            <v>0.17001486482905132</v>
          </cell>
          <cell r="N21">
            <v>2.5540109861597577</v>
          </cell>
          <cell r="O21">
            <v>43.712038695356178</v>
          </cell>
          <cell r="P21">
            <v>65.637934539410367</v>
          </cell>
          <cell r="Q21">
            <v>39.956629810790979</v>
          </cell>
          <cell r="R21">
            <v>6.1701211267503462</v>
          </cell>
          <cell r="S21">
            <v>87.618561942214484</v>
          </cell>
          <cell r="T21">
            <v>29.483994938369957</v>
          </cell>
          <cell r="U21">
            <v>37.043795620437933</v>
          </cell>
          <cell r="V21">
            <v>81.623439735620309</v>
          </cell>
          <cell r="W21">
            <v>7.02534330727726</v>
          </cell>
          <cell r="X21">
            <v>53.299492385786685</v>
          </cell>
          <cell r="Y21">
            <v>69.861087666884558</v>
          </cell>
          <cell r="Z21">
            <v>3.5334659651050737</v>
          </cell>
          <cell r="AA21">
            <v>14.171286221097072</v>
          </cell>
          <cell r="AB21">
            <v>6.5515661688112248</v>
          </cell>
          <cell r="AC21">
            <v>25.34459893984312</v>
          </cell>
          <cell r="AD21">
            <v>21.786994119314759</v>
          </cell>
          <cell r="AE21">
            <v>5.105763596573917</v>
          </cell>
          <cell r="AF21">
            <v>37.660984170789007</v>
          </cell>
          <cell r="AG21">
            <v>11.252068406998104</v>
          </cell>
          <cell r="AH21">
            <v>3.6474690832258179</v>
          </cell>
          <cell r="AI21">
            <v>42.105263157894747</v>
          </cell>
          <cell r="AJ21">
            <v>96.666666666666671</v>
          </cell>
          <cell r="AK21">
            <v>79.518424745861566</v>
          </cell>
          <cell r="AL21">
            <v>65.625</v>
          </cell>
          <cell r="AM21">
            <v>6.2670893137884249</v>
          </cell>
          <cell r="AN21">
            <v>76.173285198555988</v>
          </cell>
          <cell r="AO21">
            <v>14.949602238752261</v>
          </cell>
          <cell r="AP21">
            <v>17.711938973974203</v>
          </cell>
          <cell r="AQ21">
            <v>29.497510420124545</v>
          </cell>
          <cell r="AR21">
            <v>37.8696552217178</v>
          </cell>
          <cell r="AS21">
            <v>44.891556588216567</v>
          </cell>
          <cell r="AT21">
            <v>25.288478935429136</v>
          </cell>
          <cell r="AU21">
            <v>34.266736129875618</v>
          </cell>
          <cell r="AV21">
            <v>9.7120169735863051</v>
          </cell>
          <cell r="AW21">
            <v>43.452787813473108</v>
          </cell>
          <cell r="AX21">
            <v>45.623220630840052</v>
          </cell>
          <cell r="AY21">
            <v>8.0529094869370823</v>
          </cell>
          <cell r="AZ21">
            <v>43.592701233092242</v>
          </cell>
          <cell r="BA21">
            <v>22.795343316488335</v>
          </cell>
          <cell r="BB21">
            <v>16.895876166716882</v>
          </cell>
          <cell r="BC21">
            <v>36.823703008744822</v>
          </cell>
          <cell r="BD21">
            <v>18.831594120221187</v>
          </cell>
          <cell r="BE21">
            <v>45.762711864406782</v>
          </cell>
          <cell r="BF21">
            <v>16.6838016360769</v>
          </cell>
          <cell r="BG21">
            <v>14.859238829837423</v>
          </cell>
          <cell r="BH21">
            <v>1.8568945682201492</v>
          </cell>
          <cell r="BI21">
            <v>2.659451334065932</v>
          </cell>
          <cell r="BJ21">
            <v>6.388579519254141</v>
          </cell>
          <cell r="BK21">
            <v>11.809683525490023</v>
          </cell>
          <cell r="BL21">
            <v>85.050569272066966</v>
          </cell>
          <cell r="BM21">
            <v>49.506187901905513</v>
          </cell>
          <cell r="BN21">
            <v>0</v>
          </cell>
          <cell r="BO21">
            <v>0</v>
          </cell>
          <cell r="BP21">
            <v>0</v>
          </cell>
          <cell r="BQ21">
            <v>0.62090967574105027</v>
          </cell>
          <cell r="BR21">
            <v>7.771703137123831</v>
          </cell>
          <cell r="BS21">
            <v>9.6914850306219229</v>
          </cell>
          <cell r="BT21">
            <v>43.281287419859893</v>
          </cell>
          <cell r="BU21">
            <v>78.755953965767816</v>
          </cell>
          <cell r="BV21">
            <v>18.586863300189261</v>
          </cell>
          <cell r="BW21">
            <v>7.552178244826556</v>
          </cell>
          <cell r="BY21">
            <v>3.9690353858437284</v>
          </cell>
          <cell r="BZ21">
            <v>6.3896682178481194</v>
          </cell>
        </row>
        <row r="22">
          <cell r="D22">
            <v>85.810427137002563</v>
          </cell>
          <cell r="E22">
            <v>91.222249810533611</v>
          </cell>
          <cell r="F22">
            <v>42.888550908912379</v>
          </cell>
          <cell r="G22">
            <v>55.31732495589884</v>
          </cell>
          <cell r="H22">
            <v>7.5657626679008745</v>
          </cell>
          <cell r="I22">
            <v>7.9037300778281043</v>
          </cell>
          <cell r="J22">
            <v>14.328461826329919</v>
          </cell>
          <cell r="K22">
            <v>14.95039380059066</v>
          </cell>
          <cell r="L22">
            <v>17.033163985214287</v>
          </cell>
          <cell r="M22">
            <v>0.74831095847768259</v>
          </cell>
          <cell r="N22">
            <v>5.8409671046060616</v>
          </cell>
          <cell r="O22">
            <v>47.268929799359206</v>
          </cell>
          <cell r="P22">
            <v>71.618566975152703</v>
          </cell>
          <cell r="Q22">
            <v>37.077960621673441</v>
          </cell>
          <cell r="R22">
            <v>0</v>
          </cell>
          <cell r="S22">
            <v>20.937911282162087</v>
          </cell>
          <cell r="T22">
            <v>48.895329146977055</v>
          </cell>
          <cell r="U22">
            <v>8.5766423357664259</v>
          </cell>
          <cell r="V22">
            <v>73.963545924131992</v>
          </cell>
          <cell r="W22">
            <v>25.690381265123495</v>
          </cell>
          <cell r="X22">
            <v>81.725888324873125</v>
          </cell>
          <cell r="Y22">
            <v>60.225396232057719</v>
          </cell>
          <cell r="Z22">
            <v>16.93097040965079</v>
          </cell>
          <cell r="AA22">
            <v>10.075493723881763</v>
          </cell>
          <cell r="AB22">
            <v>12.228237303798901</v>
          </cell>
          <cell r="AC22">
            <v>26.712686092790921</v>
          </cell>
          <cell r="AD22">
            <v>8.9459058278536752</v>
          </cell>
          <cell r="AE22">
            <v>12.070570887050163</v>
          </cell>
          <cell r="AF22">
            <v>35.900193145303184</v>
          </cell>
          <cell r="AG22">
            <v>36.546234586968467</v>
          </cell>
          <cell r="AH22">
            <v>9.0490753301751408</v>
          </cell>
          <cell r="AI22">
            <v>84.210526315789465</v>
          </cell>
          <cell r="AJ22">
            <v>93.333333333333329</v>
          </cell>
          <cell r="AK22">
            <v>94.922793985686994</v>
          </cell>
          <cell r="AL22">
            <v>90.625</v>
          </cell>
          <cell r="AM22">
            <v>9.8734909148364771</v>
          </cell>
          <cell r="AN22">
            <v>82.310469314079455</v>
          </cell>
          <cell r="AO22">
            <v>58.305439562259465</v>
          </cell>
          <cell r="AP22">
            <v>33.958468633096814</v>
          </cell>
          <cell r="AQ22">
            <v>41.69922556437345</v>
          </cell>
          <cell r="AR22">
            <v>48.10757178987064</v>
          </cell>
          <cell r="AS22">
            <v>63.747086620942071</v>
          </cell>
          <cell r="AT22">
            <v>35.55650776769793</v>
          </cell>
          <cell r="AU22">
            <v>9.3888899207774177</v>
          </cell>
          <cell r="AV22">
            <v>34.152329002062487</v>
          </cell>
          <cell r="AW22">
            <v>45.33900117218289</v>
          </cell>
          <cell r="AX22">
            <v>40.408190971226681</v>
          </cell>
          <cell r="AY22">
            <v>8.0929177404180486</v>
          </cell>
          <cell r="AZ22">
            <v>41.039648788681653</v>
          </cell>
          <cell r="BA22">
            <v>29.799248512972326</v>
          </cell>
          <cell r="BB22">
            <v>5.7215825199176198</v>
          </cell>
          <cell r="BC22">
            <v>6.4307812786939023</v>
          </cell>
          <cell r="BD22">
            <v>30.213953793153099</v>
          </cell>
          <cell r="BE22">
            <v>94.915254237288138</v>
          </cell>
          <cell r="BF22">
            <v>30.186130051711746</v>
          </cell>
          <cell r="BG22">
            <v>30.514986822365582</v>
          </cell>
          <cell r="BH22">
            <v>14.632081816086851</v>
          </cell>
          <cell r="BI22">
            <v>7.6475168466938834</v>
          </cell>
          <cell r="BJ22">
            <v>29.933328706948291</v>
          </cell>
          <cell r="BK22">
            <v>33.097008002429639</v>
          </cell>
          <cell r="BL22">
            <v>89.446426716000659</v>
          </cell>
          <cell r="BM22">
            <v>49.059944652860565</v>
          </cell>
          <cell r="BN22">
            <v>7.7227088598138094</v>
          </cell>
          <cell r="BO22">
            <v>39.285554234728785</v>
          </cell>
          <cell r="BP22">
            <v>26.276328803830857</v>
          </cell>
          <cell r="BQ22">
            <v>1.1307839057266642</v>
          </cell>
          <cell r="BR22">
            <v>15.473160290173585</v>
          </cell>
          <cell r="BS22">
            <v>24.128852948386498</v>
          </cell>
          <cell r="BT22">
            <v>85.71198373505014</v>
          </cell>
          <cell r="BU22">
            <v>65.462157104931023</v>
          </cell>
          <cell r="BV22">
            <v>12.730147976709036</v>
          </cell>
          <cell r="BW22">
            <v>42.673034533357935</v>
          </cell>
          <cell r="BY22">
            <v>17.309368557643236</v>
          </cell>
          <cell r="BZ22">
            <v>19.447414265619951</v>
          </cell>
        </row>
        <row r="23">
          <cell r="D23">
            <v>51.504480373760465</v>
          </cell>
          <cell r="E23">
            <v>72.195042586718927</v>
          </cell>
          <cell r="F23">
            <v>7.8026697016722073</v>
          </cell>
          <cell r="G23">
            <v>33.974854802158525</v>
          </cell>
          <cell r="H23">
            <v>5.6214617241655951</v>
          </cell>
          <cell r="I23">
            <v>9.1286468710669144</v>
          </cell>
          <cell r="J23">
            <v>5.2017422559121895</v>
          </cell>
          <cell r="K23">
            <v>1.0136700507347769</v>
          </cell>
          <cell r="L23">
            <v>11.332339094508024</v>
          </cell>
          <cell r="M23">
            <v>1.5345127918064447</v>
          </cell>
          <cell r="N23">
            <v>6.9671929654074747</v>
          </cell>
          <cell r="O23">
            <v>49.075750700285226</v>
          </cell>
          <cell r="P23">
            <v>79.480929011957187</v>
          </cell>
          <cell r="Q23">
            <v>25.960659523611522</v>
          </cell>
          <cell r="R23">
            <v>30.114308895942493</v>
          </cell>
          <cell r="S23">
            <v>87.759333102433004</v>
          </cell>
          <cell r="T23">
            <v>61.296640827640545</v>
          </cell>
          <cell r="U23">
            <v>21.532846715328454</v>
          </cell>
          <cell r="V23">
            <v>72.162926755194604</v>
          </cell>
          <cell r="W23">
            <v>26.488148062732169</v>
          </cell>
          <cell r="X23">
            <v>78.172588832486952</v>
          </cell>
          <cell r="Y23">
            <v>30.138062236712326</v>
          </cell>
          <cell r="Z23">
            <v>2.8458146963833428</v>
          </cell>
          <cell r="AA23">
            <v>0</v>
          </cell>
          <cell r="AB23">
            <v>5.4676974803878222</v>
          </cell>
          <cell r="AC23">
            <v>49.353038111323627</v>
          </cell>
          <cell r="AD23">
            <v>6.2510690246855685</v>
          </cell>
          <cell r="AE23">
            <v>3.853252945960671</v>
          </cell>
          <cell r="AF23">
            <v>13.242991477948001</v>
          </cell>
          <cell r="AG23">
            <v>9.0892779727252453</v>
          </cell>
          <cell r="AH23">
            <v>3.4938890409455596</v>
          </cell>
          <cell r="AI23">
            <v>42.105263157894747</v>
          </cell>
          <cell r="AJ23">
            <v>96.666666666666671</v>
          </cell>
          <cell r="AK23">
            <v>70.820295429882407</v>
          </cell>
          <cell r="AL23">
            <v>65.625</v>
          </cell>
          <cell r="AM23">
            <v>6.9536920127848605</v>
          </cell>
          <cell r="AN23">
            <v>62.4548736462094</v>
          </cell>
          <cell r="AO23">
            <v>52.64866419490987</v>
          </cell>
          <cell r="AP23">
            <v>28.536310614127324</v>
          </cell>
          <cell r="AQ23">
            <v>39.249358341958128</v>
          </cell>
          <cell r="AR23">
            <v>46.527810282463896</v>
          </cell>
          <cell r="AS23">
            <v>4.6092381535979072</v>
          </cell>
          <cell r="AT23">
            <v>31.218145182955169</v>
          </cell>
          <cell r="AU23">
            <v>3.7405885058872919</v>
          </cell>
          <cell r="AV23">
            <v>12.173612821490119</v>
          </cell>
          <cell r="AW23">
            <v>49.758210725793731</v>
          </cell>
          <cell r="AX23">
            <v>40.007260254905738</v>
          </cell>
          <cell r="AY23">
            <v>7.1460376321781416</v>
          </cell>
          <cell r="AZ23">
            <v>41.170316663584885</v>
          </cell>
          <cell r="BA23">
            <v>43.453207469341947</v>
          </cell>
          <cell r="BB23">
            <v>12.103482627337254</v>
          </cell>
          <cell r="BC23">
            <v>24.18083446507724</v>
          </cell>
          <cell r="BD23">
            <v>14.804072284461075</v>
          </cell>
          <cell r="BE23">
            <v>92.20338983050847</v>
          </cell>
          <cell r="BF23">
            <v>28.023398817974176</v>
          </cell>
          <cell r="BG23">
            <v>38.373451190387598</v>
          </cell>
          <cell r="BH23">
            <v>4.2815246757786936</v>
          </cell>
          <cell r="BI23">
            <v>2.6006873007386204</v>
          </cell>
          <cell r="BJ23">
            <v>18.801062020834717</v>
          </cell>
          <cell r="BK23">
            <v>22.09304166856321</v>
          </cell>
          <cell r="BL23">
            <v>96.69344502269665</v>
          </cell>
          <cell r="BM23">
            <v>49.91437958012601</v>
          </cell>
          <cell r="BN23">
            <v>0.82525940697525213</v>
          </cell>
          <cell r="BO23">
            <v>4.7147705064032177</v>
          </cell>
          <cell r="BP23">
            <v>0.45464268744268993</v>
          </cell>
          <cell r="BQ23">
            <v>0.49926438486062086</v>
          </cell>
          <cell r="BR23">
            <v>28.624275982065921</v>
          </cell>
          <cell r="BS23">
            <v>11.039280586463548</v>
          </cell>
          <cell r="BT23">
            <v>89.037820090954369</v>
          </cell>
          <cell r="BU23">
            <v>68.158674217789127</v>
          </cell>
          <cell r="BV23">
            <v>6.6092321265570071</v>
          </cell>
          <cell r="BW23">
            <v>18.798152648208823</v>
          </cell>
          <cell r="BY23">
            <v>6.5999547262144604</v>
          </cell>
          <cell r="BZ23">
            <v>19.682325501540422</v>
          </cell>
        </row>
        <row r="24">
          <cell r="D24">
            <v>69.714414530232943</v>
          </cell>
          <cell r="E24">
            <v>72.247153899529081</v>
          </cell>
          <cell r="F24">
            <v>44.223874277989403</v>
          </cell>
          <cell r="G24">
            <v>46.945169566815537</v>
          </cell>
          <cell r="H24">
            <v>8.654860995251866</v>
          </cell>
          <cell r="I24">
            <v>6.330846216432688</v>
          </cell>
          <cell r="J24">
            <v>10.080594289261391</v>
          </cell>
          <cell r="K24">
            <v>14.150816700347635</v>
          </cell>
          <cell r="L24">
            <v>7.6480170989429457</v>
          </cell>
          <cell r="M24">
            <v>0.80415194126208922</v>
          </cell>
          <cell r="N24">
            <v>5.4426864171872111</v>
          </cell>
          <cell r="O24">
            <v>47.693412842753517</v>
          </cell>
          <cell r="P24">
            <v>52.609062832587497</v>
          </cell>
          <cell r="Q24">
            <v>40.652618971002227</v>
          </cell>
          <cell r="R24">
            <v>0.53868478770475436</v>
          </cell>
          <cell r="S24">
            <v>87.996741469892299</v>
          </cell>
          <cell r="T24">
            <v>22.527519485303397</v>
          </cell>
          <cell r="U24">
            <v>6.2043795620437985</v>
          </cell>
          <cell r="V24">
            <v>12.592482772835995</v>
          </cell>
          <cell r="W24">
            <v>8.7471697171026062</v>
          </cell>
          <cell r="X24">
            <v>44.162436548222885</v>
          </cell>
          <cell r="Y24">
            <v>71.12169208489783</v>
          </cell>
          <cell r="Z24">
            <v>7.5978971921753029</v>
          </cell>
          <cell r="AA24">
            <v>7.8984280075174063</v>
          </cell>
          <cell r="AB24">
            <v>6.8408960359944526</v>
          </cell>
          <cell r="AC24">
            <v>2.888661310439113</v>
          </cell>
          <cell r="AD24">
            <v>5.5669047445945701</v>
          </cell>
          <cell r="AE24">
            <v>9.1684879020407131</v>
          </cell>
          <cell r="AF24">
            <v>19.26985704891452</v>
          </cell>
          <cell r="AG24">
            <v>25.115659434266991</v>
          </cell>
          <cell r="AH24">
            <v>8.7085987574029069</v>
          </cell>
          <cell r="AI24">
            <v>63.15789473684211</v>
          </cell>
          <cell r="AJ24">
            <v>73.333333333333329</v>
          </cell>
          <cell r="AK24">
            <v>50.293099503291394</v>
          </cell>
          <cell r="AL24">
            <v>62.499999999999986</v>
          </cell>
          <cell r="AM24">
            <v>2.7541966406347314</v>
          </cell>
          <cell r="AN24">
            <v>18.050541516245492</v>
          </cell>
          <cell r="AO24">
            <v>24.155219662442644</v>
          </cell>
          <cell r="AP24">
            <v>18.135881810002687</v>
          </cell>
          <cell r="AQ24">
            <v>32.722292560594816</v>
          </cell>
          <cell r="AR24">
            <v>38.875587581244901</v>
          </cell>
          <cell r="AS24">
            <v>66.600455198095943</v>
          </cell>
          <cell r="AT24">
            <v>27.799778076620026</v>
          </cell>
          <cell r="AU24">
            <v>15.876946664762151</v>
          </cell>
          <cell r="AV24">
            <v>9.5700337057621923</v>
          </cell>
          <cell r="AW24">
            <v>40.144697191822317</v>
          </cell>
          <cell r="AX24">
            <v>49.732137560092902</v>
          </cell>
          <cell r="AY24">
            <v>5.2047816140517398</v>
          </cell>
          <cell r="AZ24">
            <v>34.742158483362481</v>
          </cell>
          <cell r="BA24">
            <v>36.189767420531652</v>
          </cell>
          <cell r="BB24">
            <v>13.446443732274767</v>
          </cell>
          <cell r="BC24">
            <v>36.695734476329079</v>
          </cell>
          <cell r="BD24">
            <v>11.754547606513437</v>
          </cell>
          <cell r="BE24">
            <v>63.728813559322028</v>
          </cell>
          <cell r="BF24">
            <v>29.523391899578712</v>
          </cell>
          <cell r="BG24">
            <v>23.84379824849179</v>
          </cell>
          <cell r="BH24">
            <v>4.9491519349176389</v>
          </cell>
          <cell r="BI24">
            <v>2.2909697326294265</v>
          </cell>
          <cell r="BJ24">
            <v>3.0380557597269688</v>
          </cell>
          <cell r="BK24">
            <v>33.122446204704737</v>
          </cell>
          <cell r="BL24">
            <v>87.770264138774962</v>
          </cell>
          <cell r="BM24">
            <v>49.62643986862053</v>
          </cell>
          <cell r="BN24">
            <v>1.0450802029230526</v>
          </cell>
          <cell r="BO24">
            <v>0.24507221632637596</v>
          </cell>
          <cell r="BP24">
            <v>1.6219359137462031</v>
          </cell>
          <cell r="BQ24">
            <v>1.1298961630722608</v>
          </cell>
          <cell r="BR24">
            <v>8.7957418856426433</v>
          </cell>
          <cell r="BS24">
            <v>1.4308456387996051</v>
          </cell>
          <cell r="BT24">
            <v>22.104422700191208</v>
          </cell>
          <cell r="BU24">
            <v>63.334577464106189</v>
          </cell>
          <cell r="BV24">
            <v>17.058771776807845</v>
          </cell>
          <cell r="BW24">
            <v>5.7760725507926187</v>
          </cell>
          <cell r="BY24">
            <v>4.5329090074211011</v>
          </cell>
          <cell r="BZ24">
            <v>9.5221954229085561</v>
          </cell>
        </row>
        <row r="25">
          <cell r="D25">
            <v>72.39631150150494</v>
          </cell>
          <cell r="E25">
            <v>37.00603394610021</v>
          </cell>
          <cell r="F25">
            <v>36.110803517194093</v>
          </cell>
          <cell r="G25">
            <v>75.150334098036083</v>
          </cell>
          <cell r="H25">
            <v>3.1009488200786191</v>
          </cell>
          <cell r="I25">
            <v>13.376824901788313</v>
          </cell>
          <cell r="J25">
            <v>7.5097892917172837</v>
          </cell>
          <cell r="K25">
            <v>2.5734749086310269</v>
          </cell>
          <cell r="L25">
            <v>23.904847286399978</v>
          </cell>
          <cell r="M25">
            <v>0.76310756182260697</v>
          </cell>
          <cell r="N25">
            <v>5.635535679671551</v>
          </cell>
          <cell r="O25">
            <v>48.711011153430341</v>
          </cell>
          <cell r="P25">
            <v>71.949639581779039</v>
          </cell>
          <cell r="Q25">
            <v>37.70174362460331</v>
          </cell>
          <cell r="R25">
            <v>12.825080978007705</v>
          </cell>
          <cell r="S25">
            <v>100</v>
          </cell>
          <cell r="T25">
            <v>57.528199162035975</v>
          </cell>
          <cell r="U25">
            <v>22.627737226277382</v>
          </cell>
          <cell r="V25">
            <v>57.493032599476912</v>
          </cell>
          <cell r="W25">
            <v>13.943840159355153</v>
          </cell>
          <cell r="X25">
            <v>60.406091370558293</v>
          </cell>
          <cell r="Y25">
            <v>62.972577487260153</v>
          </cell>
          <cell r="Z25">
            <v>8.7868617121999719</v>
          </cell>
          <cell r="AA25">
            <v>11.503839632926956</v>
          </cell>
          <cell r="AB25">
            <v>14.543535995864328</v>
          </cell>
          <cell r="AC25">
            <v>30.830655546938928</v>
          </cell>
          <cell r="AD25">
            <v>12.661383393593823</v>
          </cell>
          <cell r="AE25">
            <v>8.8047876698734342</v>
          </cell>
          <cell r="AF25">
            <v>22.187335211487397</v>
          </cell>
          <cell r="AG25">
            <v>34.502166621055395</v>
          </cell>
          <cell r="AH25">
            <v>9.0233285776802639</v>
          </cell>
          <cell r="AI25">
            <v>63.15789473684211</v>
          </cell>
          <cell r="AJ25">
            <v>100</v>
          </cell>
          <cell r="AK25">
            <v>57.319884104105547</v>
          </cell>
          <cell r="AL25">
            <v>75</v>
          </cell>
          <cell r="AM25">
            <v>2.6194803761014374</v>
          </cell>
          <cell r="AN25">
            <v>100</v>
          </cell>
          <cell r="AO25">
            <v>31.140663276480012</v>
          </cell>
          <cell r="AP25">
            <v>22.857203616152422</v>
          </cell>
          <cell r="AQ25">
            <v>35.660237504450912</v>
          </cell>
          <cell r="AR25">
            <v>47.371438111669093</v>
          </cell>
          <cell r="AS25">
            <v>32.12949772693598</v>
          </cell>
          <cell r="AT25">
            <v>26.895449935113163</v>
          </cell>
          <cell r="AU25">
            <v>15.412231437636803</v>
          </cell>
          <cell r="AV25">
            <v>26.645956036353425</v>
          </cell>
          <cell r="AW25">
            <v>37.984181885212557</v>
          </cell>
          <cell r="AX25">
            <v>71.76037330998092</v>
          </cell>
          <cell r="AY25">
            <v>7.8788402028164413</v>
          </cell>
          <cell r="AZ25">
            <v>41.863079266867572</v>
          </cell>
          <cell r="BA25">
            <v>31.155904202233724</v>
          </cell>
          <cell r="BB25">
            <v>13.957441113179888</v>
          </cell>
          <cell r="BC25">
            <v>0</v>
          </cell>
          <cell r="BD25">
            <v>22.893665120790274</v>
          </cell>
          <cell r="BE25">
            <v>36.949152542372879</v>
          </cell>
          <cell r="BF25">
            <v>16.644707910777033</v>
          </cell>
          <cell r="BG25">
            <v>38.169712386764857</v>
          </cell>
          <cell r="BH25">
            <v>10.232779717756557</v>
          </cell>
          <cell r="BI25">
            <v>5.6572945529491943</v>
          </cell>
          <cell r="BJ25">
            <v>5.7883942620316748</v>
          </cell>
          <cell r="BK25">
            <v>23.243916925256205</v>
          </cell>
          <cell r="BL25">
            <v>87.520077370767353</v>
          </cell>
          <cell r="BM25">
            <v>48.779245026836399</v>
          </cell>
          <cell r="BN25">
            <v>0.11552390290630991</v>
          </cell>
          <cell r="BO25">
            <v>0</v>
          </cell>
          <cell r="BP25">
            <v>0</v>
          </cell>
          <cell r="BQ25">
            <v>1.0894840926622567</v>
          </cell>
          <cell r="BR25">
            <v>15.862772833571542</v>
          </cell>
          <cell r="BS25">
            <v>17.854183283106618</v>
          </cell>
          <cell r="BT25">
            <v>34.335409898835884</v>
          </cell>
          <cell r="BU25">
            <v>86.148738213102121</v>
          </cell>
          <cell r="BV25">
            <v>30.99716312520993</v>
          </cell>
          <cell r="BW25">
            <v>27.98823821902295</v>
          </cell>
          <cell r="BY25">
            <v>14.078681274079383</v>
          </cell>
          <cell r="BZ25">
            <v>22.774256870529822</v>
          </cell>
        </row>
        <row r="26">
          <cell r="D26">
            <v>72.799709163503607</v>
          </cell>
          <cell r="E26">
            <v>82.16899781850789</v>
          </cell>
          <cell r="F26">
            <v>48.449827646213485</v>
          </cell>
          <cell r="G26">
            <v>92.196504321753764</v>
          </cell>
          <cell r="H26">
            <v>7.4632535039563681</v>
          </cell>
          <cell r="I26">
            <v>12.73732206388874</v>
          </cell>
          <cell r="J26">
            <v>7.4057427575492927</v>
          </cell>
          <cell r="K26">
            <v>21.679054272357575</v>
          </cell>
          <cell r="L26">
            <v>44.891698456368012</v>
          </cell>
          <cell r="M26">
            <v>0.2976954432217328</v>
          </cell>
          <cell r="N26">
            <v>0.62034338571397551</v>
          </cell>
          <cell r="O26">
            <v>47.213499997244057</v>
          </cell>
          <cell r="P26">
            <v>71.945037735474159</v>
          </cell>
          <cell r="Q26">
            <v>36.324737069671073</v>
          </cell>
          <cell r="R26">
            <v>16.536368037236635</v>
          </cell>
          <cell r="S26">
            <v>80.970452612507898</v>
          </cell>
          <cell r="T26">
            <v>47.319157743744682</v>
          </cell>
          <cell r="U26">
            <v>26.459854014598509</v>
          </cell>
          <cell r="V26">
            <v>69.181336163440832</v>
          </cell>
          <cell r="W26">
            <v>17.436678554097444</v>
          </cell>
          <cell r="X26">
            <v>57.868020304568589</v>
          </cell>
          <cell r="Y26">
            <v>100</v>
          </cell>
          <cell r="Z26">
            <v>14.312027535305297</v>
          </cell>
          <cell r="AA26">
            <v>23.262091785546861</v>
          </cell>
          <cell r="AB26">
            <v>18.442899408222868</v>
          </cell>
          <cell r="AC26">
            <v>41.682324330639645</v>
          </cell>
          <cell r="AD26">
            <v>6.8704174047151474</v>
          </cell>
          <cell r="AE26">
            <v>16.935720254011073</v>
          </cell>
          <cell r="AF26">
            <v>40.962055495887242</v>
          </cell>
          <cell r="AG26">
            <v>32.632603831467364</v>
          </cell>
          <cell r="AH26">
            <v>9.0205873157465586</v>
          </cell>
          <cell r="AI26">
            <v>63.15789473684211</v>
          </cell>
          <cell r="AJ26">
            <v>100</v>
          </cell>
          <cell r="AK26">
            <v>91.544092321953187</v>
          </cell>
          <cell r="AL26">
            <v>93.75</v>
          </cell>
          <cell r="AM26">
            <v>2.3370914034592372</v>
          </cell>
          <cell r="AN26">
            <v>0</v>
          </cell>
          <cell r="AO26">
            <v>43.525639241926378</v>
          </cell>
          <cell r="AP26">
            <v>23.569032843719032</v>
          </cell>
          <cell r="AQ26">
            <v>35.608953637076688</v>
          </cell>
          <cell r="AR26">
            <v>41.255586059860079</v>
          </cell>
          <cell r="AS26">
            <v>52.061161102477215</v>
          </cell>
          <cell r="AT26">
            <v>11.485002191578589</v>
          </cell>
          <cell r="AU26">
            <v>13.064894003972013</v>
          </cell>
          <cell r="AV26">
            <v>19.001846806983643</v>
          </cell>
          <cell r="AW26">
            <v>27.760521572676861</v>
          </cell>
          <cell r="AX26">
            <v>78.372992535445263</v>
          </cell>
          <cell r="AY26">
            <v>3.5884252001219545</v>
          </cell>
          <cell r="AZ26">
            <v>32.341150596781091</v>
          </cell>
          <cell r="BA26">
            <v>40.814185174341276</v>
          </cell>
          <cell r="BB26">
            <v>5.1376599970167387</v>
          </cell>
          <cell r="BC26">
            <v>50</v>
          </cell>
          <cell r="BD26">
            <v>20.961736196345573</v>
          </cell>
          <cell r="BE26">
            <v>7.4576271186440684</v>
          </cell>
          <cell r="BF26">
            <v>33.453392406386953</v>
          </cell>
          <cell r="BG26">
            <v>31.637862065553961</v>
          </cell>
          <cell r="BH26">
            <v>7.9569789347364432</v>
          </cell>
          <cell r="BI26">
            <v>5.0760277181055624</v>
          </cell>
          <cell r="BJ26">
            <v>14.316176354892162</v>
          </cell>
          <cell r="BK26">
            <v>9.0116592417512251</v>
          </cell>
          <cell r="BL26">
            <v>66.187171660159052</v>
          </cell>
          <cell r="BM26">
            <v>48.711230666836371</v>
          </cell>
          <cell r="BN26">
            <v>0.56680815526288608</v>
          </cell>
          <cell r="BO26">
            <v>0.22001404162439678</v>
          </cell>
          <cell r="BP26">
            <v>0</v>
          </cell>
          <cell r="BQ26">
            <v>4.4980430830756246</v>
          </cell>
          <cell r="BR26">
            <v>20.622695255649091</v>
          </cell>
          <cell r="BS26">
            <v>0.32344306890072616</v>
          </cell>
          <cell r="BT26">
            <v>21.862641719560084</v>
          </cell>
          <cell r="BU26">
            <v>93.954989989059925</v>
          </cell>
          <cell r="BV26">
            <v>11.554176791796223</v>
          </cell>
          <cell r="BW26">
            <v>0</v>
          </cell>
          <cell r="BY26">
            <v>9.3771103201005825</v>
          </cell>
          <cell r="BZ26">
            <v>18.916066846400799</v>
          </cell>
        </row>
        <row r="27">
          <cell r="D27">
            <v>93.041364967842938</v>
          </cell>
          <cell r="E27">
            <v>97.983729462522703</v>
          </cell>
          <cell r="F27">
            <v>46.21473932566694</v>
          </cell>
          <cell r="G27">
            <v>41.530235447038692</v>
          </cell>
          <cell r="H27">
            <v>7.4672777791146423</v>
          </cell>
          <cell r="I27">
            <v>8.0337438503540675</v>
          </cell>
          <cell r="J27">
            <v>5.0343873085669744</v>
          </cell>
          <cell r="K27">
            <v>17.040464912293071</v>
          </cell>
          <cell r="L27">
            <v>97.221875544871423</v>
          </cell>
          <cell r="M27">
            <v>0.4302132553676597</v>
          </cell>
          <cell r="N27">
            <v>5.5902346621000989</v>
          </cell>
          <cell r="O27">
            <v>44.939514234204125</v>
          </cell>
          <cell r="P27">
            <v>67.340104461956983</v>
          </cell>
          <cell r="Q27">
            <v>26.529932067319766</v>
          </cell>
          <cell r="R27">
            <v>18.455610251107792</v>
          </cell>
          <cell r="S27">
            <v>0</v>
          </cell>
          <cell r="T27">
            <v>79.004584265812312</v>
          </cell>
          <cell r="U27">
            <v>17.335766423357651</v>
          </cell>
          <cell r="V27">
            <v>85.336400468320306</v>
          </cell>
          <cell r="W27">
            <v>49.745570459391722</v>
          </cell>
          <cell r="X27">
            <v>90.862944162436193</v>
          </cell>
          <cell r="Y27">
            <v>70.300767229109056</v>
          </cell>
          <cell r="Z27">
            <v>12.697078827443754</v>
          </cell>
          <cell r="AA27">
            <v>5.0663989419524702</v>
          </cell>
          <cell r="AB27">
            <v>11.077793824820009</v>
          </cell>
          <cell r="AC27">
            <v>50.310151863981524</v>
          </cell>
          <cell r="AD27">
            <v>22.03905434757753</v>
          </cell>
          <cell r="AE27">
            <v>27.713138275547738</v>
          </cell>
          <cell r="AF27">
            <v>16.063057870760549</v>
          </cell>
          <cell r="AG27">
            <v>26.650976579758439</v>
          </cell>
          <cell r="AH27">
            <v>3.4917659189870847</v>
          </cell>
          <cell r="AI27">
            <v>42.105263157894747</v>
          </cell>
          <cell r="AJ27">
            <v>83.333333333333343</v>
          </cell>
          <cell r="AK27">
            <v>80.877526845483558</v>
          </cell>
          <cell r="AL27">
            <v>71.875000000000014</v>
          </cell>
          <cell r="AM27">
            <v>22.95036867571957</v>
          </cell>
          <cell r="AN27">
            <v>99.277978339350199</v>
          </cell>
          <cell r="AO27">
            <v>99.286044703677931</v>
          </cell>
          <cell r="AP27">
            <v>50</v>
          </cell>
          <cell r="AQ27">
            <v>47.722143442855042</v>
          </cell>
          <cell r="AR27">
            <v>48.107018325116449</v>
          </cell>
          <cell r="AS27">
            <v>65.867893905692569</v>
          </cell>
          <cell r="AT27">
            <v>31.965363550493169</v>
          </cell>
          <cell r="AU27">
            <v>18.982656948288088</v>
          </cell>
          <cell r="AV27">
            <v>74.949483426127415</v>
          </cell>
          <cell r="AW27">
            <v>49.161502097935383</v>
          </cell>
          <cell r="AX27">
            <v>76.458799089288291</v>
          </cell>
          <cell r="AY27">
            <v>5.2484436636168166</v>
          </cell>
          <cell r="AZ27">
            <v>17.166647963034045</v>
          </cell>
          <cell r="BA27">
            <v>29.52528299920813</v>
          </cell>
          <cell r="BB27">
            <v>12.58255908731336</v>
          </cell>
          <cell r="BC27">
            <v>21.952431818593464</v>
          </cell>
          <cell r="BD27">
            <v>33.23325960000065</v>
          </cell>
          <cell r="BE27">
            <v>87.79661016949153</v>
          </cell>
          <cell r="BF27">
            <v>36.665109683878121</v>
          </cell>
          <cell r="BG27">
            <v>76.644393658991078</v>
          </cell>
          <cell r="BH27">
            <v>18.890584587729702</v>
          </cell>
          <cell r="BI27">
            <v>16.227757382826454</v>
          </cell>
          <cell r="BJ27">
            <v>6.346433626301712</v>
          </cell>
          <cell r="BK27">
            <v>49.306352792774753</v>
          </cell>
          <cell r="BL27">
            <v>24.154244361942613</v>
          </cell>
          <cell r="BM27">
            <v>0</v>
          </cell>
          <cell r="BN27">
            <v>7.0408117306159754</v>
          </cell>
          <cell r="BO27">
            <v>20.57072629563908</v>
          </cell>
          <cell r="BP27">
            <v>5.2920151852990571</v>
          </cell>
          <cell r="BQ27">
            <v>0.56148808240004422</v>
          </cell>
          <cell r="BR27">
            <v>37.226580299891168</v>
          </cell>
          <cell r="BS27">
            <v>28.75798477775227</v>
          </cell>
          <cell r="BT27">
            <v>100</v>
          </cell>
          <cell r="BU27">
            <v>77.034614309433096</v>
          </cell>
          <cell r="BV27">
            <v>17.149266881585714</v>
          </cell>
          <cell r="BW27">
            <v>74.657752032847284</v>
          </cell>
          <cell r="BY27">
            <v>37.693736032622098</v>
          </cell>
          <cell r="BZ27">
            <v>41.283903908656761</v>
          </cell>
        </row>
        <row r="28">
          <cell r="D28">
            <v>8.67668888141481</v>
          </cell>
          <cell r="E28">
            <v>97.585588560732333</v>
          </cell>
          <cell r="F28">
            <v>47.720339374189891</v>
          </cell>
          <cell r="G28">
            <v>94.090835592272427</v>
          </cell>
          <cell r="H28">
            <v>8.0929152914872873</v>
          </cell>
          <cell r="I28">
            <v>3.9227870005690328</v>
          </cell>
          <cell r="J28">
            <v>12.317731473230923</v>
          </cell>
          <cell r="K28">
            <v>5.7587098480767418</v>
          </cell>
          <cell r="L28">
            <v>5.9663312359706104</v>
          </cell>
          <cell r="M28">
            <v>0.41819711922855163</v>
          </cell>
          <cell r="N28">
            <v>7.0841075881991831</v>
          </cell>
          <cell r="O28">
            <v>40.634765065478192</v>
          </cell>
          <cell r="P28">
            <v>78.570535339156379</v>
          </cell>
          <cell r="Q28">
            <v>38.638642430789687</v>
          </cell>
          <cell r="R28">
            <v>18.546329515908077</v>
          </cell>
          <cell r="S28">
            <v>88.323071482569517</v>
          </cell>
          <cell r="T28">
            <v>5.3654593162049169</v>
          </cell>
          <cell r="U28">
            <v>14.051094890510955</v>
          </cell>
          <cell r="V28">
            <v>0</v>
          </cell>
          <cell r="W28">
            <v>0</v>
          </cell>
          <cell r="X28">
            <v>0</v>
          </cell>
          <cell r="Y28">
            <v>63.842466089877668</v>
          </cell>
          <cell r="Z28">
            <v>5.0860529496114086</v>
          </cell>
          <cell r="AA28">
            <v>12.652706780715524</v>
          </cell>
          <cell r="AB28">
            <v>2.3518733110705727</v>
          </cell>
          <cell r="AC28">
            <v>11.033446090148182</v>
          </cell>
          <cell r="AD28">
            <v>12.44664412178979</v>
          </cell>
          <cell r="AE28">
            <v>4.9693419230530793</v>
          </cell>
          <cell r="AF28">
            <v>39.54466505224817</v>
          </cell>
          <cell r="AG28">
            <v>20.861102715614543</v>
          </cell>
          <cell r="AH28">
            <v>9.2332345654176162</v>
          </cell>
          <cell r="AI28">
            <v>63.15789473684211</v>
          </cell>
          <cell r="AJ28">
            <v>0</v>
          </cell>
          <cell r="AK28">
            <v>75.036168494815627</v>
          </cell>
          <cell r="AL28">
            <v>43.749999999999993</v>
          </cell>
          <cell r="AM28">
            <v>2.245007232206452</v>
          </cell>
          <cell r="AN28">
            <v>27.075812274368232</v>
          </cell>
          <cell r="AO28">
            <v>0</v>
          </cell>
          <cell r="AP28">
            <v>10.512586271137433</v>
          </cell>
          <cell r="AQ28">
            <v>21.655545673756137</v>
          </cell>
          <cell r="AR28">
            <v>25.877162410195009</v>
          </cell>
          <cell r="AS28">
            <v>34.729679077073847</v>
          </cell>
          <cell r="AT28">
            <v>33.093486300395284</v>
          </cell>
          <cell r="AU28">
            <v>21.548082638642963</v>
          </cell>
          <cell r="AV28">
            <v>2.7623573109559878</v>
          </cell>
          <cell r="AW28">
            <v>37.506412757600962</v>
          </cell>
          <cell r="AX28">
            <v>42.829452992914739</v>
          </cell>
          <cell r="AY28">
            <v>5.2587465729309599</v>
          </cell>
          <cell r="AZ28">
            <v>37.51056614694992</v>
          </cell>
          <cell r="BA28">
            <v>47.267185586089575</v>
          </cell>
          <cell r="BB28">
            <v>15.271728925734196</v>
          </cell>
          <cell r="BC28">
            <v>33.243206037040324</v>
          </cell>
          <cell r="BD28">
            <v>19.418396216860224</v>
          </cell>
          <cell r="BE28">
            <v>39.661016949152547</v>
          </cell>
          <cell r="BF28">
            <v>0</v>
          </cell>
          <cell r="BG28">
            <v>0</v>
          </cell>
          <cell r="BH28">
            <v>0.58592028026321541</v>
          </cell>
          <cell r="BI28">
            <v>0</v>
          </cell>
          <cell r="BJ28">
            <v>1.3200699750813762</v>
          </cell>
          <cell r="BK28">
            <v>15.622483319280517</v>
          </cell>
          <cell r="BL28">
            <v>100</v>
          </cell>
          <cell r="BM28">
            <v>49.468082551048212</v>
          </cell>
          <cell r="BN28">
            <v>1.5049541464577127</v>
          </cell>
          <cell r="BO28">
            <v>1.8251096466569072</v>
          </cell>
          <cell r="BP28">
            <v>0.81390389856992018</v>
          </cell>
          <cell r="BQ28">
            <v>1.2389878096414315</v>
          </cell>
          <cell r="BR28">
            <v>5.5674132920093777</v>
          </cell>
          <cell r="BS28">
            <v>3.9793455469360666</v>
          </cell>
          <cell r="BT28">
            <v>0</v>
          </cell>
          <cell r="BU28">
            <v>77.191236326480379</v>
          </cell>
          <cell r="BV28">
            <v>6.3051060852996512</v>
          </cell>
          <cell r="BW28">
            <v>6.4046961877960733</v>
          </cell>
          <cell r="BY28">
            <v>0.25676494787947107</v>
          </cell>
          <cell r="BZ28">
            <v>0.31523647369924312</v>
          </cell>
        </row>
        <row r="29">
          <cell r="D29">
            <v>83.75852350649032</v>
          </cell>
          <cell r="E29">
            <v>92.135705417399052</v>
          </cell>
          <cell r="F29">
            <v>42.682669059471792</v>
          </cell>
          <cell r="G29">
            <v>65.220296745115405</v>
          </cell>
          <cell r="H29">
            <v>7.512274628469898</v>
          </cell>
          <cell r="I29">
            <v>13.28649037601733</v>
          </cell>
          <cell r="J29">
            <v>18.746345063492679</v>
          </cell>
          <cell r="K29">
            <v>11.105954157539465</v>
          </cell>
          <cell r="L29">
            <v>14.854330204846452</v>
          </cell>
          <cell r="M29">
            <v>0.51333331267391702</v>
          </cell>
          <cell r="N29">
            <v>7.4178719396363153</v>
          </cell>
          <cell r="O29">
            <v>45.854921908088656</v>
          </cell>
          <cell r="P29">
            <v>66.023695466292693</v>
          </cell>
          <cell r="Q29">
            <v>39.726186243182468</v>
          </cell>
          <cell r="R29">
            <v>11.876291661900792</v>
          </cell>
          <cell r="S29">
            <v>74.678538508789217</v>
          </cell>
          <cell r="T29">
            <v>31.92578396628803</v>
          </cell>
          <cell r="U29">
            <v>6.9343065693430681</v>
          </cell>
          <cell r="V29">
            <v>100</v>
          </cell>
          <cell r="W29">
            <v>7.8003370410348678</v>
          </cell>
          <cell r="X29">
            <v>47.208121827410821</v>
          </cell>
          <cell r="Y29">
            <v>0</v>
          </cell>
          <cell r="Z29">
            <v>6.3608709494836058</v>
          </cell>
          <cell r="AA29">
            <v>1.7998750253218985</v>
          </cell>
          <cell r="AB29">
            <v>4.380825054316472</v>
          </cell>
          <cell r="AC29">
            <v>23.930999676754563</v>
          </cell>
          <cell r="AD29">
            <v>12.483855464421913</v>
          </cell>
          <cell r="AE29">
            <v>6.5964060238996964</v>
          </cell>
          <cell r="AF29">
            <v>33.518409239675883</v>
          </cell>
          <cell r="AG29">
            <v>27.884808836994207</v>
          </cell>
          <cell r="AH29">
            <v>6.172947555157501</v>
          </cell>
          <cell r="AI29">
            <v>42.105263157894747</v>
          </cell>
          <cell r="AJ29">
            <v>70</v>
          </cell>
          <cell r="AK29">
            <v>75.292695764144483</v>
          </cell>
          <cell r="AL29">
            <v>62.499999999999986</v>
          </cell>
          <cell r="AM29">
            <v>4.1658481959931875</v>
          </cell>
          <cell r="AN29">
            <v>69.31407942238269</v>
          </cell>
          <cell r="AO29">
            <v>20.189213607667025</v>
          </cell>
          <cell r="AP29">
            <v>17.766984190410192</v>
          </cell>
          <cell r="AQ29">
            <v>27.432763325172054</v>
          </cell>
          <cell r="AR29">
            <v>38.678225765884207</v>
          </cell>
          <cell r="AS29">
            <v>27.905279688455831</v>
          </cell>
          <cell r="AT29">
            <v>56.694332333297261</v>
          </cell>
          <cell r="AU29">
            <v>2.24416300506042</v>
          </cell>
          <cell r="AV29">
            <v>12.202569416040557</v>
          </cell>
          <cell r="AW29">
            <v>47.000959166184522</v>
          </cell>
          <cell r="AX29">
            <v>62.888598195661515</v>
          </cell>
          <cell r="AY29">
            <v>8.6530683040966245</v>
          </cell>
          <cell r="AZ29">
            <v>45.336526919551851</v>
          </cell>
          <cell r="BA29">
            <v>41.679841246311639</v>
          </cell>
          <cell r="BB29">
            <v>15.221757741070052</v>
          </cell>
          <cell r="BC29">
            <v>30.061628421768699</v>
          </cell>
          <cell r="BD29">
            <v>18.318859084309619</v>
          </cell>
          <cell r="BE29">
            <v>78.983050847457619</v>
          </cell>
          <cell r="BF29">
            <v>19.698491722773333</v>
          </cell>
          <cell r="BG29">
            <v>22.922611886750175</v>
          </cell>
          <cell r="BH29">
            <v>4.2208339707369982</v>
          </cell>
          <cell r="BI29">
            <v>1.8972727722384435</v>
          </cell>
          <cell r="BJ29">
            <v>3.1765705014687442</v>
          </cell>
          <cell r="BK29">
            <v>17.275847584439109</v>
          </cell>
          <cell r="BL29">
            <v>92.143686287098319</v>
          </cell>
          <cell r="BM29">
            <v>49.865726863958422</v>
          </cell>
          <cell r="BN29">
            <v>0.21432677586453289</v>
          </cell>
          <cell r="BO29">
            <v>0.23598277856783276</v>
          </cell>
          <cell r="BP29">
            <v>0.20531305140478895</v>
          </cell>
          <cell r="BQ29">
            <v>0.45394251071663794</v>
          </cell>
          <cell r="BR29">
            <v>16.862814489555479</v>
          </cell>
          <cell r="BS29">
            <v>25.789098894261635</v>
          </cell>
          <cell r="BT29">
            <v>40.602802816549236</v>
          </cell>
          <cell r="BU29">
            <v>71.968840887747646</v>
          </cell>
          <cell r="BV29">
            <v>9.5347970907750046</v>
          </cell>
          <cell r="BW29">
            <v>12.913867533717269</v>
          </cell>
          <cell r="BY29">
            <v>6.3105685227651449</v>
          </cell>
          <cell r="BZ29">
            <v>11.489172058646018</v>
          </cell>
        </row>
        <row r="30">
          <cell r="D30">
            <v>90.348940990314603</v>
          </cell>
          <cell r="E30">
            <v>100</v>
          </cell>
          <cell r="F30">
            <v>40.858524911749086</v>
          </cell>
          <cell r="G30">
            <v>76.743709499280044</v>
          </cell>
          <cell r="H30">
            <v>7.4385075871122055</v>
          </cell>
          <cell r="I30">
            <v>36.720473780078507</v>
          </cell>
          <cell r="J30">
            <v>45.676131410740325</v>
          </cell>
          <cell r="K30">
            <v>21.258532946346513</v>
          </cell>
          <cell r="L30">
            <v>16.605362291472122</v>
          </cell>
          <cell r="M30">
            <v>0.30652113299659578</v>
          </cell>
          <cell r="N30">
            <v>4.6959855076971824</v>
          </cell>
          <cell r="O30">
            <v>48.858638723251595</v>
          </cell>
          <cell r="P30">
            <v>38.896833375259725</v>
          </cell>
          <cell r="Q30">
            <v>37.975728690865758</v>
          </cell>
          <cell r="R30">
            <v>9.6550646325680862</v>
          </cell>
          <cell r="S30">
            <v>90.180174398078492</v>
          </cell>
          <cell r="T30">
            <v>49.315117007250791</v>
          </cell>
          <cell r="U30">
            <v>17.700729927007306</v>
          </cell>
          <cell r="V30">
            <v>77.102021434826256</v>
          </cell>
          <cell r="W30">
            <v>33.046055371490887</v>
          </cell>
          <cell r="X30">
            <v>75.63451776649724</v>
          </cell>
          <cell r="Y30">
            <v>48.934243947297944</v>
          </cell>
          <cell r="Z30">
            <v>5.2306789470449999</v>
          </cell>
          <cell r="AA30">
            <v>7.107588835141768</v>
          </cell>
          <cell r="AB30">
            <v>12.019489991105106</v>
          </cell>
          <cell r="AC30">
            <v>45.839060216353595</v>
          </cell>
          <cell r="AD30">
            <v>50</v>
          </cell>
          <cell r="AE30">
            <v>15.381637964640827</v>
          </cell>
          <cell r="AF30">
            <v>41.307053487689608</v>
          </cell>
          <cell r="AG30">
            <v>31.1196258961848</v>
          </cell>
          <cell r="AH30">
            <v>9.070948734712287</v>
          </cell>
          <cell r="AI30">
            <v>52.631578947368418</v>
          </cell>
          <cell r="AJ30">
            <v>100</v>
          </cell>
          <cell r="AK30">
            <v>100</v>
          </cell>
          <cell r="AL30">
            <v>56.25</v>
          </cell>
          <cell r="AM30">
            <v>15.728813747495609</v>
          </cell>
          <cell r="AN30">
            <v>67.148014440433229</v>
          </cell>
          <cell r="AO30">
            <v>73.731588782595992</v>
          </cell>
          <cell r="AP30">
            <v>32.470953647240783</v>
          </cell>
          <cell r="AQ30">
            <v>42.881967244599061</v>
          </cell>
          <cell r="AR30">
            <v>48.19580764864785</v>
          </cell>
          <cell r="AS30">
            <v>67.039660721345001</v>
          </cell>
          <cell r="AT30">
            <v>75.261566665455845</v>
          </cell>
          <cell r="AU30">
            <v>29.096335707640453</v>
          </cell>
          <cell r="AV30">
            <v>45.364741448555165</v>
          </cell>
          <cell r="AW30">
            <v>47.426149644901862</v>
          </cell>
          <cell r="AX30">
            <v>77.541825503655886</v>
          </cell>
          <cell r="AY30">
            <v>9.559017534503111</v>
          </cell>
          <cell r="AZ30">
            <v>47.512066943837873</v>
          </cell>
          <cell r="BA30">
            <v>32.61174445552286</v>
          </cell>
          <cell r="BB30">
            <v>17.000518430578353</v>
          </cell>
          <cell r="BC30">
            <v>5.9873442407869089</v>
          </cell>
          <cell r="BD30">
            <v>15.537579654145834</v>
          </cell>
          <cell r="BE30">
            <v>52.881355932203391</v>
          </cell>
          <cell r="BF30">
            <v>44.417792711925699</v>
          </cell>
          <cell r="BG30">
            <v>45.78458984085222</v>
          </cell>
          <cell r="BH30">
            <v>14.094593885121176</v>
          </cell>
          <cell r="BI30">
            <v>8.8995813740160745</v>
          </cell>
          <cell r="BJ30">
            <v>4.9405340130782207</v>
          </cell>
          <cell r="BK30">
            <v>16.843417083107692</v>
          </cell>
          <cell r="BL30">
            <v>86.936455753422877</v>
          </cell>
          <cell r="BM30">
            <v>42.299007661530077</v>
          </cell>
          <cell r="BN30">
            <v>0.33127506446347099</v>
          </cell>
          <cell r="BO30">
            <v>0.86569054013756541</v>
          </cell>
          <cell r="BP30">
            <v>0.22578575041542728</v>
          </cell>
          <cell r="BQ30">
            <v>0.78217227721916349</v>
          </cell>
          <cell r="BR30">
            <v>21.776192663688143</v>
          </cell>
          <cell r="BS30">
            <v>19.317122446942406</v>
          </cell>
          <cell r="BT30">
            <v>99.876003400228441</v>
          </cell>
          <cell r="BU30">
            <v>74.930423960369978</v>
          </cell>
          <cell r="BV30">
            <v>24.368341296157723</v>
          </cell>
          <cell r="BW30">
            <v>59.407783021940133</v>
          </cell>
          <cell r="BY30">
            <v>24.913416087577303</v>
          </cell>
          <cell r="BZ30">
            <v>20.836161713150197</v>
          </cell>
        </row>
        <row r="31">
          <cell r="D31">
            <v>70.616278145213442</v>
          </cell>
          <cell r="E31">
            <v>85.084397749222333</v>
          </cell>
          <cell r="F31">
            <v>45.185428981095832</v>
          </cell>
          <cell r="G31">
            <v>54.907047390032474</v>
          </cell>
          <cell r="H31">
            <v>4.3783808607404735</v>
          </cell>
          <cell r="I31">
            <v>17.523265375230856</v>
          </cell>
          <cell r="J31">
            <v>19.651177813119222</v>
          </cell>
          <cell r="K31">
            <v>17.862074306361198</v>
          </cell>
          <cell r="L31">
            <v>51.76857178289066</v>
          </cell>
          <cell r="M31">
            <v>0.1642020619744084</v>
          </cell>
          <cell r="N31">
            <v>5.7053753896068775</v>
          </cell>
          <cell r="O31">
            <v>36.899992854636345</v>
          </cell>
          <cell r="P31">
            <v>60.210842187134283</v>
          </cell>
          <cell r="Q31">
            <v>30.178613582957816</v>
          </cell>
          <cell r="R31">
            <v>19.776589484207964</v>
          </cell>
          <cell r="S31">
            <v>20.197112672184588</v>
          </cell>
          <cell r="T31">
            <v>61.319056375420743</v>
          </cell>
          <cell r="U31">
            <v>7.1167883211678857</v>
          </cell>
          <cell r="V31">
            <v>57.02816475651251</v>
          </cell>
          <cell r="W31">
            <v>34.69657223050725</v>
          </cell>
          <cell r="X31">
            <v>92.893401015228392</v>
          </cell>
          <cell r="Y31">
            <v>70.064581251306365</v>
          </cell>
          <cell r="Z31">
            <v>14.066306205711463</v>
          </cell>
          <cell r="AA31">
            <v>13.585629075898451</v>
          </cell>
          <cell r="AB31">
            <v>13.702556223746909</v>
          </cell>
          <cell r="AC31">
            <v>100</v>
          </cell>
          <cell r="AD31">
            <v>7.8816570405154689</v>
          </cell>
          <cell r="AE31">
            <v>18.223704993578558</v>
          </cell>
          <cell r="AF31">
            <v>33.639046561130847</v>
          </cell>
          <cell r="AG31">
            <v>29.526162486621498</v>
          </cell>
          <cell r="AH31">
            <v>8.447407828368382</v>
          </cell>
          <cell r="AI31">
            <v>42.105263157894747</v>
          </cell>
          <cell r="AJ31">
            <v>70</v>
          </cell>
          <cell r="AK31">
            <v>77.611354208995536</v>
          </cell>
          <cell r="AL31">
            <v>65.625</v>
          </cell>
          <cell r="AM31">
            <v>18.245847060370863</v>
          </cell>
          <cell r="AN31">
            <v>18.772563176895311</v>
          </cell>
          <cell r="AO31">
            <v>75.335552056857566</v>
          </cell>
          <cell r="AP31">
            <v>47.640214888578143</v>
          </cell>
          <cell r="AQ31">
            <v>44.63783315043699</v>
          </cell>
          <cell r="AR31">
            <v>46.910795873519319</v>
          </cell>
          <cell r="AS31">
            <v>22.657577025586956</v>
          </cell>
          <cell r="AT31">
            <v>17.639934716424253</v>
          </cell>
          <cell r="AU31">
            <v>5.6845564035546179</v>
          </cell>
          <cell r="AV31">
            <v>46.842224053568245</v>
          </cell>
          <cell r="AW31">
            <v>33.660239314616199</v>
          </cell>
          <cell r="AX31">
            <v>89.266740549877028</v>
          </cell>
          <cell r="AY31">
            <v>1.883479338315539</v>
          </cell>
          <cell r="AZ31">
            <v>9.0301430617339307</v>
          </cell>
          <cell r="BA31">
            <v>39.664972892602094</v>
          </cell>
          <cell r="BB31">
            <v>0</v>
          </cell>
          <cell r="BC31">
            <v>33.694900462217738</v>
          </cell>
          <cell r="BD31">
            <v>50</v>
          </cell>
          <cell r="BE31">
            <v>14.915254237288137</v>
          </cell>
          <cell r="BF31">
            <v>50</v>
          </cell>
          <cell r="BG31">
            <v>86.843776311681538</v>
          </cell>
          <cell r="BH31">
            <v>50</v>
          </cell>
          <cell r="BI31">
            <v>13.501430541784739</v>
          </cell>
          <cell r="BJ31">
            <v>5.2606948089293271</v>
          </cell>
          <cell r="BK31">
            <v>0</v>
          </cell>
          <cell r="BL31">
            <v>32.21235360766466</v>
          </cell>
          <cell r="BM31">
            <v>45.725057190919337</v>
          </cell>
          <cell r="BN31">
            <v>50</v>
          </cell>
          <cell r="BO31">
            <v>32.395675841286362</v>
          </cell>
          <cell r="BP31">
            <v>42.923670474862938</v>
          </cell>
          <cell r="BQ31">
            <v>10</v>
          </cell>
          <cell r="BR31">
            <v>19.609342377512938</v>
          </cell>
          <cell r="BS31">
            <v>0</v>
          </cell>
          <cell r="BT31">
            <v>37.681849026769399</v>
          </cell>
          <cell r="BU31">
            <v>91.181794822729529</v>
          </cell>
          <cell r="BV31">
            <v>40.186149645315581</v>
          </cell>
          <cell r="BW31">
            <v>3.6285240840754511</v>
          </cell>
          <cell r="BY31">
            <v>22.168988793036444</v>
          </cell>
          <cell r="BZ31">
            <v>18.571718307903705</v>
          </cell>
        </row>
        <row r="32">
          <cell r="D32">
            <v>80.693944493202991</v>
          </cell>
          <cell r="E32">
            <v>100</v>
          </cell>
          <cell r="F32">
            <v>45.550765619904574</v>
          </cell>
          <cell r="G32">
            <v>68.910849845900003</v>
          </cell>
          <cell r="H32">
            <v>5.7413983885506052</v>
          </cell>
          <cell r="I32">
            <v>7.7077269424281418</v>
          </cell>
          <cell r="J32">
            <v>9.2237105579713532</v>
          </cell>
          <cell r="K32">
            <v>13.989644183727409</v>
          </cell>
          <cell r="L32">
            <v>18.544807707876366</v>
          </cell>
          <cell r="M32">
            <v>1.0182645989428247</v>
          </cell>
          <cell r="N32">
            <v>5.9580029676177446</v>
          </cell>
          <cell r="O32">
            <v>43.892469650753945</v>
          </cell>
          <cell r="P32">
            <v>59.047769407854545</v>
          </cell>
          <cell r="Q32">
            <v>29.60552815116187</v>
          </cell>
          <cell r="R32">
            <v>42.683101632997136</v>
          </cell>
          <cell r="S32">
            <v>72.08438242305148</v>
          </cell>
          <cell r="T32">
            <v>37.225714386900833</v>
          </cell>
          <cell r="U32">
            <v>17.518248175182467</v>
          </cell>
          <cell r="V32">
            <v>64.896436435469866</v>
          </cell>
          <cell r="W32">
            <v>22.865740940681654</v>
          </cell>
          <cell r="X32">
            <v>40.609137055837444</v>
          </cell>
          <cell r="Y32">
            <v>62.607410111516501</v>
          </cell>
          <cell r="Z32">
            <v>11.440217703228155</v>
          </cell>
          <cell r="AA32">
            <v>6.7605979606951099</v>
          </cell>
          <cell r="AB32">
            <v>5.6547217614408494</v>
          </cell>
          <cell r="AC32">
            <v>17.826295680629208</v>
          </cell>
          <cell r="AD32">
            <v>30.361509074055469</v>
          </cell>
          <cell r="AE32">
            <v>29.058702575382306</v>
          </cell>
          <cell r="AF32">
            <v>37.657059121472678</v>
          </cell>
          <cell r="AG32">
            <v>12.552918406993982</v>
          </cell>
          <cell r="AH32">
            <v>8.6462141577642608</v>
          </cell>
          <cell r="AI32">
            <v>63.15789473684211</v>
          </cell>
          <cell r="AJ32">
            <v>100</v>
          </cell>
          <cell r="AK32">
            <v>82.832719863475589</v>
          </cell>
          <cell r="AL32">
            <v>65.625</v>
          </cell>
          <cell r="AM32">
            <v>11.306323551210856</v>
          </cell>
          <cell r="AN32">
            <v>42.238267148014444</v>
          </cell>
          <cell r="AO32">
            <v>48.675530050562379</v>
          </cell>
          <cell r="AP32">
            <v>23.111405920897006</v>
          </cell>
          <cell r="AQ32">
            <v>32.231694423505679</v>
          </cell>
          <cell r="AR32">
            <v>34.130689932288433</v>
          </cell>
          <cell r="AS32">
            <v>36.424814893578478</v>
          </cell>
          <cell r="AT32">
            <v>49.453462959917424</v>
          </cell>
          <cell r="AU32">
            <v>12.908822857848335</v>
          </cell>
          <cell r="AV32">
            <v>22.418371517255128</v>
          </cell>
          <cell r="AW32">
            <v>43.921545627970346</v>
          </cell>
          <cell r="AX32">
            <v>77.88698694528388</v>
          </cell>
          <cell r="AY32">
            <v>8.4869565687231354</v>
          </cell>
          <cell r="AZ32">
            <v>43.228009959503623</v>
          </cell>
          <cell r="BA32">
            <v>35.398522254154848</v>
          </cell>
          <cell r="BB32">
            <v>15.529443645678651</v>
          </cell>
          <cell r="BC32">
            <v>31.614625643715122</v>
          </cell>
          <cell r="BD32">
            <v>8.5723131325365607</v>
          </cell>
          <cell r="BE32">
            <v>59.322033898305079</v>
          </cell>
          <cell r="BF32">
            <v>29.69198405152212</v>
          </cell>
          <cell r="BG32">
            <v>23.767757536793699</v>
          </cell>
          <cell r="BH32">
            <v>5.1635331098033665</v>
          </cell>
          <cell r="BI32">
            <v>4.2926845417970139</v>
          </cell>
          <cell r="BJ32">
            <v>3.8776968071446829</v>
          </cell>
          <cell r="BK32">
            <v>17.819736781177266</v>
          </cell>
          <cell r="BL32">
            <v>78.56635672627435</v>
          </cell>
          <cell r="BM32">
            <v>49.078547673503905</v>
          </cell>
          <cell r="BN32">
            <v>0.53742364070751902</v>
          </cell>
          <cell r="BO32">
            <v>15.528194061336514</v>
          </cell>
          <cell r="BP32">
            <v>0.43021970987260827</v>
          </cell>
          <cell r="BQ32">
            <v>0.7243576132304681</v>
          </cell>
          <cell r="BR32">
            <v>19.455546957110631</v>
          </cell>
          <cell r="BS32">
            <v>27.059241350912476</v>
          </cell>
          <cell r="BT32">
            <v>71.694530531632324</v>
          </cell>
          <cell r="BU32">
            <v>74.007344438112625</v>
          </cell>
          <cell r="BV32">
            <v>14.983344966691417</v>
          </cell>
          <cell r="BW32">
            <v>6.0880036649877436</v>
          </cell>
          <cell r="BY32">
            <v>13.849280208169256</v>
          </cell>
          <cell r="BZ32">
            <v>16.207035525897155</v>
          </cell>
        </row>
        <row r="33">
          <cell r="D33">
            <v>29.845373332379229</v>
          </cell>
          <cell r="E33">
            <v>80.524216207535204</v>
          </cell>
          <cell r="F33">
            <v>33.853450272141586</v>
          </cell>
          <cell r="G33">
            <v>56.115068945011473</v>
          </cell>
          <cell r="H33">
            <v>8.047309273344446</v>
          </cell>
          <cell r="I33">
            <v>14.478075900368257</v>
          </cell>
          <cell r="J33">
            <v>7.1764745296164696</v>
          </cell>
          <cell r="K33">
            <v>15.201160810720124</v>
          </cell>
          <cell r="L33">
            <v>49.999434744000823</v>
          </cell>
          <cell r="M33">
            <v>0.57920043366876683</v>
          </cell>
          <cell r="N33">
            <v>0.88956231215182791</v>
          </cell>
          <cell r="O33">
            <v>44.186186674244965</v>
          </cell>
          <cell r="P33">
            <v>60.596063060267333</v>
          </cell>
          <cell r="Q33">
            <v>25.204999007622575</v>
          </cell>
          <cell r="R33">
            <v>11.744821389808743</v>
          </cell>
          <cell r="S33">
            <v>96.99207750859145</v>
          </cell>
          <cell r="T33">
            <v>53.680825927048303</v>
          </cell>
          <cell r="U33">
            <v>24.635036496350356</v>
          </cell>
          <cell r="V33">
            <v>97.978785837928413</v>
          </cell>
          <cell r="W33">
            <v>27.704916576024672</v>
          </cell>
          <cell r="X33">
            <v>55.837563451776397</v>
          </cell>
          <cell r="Y33">
            <v>98.071296293319918</v>
          </cell>
          <cell r="Z33">
            <v>11.658614103868125</v>
          </cell>
          <cell r="AA33">
            <v>11.290452459984991</v>
          </cell>
          <cell r="AB33">
            <v>14.037245337693555</v>
          </cell>
          <cell r="AC33">
            <v>21.277146898907894</v>
          </cell>
          <cell r="AD33">
            <v>6.7518953766587249</v>
          </cell>
          <cell r="AE33">
            <v>28.150235976574784</v>
          </cell>
          <cell r="AF33">
            <v>39.440925661751628</v>
          </cell>
          <cell r="AG33">
            <v>27.819827645974577</v>
          </cell>
          <cell r="AH33">
            <v>9.7924232274953873</v>
          </cell>
          <cell r="AI33">
            <v>63.15789473684211</v>
          </cell>
          <cell r="AJ33">
            <v>46.666666666666664</v>
          </cell>
          <cell r="AK33">
            <v>85.020471258704887</v>
          </cell>
          <cell r="AL33">
            <v>93.75</v>
          </cell>
          <cell r="AM33">
            <v>11.637663499386175</v>
          </cell>
          <cell r="AN33">
            <v>66.787003610108314</v>
          </cell>
          <cell r="AO33">
            <v>62.214274011954828</v>
          </cell>
          <cell r="AP33">
            <v>34.726170327730237</v>
          </cell>
          <cell r="AQ33">
            <v>39.963546091966897</v>
          </cell>
          <cell r="AR33">
            <v>42.801054346319987</v>
          </cell>
          <cell r="AS33">
            <v>79.85144502279374</v>
          </cell>
          <cell r="AT33">
            <v>18.036914699345516</v>
          </cell>
          <cell r="AU33">
            <v>50</v>
          </cell>
          <cell r="AV33">
            <v>24.838667609107393</v>
          </cell>
          <cell r="AW33">
            <v>37.618477824257326</v>
          </cell>
          <cell r="AX33">
            <v>48.08863693306477</v>
          </cell>
          <cell r="AY33">
            <v>7.8989388634438518</v>
          </cell>
          <cell r="AZ33">
            <v>41.672777247038184</v>
          </cell>
          <cell r="BA33">
            <v>47.184961274347955</v>
          </cell>
          <cell r="BB33">
            <v>0.4064460332917294</v>
          </cell>
          <cell r="BC33">
            <v>37.50854289146875</v>
          </cell>
          <cell r="BD33">
            <v>22.432337372517434</v>
          </cell>
          <cell r="BE33">
            <v>48.135593220338983</v>
          </cell>
          <cell r="BF33">
            <v>35.947947627819453</v>
          </cell>
          <cell r="BG33">
            <v>40.102832132840426</v>
          </cell>
          <cell r="BH33">
            <v>10.924985813413416</v>
          </cell>
          <cell r="BI33">
            <v>5.6603654086846396</v>
          </cell>
          <cell r="BJ33">
            <v>3.8954997680761738</v>
          </cell>
          <cell r="BK33">
            <v>20.480526798023753</v>
          </cell>
          <cell r="BL33">
            <v>42.905125373591716</v>
          </cell>
          <cell r="BM33">
            <v>49.824158994998179</v>
          </cell>
          <cell r="BN33">
            <v>4.0144246404624679</v>
          </cell>
          <cell r="BO33">
            <v>5.5504387633473176</v>
          </cell>
          <cell r="BP33">
            <v>2.7355876256312555</v>
          </cell>
          <cell r="BQ33">
            <v>1.329786354171294</v>
          </cell>
          <cell r="BR33">
            <v>5.244945596561049</v>
          </cell>
          <cell r="BS33">
            <v>1.3606168443564519</v>
          </cell>
          <cell r="BT33">
            <v>43.537951617004204</v>
          </cell>
          <cell r="BU33">
            <v>59.761292351091122</v>
          </cell>
          <cell r="BV33">
            <v>14.862524375032551</v>
          </cell>
          <cell r="BW33">
            <v>12.077824153060009</v>
          </cell>
          <cell r="BY33">
            <v>12.954694772995326</v>
          </cell>
          <cell r="BZ33">
            <v>22.831229831196008</v>
          </cell>
        </row>
        <row r="34">
          <cell r="D34">
            <v>67.44349660580437</v>
          </cell>
          <cell r="E34">
            <v>82.32275539610842</v>
          </cell>
          <cell r="F34">
            <v>37.55721150034195</v>
          </cell>
          <cell r="G34">
            <v>64.954176227616571</v>
          </cell>
          <cell r="H34">
            <v>5.1906240867416926</v>
          </cell>
          <cell r="I34">
            <v>27.59433772884854</v>
          </cell>
          <cell r="J34">
            <v>35.055617305850717</v>
          </cell>
          <cell r="K34">
            <v>19.007510099915788</v>
          </cell>
          <cell r="L34">
            <v>39.041728606758596</v>
          </cell>
          <cell r="M34">
            <v>0.64351058606567157</v>
          </cell>
          <cell r="N34">
            <v>4.5002599132072962</v>
          </cell>
          <cell r="O34">
            <v>48.903559431672832</v>
          </cell>
          <cell r="P34">
            <v>49.836416025278481</v>
          </cell>
          <cell r="Q34">
            <v>25.058641469439152</v>
          </cell>
          <cell r="R34">
            <v>11.577535988640978</v>
          </cell>
          <cell r="S34">
            <v>62.630211588748516</v>
          </cell>
          <cell r="T34">
            <v>68.764962696244709</v>
          </cell>
          <cell r="U34">
            <v>22.992700729926995</v>
          </cell>
          <cell r="V34">
            <v>77.625670162858313</v>
          </cell>
          <cell r="W34">
            <v>38.324749576395362</v>
          </cell>
          <cell r="X34">
            <v>66.497461928934172</v>
          </cell>
          <cell r="Y34">
            <v>49.808070363592925</v>
          </cell>
          <cell r="Z34">
            <v>21.470948047337338</v>
          </cell>
          <cell r="AA34">
            <v>15.339192318737732</v>
          </cell>
          <cell r="AB34">
            <v>12.565400348193052</v>
          </cell>
          <cell r="AC34">
            <v>43.17169033743351</v>
          </cell>
          <cell r="AD34">
            <v>11.021146556450152</v>
          </cell>
          <cell r="AE34">
            <v>13.783866717946012</v>
          </cell>
          <cell r="AF34">
            <v>21.912352094737546</v>
          </cell>
          <cell r="AG34">
            <v>26.241713335952156</v>
          </cell>
          <cell r="AH34">
            <v>9.8732727153839512</v>
          </cell>
          <cell r="AI34">
            <v>42.105263157894747</v>
          </cell>
          <cell r="AJ34">
            <v>93.333333333333329</v>
          </cell>
          <cell r="AK34">
            <v>66.495771826550111</v>
          </cell>
          <cell r="AL34">
            <v>65.625</v>
          </cell>
          <cell r="AM34">
            <v>14.565492448676295</v>
          </cell>
          <cell r="AN34">
            <v>57.039711191335755</v>
          </cell>
          <cell r="AO34">
            <v>86.390217148531832</v>
          </cell>
          <cell r="AP34">
            <v>37.046748073716401</v>
          </cell>
          <cell r="AQ34">
            <v>43.11125253910091</v>
          </cell>
          <cell r="AR34">
            <v>48.052023461359916</v>
          </cell>
          <cell r="AS34">
            <v>65.317936801330305</v>
          </cell>
          <cell r="AT34">
            <v>11.323286546971694</v>
          </cell>
          <cell r="AU34">
            <v>17.673494680231446</v>
          </cell>
          <cell r="AV34">
            <v>46.662892429116866</v>
          </cell>
          <cell r="AW34">
            <v>39.375186772698818</v>
          </cell>
          <cell r="AX34">
            <v>51.467018066565828</v>
          </cell>
          <cell r="AY34">
            <v>6.8980180897475014</v>
          </cell>
          <cell r="AZ34">
            <v>34.682363729896863</v>
          </cell>
          <cell r="BA34">
            <v>42.607528308957974</v>
          </cell>
          <cell r="BB34">
            <v>11.384619603969645</v>
          </cell>
          <cell r="BC34">
            <v>41.689000056553773</v>
          </cell>
          <cell r="BD34">
            <v>12.212803140112028</v>
          </cell>
          <cell r="BE34">
            <v>65.084745762711862</v>
          </cell>
          <cell r="BF34">
            <v>42.420114505716441</v>
          </cell>
          <cell r="BG34">
            <v>55.136184754873199</v>
          </cell>
          <cell r="BH34">
            <v>14.656702329057209</v>
          </cell>
          <cell r="BI34">
            <v>8.2819714387682541</v>
          </cell>
          <cell r="BJ34">
            <v>6.1251892559308496</v>
          </cell>
          <cell r="BK34">
            <v>8.8387794802889452</v>
          </cell>
          <cell r="BL34">
            <v>20.410572299754229</v>
          </cell>
          <cell r="BM34">
            <v>41.913869452553641</v>
          </cell>
          <cell r="BN34">
            <v>3.113406394577316</v>
          </cell>
          <cell r="BO34">
            <v>5.9602911849529008</v>
          </cell>
          <cell r="BP34">
            <v>0.67852937384309231</v>
          </cell>
          <cell r="BQ34">
            <v>0.70341756278943235</v>
          </cell>
          <cell r="BR34">
            <v>26.129721210608452</v>
          </cell>
          <cell r="BS34">
            <v>45.340113538058866</v>
          </cell>
          <cell r="BT34">
            <v>65.788128881862789</v>
          </cell>
          <cell r="BU34">
            <v>64.404826652422727</v>
          </cell>
          <cell r="BV34">
            <v>33.471268252437795</v>
          </cell>
          <cell r="BW34">
            <v>9.7142719964650901</v>
          </cell>
          <cell r="BY34">
            <v>26.83936314121706</v>
          </cell>
          <cell r="BZ34">
            <v>23.855110520904983</v>
          </cell>
        </row>
        <row r="35">
          <cell r="D35">
            <v>90.455982693367474</v>
          </cell>
          <cell r="E35">
            <v>100</v>
          </cell>
          <cell r="F35">
            <v>43.192948380800203</v>
          </cell>
          <cell r="G35">
            <v>71.436133394695091</v>
          </cell>
          <cell r="H35">
            <v>9.4830156138551569</v>
          </cell>
          <cell r="I35">
            <v>6.4473633555460177</v>
          </cell>
          <cell r="J35">
            <v>9.2149810548477546</v>
          </cell>
          <cell r="K35">
            <v>21.145364766687266</v>
          </cell>
          <cell r="L35">
            <v>20.267372500814982</v>
          </cell>
          <cell r="M35">
            <v>1.1572591939391081</v>
          </cell>
          <cell r="N35">
            <v>2.9641337333871451</v>
          </cell>
          <cell r="O35">
            <v>23.785422761826482</v>
          </cell>
          <cell r="P35">
            <v>73.179869074255294</v>
          </cell>
          <cell r="Q35">
            <v>0</v>
          </cell>
          <cell r="R35">
            <v>39.642933349634859</v>
          </cell>
          <cell r="S35">
            <v>63.157508437662777</v>
          </cell>
          <cell r="T35">
            <v>42.252416881685569</v>
          </cell>
          <cell r="U35">
            <v>27.372262773722618</v>
          </cell>
          <cell r="V35">
            <v>56.616879475514267</v>
          </cell>
          <cell r="W35">
            <v>19.78114089532092</v>
          </cell>
          <cell r="X35">
            <v>56.852791878172127</v>
          </cell>
          <cell r="Y35">
            <v>34.94295763162674</v>
          </cell>
          <cell r="Z35">
            <v>9.052285804914959</v>
          </cell>
          <cell r="AA35">
            <v>18.803726352547791</v>
          </cell>
          <cell r="AB35">
            <v>11.177061372202903</v>
          </cell>
          <cell r="AC35">
            <v>28.143308180075422</v>
          </cell>
          <cell r="AD35">
            <v>4.8552799114991538</v>
          </cell>
          <cell r="AE35">
            <v>6.2081192963519252</v>
          </cell>
          <cell r="AF35">
            <v>23.184883463964841</v>
          </cell>
          <cell r="AG35">
            <v>38.901731810576109</v>
          </cell>
          <cell r="AH35">
            <v>8.7900950444362405</v>
          </cell>
          <cell r="AI35">
            <v>63.15789473684211</v>
          </cell>
          <cell r="AJ35">
            <v>83.333333333333343</v>
          </cell>
          <cell r="AK35">
            <v>53.956606236960681</v>
          </cell>
          <cell r="AL35">
            <v>65.625</v>
          </cell>
          <cell r="AM35">
            <v>0.71743561830460578</v>
          </cell>
          <cell r="AN35">
            <v>31.768953068592065</v>
          </cell>
          <cell r="AO35">
            <v>43.913278440745358</v>
          </cell>
          <cell r="AP35">
            <v>25.769723886240993</v>
          </cell>
          <cell r="AQ35">
            <v>33.732346183745726</v>
          </cell>
          <cell r="AR35">
            <v>43.982543453029017</v>
          </cell>
          <cell r="AS35">
            <v>14.000189275479016</v>
          </cell>
          <cell r="AT35">
            <v>50.848639118675678</v>
          </cell>
          <cell r="AU35">
            <v>6.8906452827884088</v>
          </cell>
          <cell r="AV35">
            <v>22.887444881051692</v>
          </cell>
          <cell r="AW35">
            <v>19.445619375991075</v>
          </cell>
          <cell r="AX35">
            <v>68.987033467621401</v>
          </cell>
          <cell r="AY35">
            <v>9.1280556944660027</v>
          </cell>
          <cell r="AZ35">
            <v>46.167174469006689</v>
          </cell>
          <cell r="BA35">
            <v>40.176417134142426</v>
          </cell>
          <cell r="BB35">
            <v>16.719115981562471</v>
          </cell>
          <cell r="BC35">
            <v>29.942369900358113</v>
          </cell>
          <cell r="BD35">
            <v>0.85783292830870683</v>
          </cell>
          <cell r="BE35">
            <v>16.271186440677965</v>
          </cell>
          <cell r="BF35">
            <v>21.485273346453386</v>
          </cell>
          <cell r="BG35">
            <v>11.443902203284265</v>
          </cell>
          <cell r="BH35">
            <v>5.1469430394959019</v>
          </cell>
          <cell r="BI35">
            <v>3.6579451835751695</v>
          </cell>
          <cell r="BJ35">
            <v>8.5946788432333214</v>
          </cell>
          <cell r="BK35">
            <v>3.4865805515289305</v>
          </cell>
          <cell r="BL35">
            <v>79.801559069511825</v>
          </cell>
          <cell r="BM35">
            <v>50</v>
          </cell>
          <cell r="BN35">
            <v>2.0357933111752184</v>
          </cell>
          <cell r="BO35">
            <v>2.7805051327516215</v>
          </cell>
          <cell r="BP35">
            <v>0.25837977493442876</v>
          </cell>
          <cell r="BQ35">
            <v>0.44470850225501773</v>
          </cell>
          <cell r="BR35">
            <v>5.3050775050251513</v>
          </cell>
          <cell r="BS35">
            <v>28.619148109185144</v>
          </cell>
          <cell r="BT35">
            <v>31.158496595703244</v>
          </cell>
          <cell r="BU35">
            <v>36.858317815524195</v>
          </cell>
          <cell r="BV35">
            <v>20.982163998494556</v>
          </cell>
          <cell r="BW35">
            <v>17.050864357215136</v>
          </cell>
          <cell r="BY35">
            <v>13.88046060086571</v>
          </cell>
          <cell r="BZ35">
            <v>8.9327038629913957</v>
          </cell>
        </row>
        <row r="36">
          <cell r="D36">
            <v>66.424012317706755</v>
          </cell>
          <cell r="E36">
            <v>80.402216636042354</v>
          </cell>
          <cell r="F36">
            <v>39.665557945342634</v>
          </cell>
          <cell r="G36">
            <v>80.396866823265412</v>
          </cell>
          <cell r="H36">
            <v>5.4305681134643917</v>
          </cell>
          <cell r="I36">
            <v>4.3886479326752612</v>
          </cell>
          <cell r="J36">
            <v>4.197816617649166</v>
          </cell>
          <cell r="K36">
            <v>50</v>
          </cell>
          <cell r="L36">
            <v>40.801255257297122</v>
          </cell>
          <cell r="M36">
            <v>0.50977732640325979</v>
          </cell>
          <cell r="N36">
            <v>5.0317017939418731</v>
          </cell>
          <cell r="O36">
            <v>44.061978578660472</v>
          </cell>
          <cell r="P36">
            <v>58.085949147164619</v>
          </cell>
          <cell r="Q36">
            <v>25.61729620060666</v>
          </cell>
          <cell r="R36">
            <v>15.260123819754243</v>
          </cell>
          <cell r="S36">
            <v>52.671005873140508</v>
          </cell>
          <cell r="T36">
            <v>62.231434911038662</v>
          </cell>
          <cell r="U36">
            <v>18.97810218978103</v>
          </cell>
          <cell r="V36">
            <v>73.701224515273296</v>
          </cell>
          <cell r="W36">
            <v>42.281722281161649</v>
          </cell>
          <cell r="X36">
            <v>66.497461928934172</v>
          </cell>
          <cell r="Y36">
            <v>69.506680037849321</v>
          </cell>
          <cell r="Z36">
            <v>18.766687795674134</v>
          </cell>
          <cell r="AA36">
            <v>18.306675489022055</v>
          </cell>
          <cell r="AB36">
            <v>15.204035111728043</v>
          </cell>
          <cell r="AC36">
            <v>53.206853566592713</v>
          </cell>
          <cell r="AD36">
            <v>36.729285150839495</v>
          </cell>
          <cell r="AE36">
            <v>50</v>
          </cell>
          <cell r="AF36">
            <v>11.116349498058064</v>
          </cell>
          <cell r="AG36">
            <v>22.742037776416211</v>
          </cell>
          <cell r="AH36">
            <v>2.5334144806087489</v>
          </cell>
          <cell r="AI36">
            <v>42.105263157894747</v>
          </cell>
          <cell r="AJ36">
            <v>73.333333333333329</v>
          </cell>
          <cell r="AK36">
            <v>70.955661390655919</v>
          </cell>
          <cell r="AL36">
            <v>56.25</v>
          </cell>
          <cell r="AM36">
            <v>12.551502374972987</v>
          </cell>
          <cell r="AN36">
            <v>62.093862815884485</v>
          </cell>
          <cell r="AO36">
            <v>88.183036661773201</v>
          </cell>
          <cell r="AP36">
            <v>34.159366354025288</v>
          </cell>
          <cell r="AQ36">
            <v>41.629915769038753</v>
          </cell>
          <cell r="AR36">
            <v>43.911817704977821</v>
          </cell>
          <cell r="AS36">
            <v>53.973547014725185</v>
          </cell>
          <cell r="AT36">
            <v>3.7849458746238422</v>
          </cell>
          <cell r="AU36">
            <v>7.9779842797313369</v>
          </cell>
          <cell r="AV36">
            <v>41.730443412609425</v>
          </cell>
          <cell r="AW36">
            <v>42.319000859005193</v>
          </cell>
          <cell r="AX36">
            <v>82.206423409941209</v>
          </cell>
          <cell r="AY36">
            <v>7.8363329932010046</v>
          </cell>
          <cell r="AZ36">
            <v>39.357895342933197</v>
          </cell>
          <cell r="BA36">
            <v>36.447545751785164</v>
          </cell>
          <cell r="BB36">
            <v>8.6510779475589086</v>
          </cell>
          <cell r="BC36">
            <v>30.628305872369161</v>
          </cell>
          <cell r="BD36">
            <v>21.720835513713808</v>
          </cell>
          <cell r="BE36">
            <v>59.661016949152547</v>
          </cell>
          <cell r="BF36">
            <v>39.867620889788171</v>
          </cell>
          <cell r="BG36">
            <v>35.986207062062064</v>
          </cell>
          <cell r="BH36">
            <v>9.2605538241698753</v>
          </cell>
          <cell r="BI36">
            <v>10.870167961575806</v>
          </cell>
          <cell r="BJ36">
            <v>4.4794782268331197</v>
          </cell>
          <cell r="BK36">
            <v>23.476774357952134</v>
          </cell>
          <cell r="BL36">
            <v>56.51412929949722</v>
          </cell>
          <cell r="BM36">
            <v>49.272923035466654</v>
          </cell>
          <cell r="BN36">
            <v>1.5318528738933874</v>
          </cell>
          <cell r="BO36">
            <v>1.7313427350250246</v>
          </cell>
          <cell r="BP36">
            <v>0.31710987928038881</v>
          </cell>
          <cell r="BQ36">
            <v>0.412135758216576</v>
          </cell>
          <cell r="BR36">
            <v>24.285357498364682</v>
          </cell>
          <cell r="BS36">
            <v>69.771827834113083</v>
          </cell>
          <cell r="BT36">
            <v>81.544058350210733</v>
          </cell>
          <cell r="BU36">
            <v>81.418042702617399</v>
          </cell>
          <cell r="BV36">
            <v>20.398303302891513</v>
          </cell>
          <cell r="BW36">
            <v>15.069452787697188</v>
          </cell>
          <cell r="BY36">
            <v>23.119867176033754</v>
          </cell>
          <cell r="BZ36">
            <v>23.150814899677162</v>
          </cell>
        </row>
        <row r="37">
          <cell r="D37">
            <v>0</v>
          </cell>
          <cell r="E37">
            <v>100</v>
          </cell>
          <cell r="F37">
            <v>42.355808925944999</v>
          </cell>
          <cell r="G37">
            <v>88.160070629797787</v>
          </cell>
          <cell r="H37">
            <v>5.6414769494572141</v>
          </cell>
          <cell r="I37">
            <v>21.065431888818196</v>
          </cell>
          <cell r="J37">
            <v>36.985092767166577</v>
          </cell>
          <cell r="K37">
            <v>0</v>
          </cell>
          <cell r="L37">
            <v>16.19045477070355</v>
          </cell>
          <cell r="M37">
            <v>0.61902051416302362</v>
          </cell>
          <cell r="N37">
            <v>2.7770117661707174</v>
          </cell>
          <cell r="O37">
            <v>48.707310171316934</v>
          </cell>
          <cell r="P37">
            <v>58.084523278421415</v>
          </cell>
          <cell r="Q37">
            <v>29.601064198141874</v>
          </cell>
          <cell r="R37">
            <v>19.619021275099428</v>
          </cell>
          <cell r="S37">
            <v>78.462445558720972</v>
          </cell>
          <cell r="T37">
            <v>47.591367744981042</v>
          </cell>
          <cell r="U37">
            <v>28.467153284671525</v>
          </cell>
          <cell r="V37">
            <v>60.490876441917017</v>
          </cell>
          <cell r="W37">
            <v>10.916612062169555</v>
          </cell>
          <cell r="X37">
            <v>70.050761421319606</v>
          </cell>
          <cell r="Y37">
            <v>3.0374344636654822</v>
          </cell>
          <cell r="Z37">
            <v>0</v>
          </cell>
          <cell r="AA37">
            <v>15.961797881198574</v>
          </cell>
          <cell r="AB37">
            <v>11.03656740860213</v>
          </cell>
          <cell r="AC37">
            <v>40.634492478991888</v>
          </cell>
          <cell r="AD37">
            <v>37.05956156627726</v>
          </cell>
          <cell r="AE37">
            <v>11.979967082965251</v>
          </cell>
          <cell r="AF37">
            <v>32.758382020230577</v>
          </cell>
          <cell r="AG37">
            <v>45.161710947318767</v>
          </cell>
          <cell r="AH37">
            <v>9.8849279651073534</v>
          </cell>
          <cell r="AI37">
            <v>42.105263157894747</v>
          </cell>
          <cell r="AJ37">
            <v>100</v>
          </cell>
          <cell r="AK37">
            <v>70.521021521563981</v>
          </cell>
          <cell r="AL37">
            <v>63.942307692307686</v>
          </cell>
          <cell r="AM37">
            <v>1.2495978247958202</v>
          </cell>
          <cell r="AN37">
            <v>64.981949458483768</v>
          </cell>
          <cell r="AO37">
            <v>22.922272605192695</v>
          </cell>
          <cell r="AP37">
            <v>14.719366279476379</v>
          </cell>
          <cell r="AQ37">
            <v>26.987918572236762</v>
          </cell>
          <cell r="AR37">
            <v>40.286116192978369</v>
          </cell>
          <cell r="AS37">
            <v>35.806577887357733</v>
          </cell>
          <cell r="AT37">
            <v>21.324782705436714</v>
          </cell>
          <cell r="AU37">
            <v>8.0361132424994626</v>
          </cell>
          <cell r="AV37">
            <v>9.4838082047853085</v>
          </cell>
          <cell r="AW37">
            <v>38.745753585616988</v>
          </cell>
          <cell r="AX37">
            <v>0</v>
          </cell>
          <cell r="AY37">
            <v>10</v>
          </cell>
          <cell r="AZ37">
            <v>50</v>
          </cell>
          <cell r="BA37">
            <v>0</v>
          </cell>
          <cell r="BB37">
            <v>50</v>
          </cell>
          <cell r="BC37">
            <v>40.920475222210023</v>
          </cell>
          <cell r="BD37">
            <v>15.008718004918158</v>
          </cell>
          <cell r="BE37">
            <v>11.525423728813559</v>
          </cell>
          <cell r="BF37">
            <v>1.9959231033230469</v>
          </cell>
          <cell r="BG37">
            <v>3.7944385446476083</v>
          </cell>
          <cell r="BH37">
            <v>0.65829152136384772</v>
          </cell>
          <cell r="BI37">
            <v>1.1247462452885597</v>
          </cell>
          <cell r="BJ37">
            <v>0</v>
          </cell>
          <cell r="BK37">
            <v>9.9383382637955453</v>
          </cell>
          <cell r="BL37">
            <v>99.0847207344613</v>
          </cell>
          <cell r="BM37">
            <v>49.227630138635739</v>
          </cell>
          <cell r="BN37">
            <v>0</v>
          </cell>
          <cell r="BO37">
            <v>0</v>
          </cell>
          <cell r="BP37">
            <v>0</v>
          </cell>
          <cell r="BQ37">
            <v>1.3774746616344018</v>
          </cell>
          <cell r="BR37">
            <v>34.170637112381939</v>
          </cell>
          <cell r="BS37">
            <v>14.584359887065759</v>
          </cell>
          <cell r="BT37">
            <v>40.469463734958495</v>
          </cell>
          <cell r="BU37">
            <v>100</v>
          </cell>
          <cell r="BV37">
            <v>0</v>
          </cell>
          <cell r="BW37">
            <v>0</v>
          </cell>
          <cell r="BY37">
            <v>4.6662467373027514</v>
          </cell>
          <cell r="BZ37">
            <v>8.8112153433887972</v>
          </cell>
        </row>
        <row r="38">
          <cell r="D38">
            <v>83.375388720466788</v>
          </cell>
          <cell r="E38">
            <v>92.855144384235913</v>
          </cell>
          <cell r="F38">
            <v>45.700703893430052</v>
          </cell>
          <cell r="G38">
            <v>87.226353629647974</v>
          </cell>
          <cell r="H38">
            <v>7.8343921531984195</v>
          </cell>
          <cell r="I38">
            <v>15.547106175660272</v>
          </cell>
          <cell r="J38">
            <v>17.595085892318217</v>
          </cell>
          <cell r="K38">
            <v>20.367642266405859</v>
          </cell>
          <cell r="L38">
            <v>12.772498121558431</v>
          </cell>
          <cell r="M38">
            <v>0.39713134083044654</v>
          </cell>
          <cell r="N38">
            <v>8.6538811238317699</v>
          </cell>
          <cell r="O38">
            <v>22.368435668741078</v>
          </cell>
          <cell r="P38">
            <v>67.148400102517442</v>
          </cell>
          <cell r="Q38">
            <v>13.755000058253261</v>
          </cell>
          <cell r="R38">
            <v>29.537243728412736</v>
          </cell>
          <cell r="S38">
            <v>73.408145062468151</v>
          </cell>
          <cell r="T38">
            <v>25.124966148705631</v>
          </cell>
          <cell r="U38">
            <v>9.4890510948905149</v>
          </cell>
          <cell r="V38">
            <v>73.570044431063707</v>
          </cell>
          <cell r="W38">
            <v>13.723116520971992</v>
          </cell>
          <cell r="X38">
            <v>18.781725888324395</v>
          </cell>
          <cell r="Y38">
            <v>53.901516523768656</v>
          </cell>
          <cell r="Z38">
            <v>9.129956257992399</v>
          </cell>
          <cell r="AA38">
            <v>9.3962136665225184</v>
          </cell>
          <cell r="AB38">
            <v>6.8558410056436632</v>
          </cell>
          <cell r="AC38">
            <v>19.463289228530233</v>
          </cell>
          <cell r="AD38">
            <v>21.125715212339703</v>
          </cell>
          <cell r="AE38">
            <v>34.754497429224998</v>
          </cell>
          <cell r="AF38">
            <v>12.962883917512308</v>
          </cell>
          <cell r="AG38">
            <v>34.811015636708547</v>
          </cell>
          <cell r="AH38">
            <v>9.8912139040938669</v>
          </cell>
          <cell r="AI38">
            <v>42.105263157894747</v>
          </cell>
          <cell r="AJ38">
            <v>10</v>
          </cell>
          <cell r="AK38">
            <v>44.00684515058385</v>
          </cell>
          <cell r="AL38">
            <v>59.375</v>
          </cell>
          <cell r="AM38">
            <v>8.8856647392743451</v>
          </cell>
          <cell r="AN38">
            <v>34.657039711191338</v>
          </cell>
          <cell r="AO38">
            <v>32.146203453017044</v>
          </cell>
          <cell r="AP38">
            <v>15.930411122030677</v>
          </cell>
          <cell r="AQ38">
            <v>26.081470663317525</v>
          </cell>
          <cell r="AR38">
            <v>39.780380919426811</v>
          </cell>
          <cell r="AS38">
            <v>18.082655058325038</v>
          </cell>
          <cell r="AT38">
            <v>21.579147375049171</v>
          </cell>
          <cell r="AU38">
            <v>16.248873417462509</v>
          </cell>
          <cell r="AV38">
            <v>13.30895041751066</v>
          </cell>
          <cell r="AW38">
            <v>41.344882616602241</v>
          </cell>
          <cell r="AX38">
            <v>51.24122918046249</v>
          </cell>
          <cell r="AY38">
            <v>4.3164836908679369</v>
          </cell>
          <cell r="AZ38">
            <v>29.162666713484843</v>
          </cell>
          <cell r="BA38">
            <v>47.301940258194591</v>
          </cell>
          <cell r="BB38">
            <v>19.670160558956155</v>
          </cell>
          <cell r="BC38">
            <v>21.757268759763544</v>
          </cell>
          <cell r="BD38">
            <v>2.374097550344743</v>
          </cell>
          <cell r="BE38">
            <v>76.610169491525426</v>
          </cell>
          <cell r="BF38">
            <v>21.21596698767582</v>
          </cell>
          <cell r="BG38">
            <v>16.53472639348222</v>
          </cell>
          <cell r="BH38">
            <v>3.8427663909309149</v>
          </cell>
          <cell r="BI38">
            <v>3.0845455138503231</v>
          </cell>
          <cell r="BJ38">
            <v>13.87234398420207</v>
          </cell>
          <cell r="BK38">
            <v>8.6424426157584051</v>
          </cell>
          <cell r="BL38">
            <v>86.787366407466621</v>
          </cell>
          <cell r="BM38">
            <v>49.723855983007695</v>
          </cell>
          <cell r="BN38">
            <v>0.76588660609267145</v>
          </cell>
          <cell r="BO38">
            <v>0.52515309119454323</v>
          </cell>
          <cell r="BP38">
            <v>0.39507857278746089</v>
          </cell>
          <cell r="BQ38">
            <v>0.93841679678692369</v>
          </cell>
          <cell r="BR38">
            <v>9.1825328410228355</v>
          </cell>
          <cell r="BS38">
            <v>9.2676347551233249</v>
          </cell>
          <cell r="BT38">
            <v>19.972874815392171</v>
          </cell>
          <cell r="BU38">
            <v>71.799839057155339</v>
          </cell>
          <cell r="BV38">
            <v>17.374963635645003</v>
          </cell>
          <cell r="BW38">
            <v>4.941833066620994</v>
          </cell>
          <cell r="BY38">
            <v>8.7669512370394536</v>
          </cell>
          <cell r="BZ38">
            <v>8.4578521088230225</v>
          </cell>
        </row>
        <row r="39">
          <cell r="D39">
            <v>100</v>
          </cell>
          <cell r="E39">
            <v>100</v>
          </cell>
          <cell r="F39">
            <v>48.958656108076688</v>
          </cell>
          <cell r="G39">
            <v>100</v>
          </cell>
          <cell r="H39">
            <v>2.5655199649755289</v>
          </cell>
          <cell r="I39">
            <v>15.668821021601422</v>
          </cell>
          <cell r="J39">
            <v>50</v>
          </cell>
          <cell r="K39">
            <v>23.272013508479269</v>
          </cell>
          <cell r="L39">
            <v>2.0802790651494014</v>
          </cell>
          <cell r="M39">
            <v>0.21817039999500382</v>
          </cell>
          <cell r="N39">
            <v>0.84105745044827085</v>
          </cell>
          <cell r="O39">
            <v>31.869692890983618</v>
          </cell>
          <cell r="P39">
            <v>68.200610395284812</v>
          </cell>
          <cell r="Q39">
            <v>34.440345873912598</v>
          </cell>
          <cell r="R39">
            <v>30.893488559883647</v>
          </cell>
          <cell r="S39">
            <v>60.239987878093473</v>
          </cell>
          <cell r="T39">
            <v>35.095919246345588</v>
          </cell>
          <cell r="U39">
            <v>9.4890510948905149</v>
          </cell>
          <cell r="V39">
            <v>67.296761106513117</v>
          </cell>
          <cell r="W39">
            <v>23.251059435384779</v>
          </cell>
          <cell r="X39">
            <v>26.395939086294227</v>
          </cell>
          <cell r="Y39">
            <v>54.985126698210294</v>
          </cell>
          <cell r="Z39">
            <v>17.713249692810965</v>
          </cell>
          <cell r="AA39">
            <v>13.232891516185189</v>
          </cell>
          <cell r="AB39">
            <v>13.612295589354147</v>
          </cell>
          <cell r="AC39">
            <v>43.298780854597162</v>
          </cell>
          <cell r="AD39">
            <v>35.719994956126293</v>
          </cell>
          <cell r="AE39">
            <v>17.292876347728622</v>
          </cell>
          <cell r="AF39">
            <v>39.726953990044869</v>
          </cell>
          <cell r="AG39">
            <v>50</v>
          </cell>
          <cell r="AH39">
            <v>7.88570567530431</v>
          </cell>
          <cell r="AI39">
            <v>63.15789473684211</v>
          </cell>
          <cell r="AJ39">
            <v>90</v>
          </cell>
          <cell r="AK39">
            <v>96.397224964890043</v>
          </cell>
          <cell r="AL39">
            <v>71.875000000000014</v>
          </cell>
          <cell r="AM39">
            <v>4.6407845043266516</v>
          </cell>
          <cell r="AN39">
            <v>77.978339350180519</v>
          </cell>
          <cell r="AO39">
            <v>49.00053240319788</v>
          </cell>
          <cell r="AP39">
            <v>20.858552403739839</v>
          </cell>
          <cell r="AQ39">
            <v>23.671403993342075</v>
          </cell>
          <cell r="AR39">
            <v>43.033699081805324</v>
          </cell>
          <cell r="AS39">
            <v>36.146444318541946</v>
          </cell>
          <cell r="AT39">
            <v>100</v>
          </cell>
          <cell r="AU39">
            <v>3.9077467699408528</v>
          </cell>
          <cell r="AV39">
            <v>20.806700006750741</v>
          </cell>
          <cell r="AW39">
            <v>40.941827534518815</v>
          </cell>
          <cell r="AX39">
            <v>62.757730430311156</v>
          </cell>
          <cell r="AY39">
            <v>8.8294749594075714</v>
          </cell>
          <cell r="AZ39">
            <v>45.695439802906016</v>
          </cell>
          <cell r="BA39">
            <v>38.931096421683726</v>
          </cell>
          <cell r="BB39">
            <v>15.246782310574003</v>
          </cell>
          <cell r="BC39">
            <v>30.473818640669588</v>
          </cell>
          <cell r="BD39">
            <v>37.068527666605469</v>
          </cell>
          <cell r="BE39">
            <v>50.169491525423723</v>
          </cell>
          <cell r="BF39">
            <v>44.873730682696426</v>
          </cell>
          <cell r="BG39">
            <v>50.476901090006663</v>
          </cell>
          <cell r="BH39">
            <v>11.969031105512578</v>
          </cell>
          <cell r="BI39">
            <v>3.9563566635816421</v>
          </cell>
          <cell r="BJ39">
            <v>6.4181732063862951</v>
          </cell>
          <cell r="BK39">
            <v>19.050748351773546</v>
          </cell>
          <cell r="BL39">
            <v>59.378553610650386</v>
          </cell>
          <cell r="BM39">
            <v>47.437213558610082</v>
          </cell>
          <cell r="BN39">
            <v>3.1228498657936909</v>
          </cell>
          <cell r="BO39">
            <v>19.276516201106105</v>
          </cell>
          <cell r="BP39">
            <v>0.77467723801031296</v>
          </cell>
          <cell r="BQ39">
            <v>1.2443066213257286</v>
          </cell>
          <cell r="BR39">
            <v>9.787599585609156</v>
          </cell>
          <cell r="BS39">
            <v>8.9819143427730861</v>
          </cell>
          <cell r="BT39">
            <v>39.539779458815069</v>
          </cell>
          <cell r="BU39">
            <v>70.828222378283712</v>
          </cell>
          <cell r="BV39">
            <v>26.407789070832543</v>
          </cell>
          <cell r="BW39">
            <v>11.922179593768329</v>
          </cell>
          <cell r="BY39">
            <v>9.7196077316760103</v>
          </cell>
          <cell r="BZ39">
            <v>18.073294789243633</v>
          </cell>
        </row>
        <row r="40">
          <cell r="D40">
            <v>90.394030073849407</v>
          </cell>
          <cell r="E40">
            <v>93.809345424361567</v>
          </cell>
          <cell r="F40">
            <v>46.338000727800072</v>
          </cell>
          <cell r="G40">
            <v>84.528395286159011</v>
          </cell>
          <cell r="H40">
            <v>7.9431409843777558</v>
          </cell>
          <cell r="I40">
            <v>6.7537181555808621</v>
          </cell>
          <cell r="J40">
            <v>5.8384656760777425</v>
          </cell>
          <cell r="K40">
            <v>7.4167821468459625</v>
          </cell>
          <cell r="L40">
            <v>6.0311284121288899</v>
          </cell>
          <cell r="M40">
            <v>1.2894157658068621</v>
          </cell>
          <cell r="N40">
            <v>2.2465807094007206</v>
          </cell>
          <cell r="O40">
            <v>50</v>
          </cell>
          <cell r="P40">
            <v>0</v>
          </cell>
          <cell r="Q40">
            <v>17.907389514533104</v>
          </cell>
          <cell r="R40">
            <v>24.166601040578676</v>
          </cell>
          <cell r="S40">
            <v>50.88206444582989</v>
          </cell>
          <cell r="T40">
            <v>21.775803381078941</v>
          </cell>
          <cell r="U40">
            <v>17.335766423357651</v>
          </cell>
          <cell r="V40">
            <v>85.171531695350183</v>
          </cell>
          <cell r="W40">
            <v>14.881095026756356</v>
          </cell>
          <cell r="X40">
            <v>50.253807106598757</v>
          </cell>
          <cell r="Y40">
            <v>64.087725509671543</v>
          </cell>
          <cell r="Z40">
            <v>10.537019562173894</v>
          </cell>
          <cell r="AA40">
            <v>15.327062421376384</v>
          </cell>
          <cell r="AB40">
            <v>8.6048555524747492</v>
          </cell>
          <cell r="AC40">
            <v>0.59152228631258341</v>
          </cell>
          <cell r="AD40">
            <v>3.0091891404210465</v>
          </cell>
          <cell r="AE40">
            <v>3.723760045211824</v>
          </cell>
          <cell r="AF40">
            <v>50</v>
          </cell>
          <cell r="AG40">
            <v>0.4598544150790973</v>
          </cell>
          <cell r="AH40">
            <v>6.3671958003952263</v>
          </cell>
          <cell r="AI40">
            <v>84.210526315789465</v>
          </cell>
          <cell r="AJ40">
            <v>70</v>
          </cell>
          <cell r="AK40">
            <v>96.055529338754909</v>
          </cell>
          <cell r="AL40">
            <v>75</v>
          </cell>
          <cell r="AM40">
            <v>5.4552001711715858</v>
          </cell>
          <cell r="AN40">
            <v>40.794223826714813</v>
          </cell>
          <cell r="AO40">
            <v>37.679677268345024</v>
          </cell>
          <cell r="AP40">
            <v>18.124814246354092</v>
          </cell>
          <cell r="AQ40">
            <v>29.04858702079845</v>
          </cell>
          <cell r="AR40">
            <v>41.650506973483992</v>
          </cell>
          <cell r="AS40">
            <v>21.047210242497709</v>
          </cell>
          <cell r="AT40">
            <v>28.230078860449748</v>
          </cell>
          <cell r="AU40">
            <v>7.312253398482464</v>
          </cell>
          <cell r="AV40">
            <v>8.319728024552294</v>
          </cell>
          <cell r="AW40">
            <v>31.518035154714109</v>
          </cell>
          <cell r="AX40">
            <v>51.307594237514074</v>
          </cell>
          <cell r="AY40">
            <v>5.7093889115535177</v>
          </cell>
          <cell r="AZ40">
            <v>36.491777584981151</v>
          </cell>
          <cell r="BA40">
            <v>30.97006613844998</v>
          </cell>
          <cell r="BB40">
            <v>8.3609844538168705</v>
          </cell>
          <cell r="BC40">
            <v>8.5147783712990037</v>
          </cell>
          <cell r="BD40">
            <v>0</v>
          </cell>
          <cell r="BE40">
            <v>10.508474576271185</v>
          </cell>
          <cell r="BF40">
            <v>8.5821859781090595</v>
          </cell>
          <cell r="BG40">
            <v>24.629021845760896</v>
          </cell>
          <cell r="BH40">
            <v>1.7363309377391902</v>
          </cell>
          <cell r="BI40">
            <v>2.377877518121577</v>
          </cell>
          <cell r="BJ40">
            <v>0.33917990556554645</v>
          </cell>
          <cell r="BK40">
            <v>36.072740714125665</v>
          </cell>
          <cell r="BL40">
            <v>91.994890838476209</v>
          </cell>
          <cell r="BM40">
            <v>49.741990427127668</v>
          </cell>
          <cell r="BN40">
            <v>1.3659652343174198</v>
          </cell>
          <cell r="BO40">
            <v>2.3021498490199446</v>
          </cell>
          <cell r="BP40">
            <v>0.54530186214215315</v>
          </cell>
          <cell r="BQ40">
            <v>0.85280787502903166</v>
          </cell>
          <cell r="BR40">
            <v>11.680685745023109</v>
          </cell>
          <cell r="BS40">
            <v>27.813040045726957</v>
          </cell>
          <cell r="BT40">
            <v>26.819334877027405</v>
          </cell>
          <cell r="BU40">
            <v>59.490832339800669</v>
          </cell>
          <cell r="BV40">
            <v>8.8472633154556402</v>
          </cell>
          <cell r="BW40">
            <v>14.379211480305191</v>
          </cell>
          <cell r="BY40">
            <v>5.1567689113645283</v>
          </cell>
          <cell r="BZ40">
            <v>6.9363751879184772</v>
          </cell>
        </row>
      </sheetData>
      <sheetData sheetId="40">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100</v>
          </cell>
          <cell r="E9">
            <v>76.926269693853172</v>
          </cell>
          <cell r="F9">
            <v>47.15736795100711</v>
          </cell>
          <cell r="G9">
            <v>68.122151502083483</v>
          </cell>
          <cell r="H9">
            <v>7.5431644131597828</v>
          </cell>
          <cell r="I9">
            <v>3.039476452419672</v>
          </cell>
          <cell r="J9">
            <v>22.110302541296146</v>
          </cell>
          <cell r="K9">
            <v>16.636015554887276</v>
          </cell>
          <cell r="L9">
            <v>99.735670078367178</v>
          </cell>
          <cell r="M9">
            <v>0.96573284879975263</v>
          </cell>
          <cell r="N9">
            <v>1.6987605059371973</v>
          </cell>
          <cell r="O9">
            <v>50</v>
          </cell>
          <cell r="P9">
            <v>36.719773233615854</v>
          </cell>
          <cell r="Q9">
            <v>29.64641035530623</v>
          </cell>
          <cell r="R9">
            <v>21.933177330785742</v>
          </cell>
          <cell r="S9">
            <v>76.287484589754044</v>
          </cell>
          <cell r="T9">
            <v>64.56882304801826</v>
          </cell>
          <cell r="U9">
            <v>16.970802919708017</v>
          </cell>
          <cell r="V9">
            <v>88.015124604854961</v>
          </cell>
          <cell r="W9">
            <v>40.652361191919937</v>
          </cell>
          <cell r="X9">
            <v>100</v>
          </cell>
          <cell r="Y9">
            <v>55.553136082211886</v>
          </cell>
          <cell r="Z9">
            <v>12.623141911918854</v>
          </cell>
          <cell r="AA9">
            <v>19.009775044035528</v>
          </cell>
          <cell r="AB9">
            <v>21.15635338458662</v>
          </cell>
          <cell r="AC9">
            <v>38.943110457894974</v>
          </cell>
          <cell r="AD9">
            <v>15.416712291415132</v>
          </cell>
          <cell r="AE9">
            <v>6.8748852110468759</v>
          </cell>
          <cell r="AF9">
            <v>39.698791863996988</v>
          </cell>
          <cell r="AG9">
            <v>23.651635799674402</v>
          </cell>
          <cell r="AH9">
            <v>4.3460489757572081</v>
          </cell>
          <cell r="AI9">
            <v>0</v>
          </cell>
          <cell r="AJ9">
            <v>96.666666666666671</v>
          </cell>
          <cell r="AK9">
            <v>99.937954782551515</v>
          </cell>
          <cell r="AL9">
            <v>90.625</v>
          </cell>
          <cell r="AM9">
            <v>3.1804954340011231</v>
          </cell>
          <cell r="AN9">
            <v>91.696750902527086</v>
          </cell>
          <cell r="AO9">
            <v>85.367104374613191</v>
          </cell>
          <cell r="AP9">
            <v>31.303460946978696</v>
          </cell>
          <cell r="AQ9">
            <v>42.874707340474707</v>
          </cell>
          <cell r="AR9">
            <v>47.931453513115947</v>
          </cell>
          <cell r="AS9">
            <v>0</v>
          </cell>
          <cell r="AT9">
            <v>57.242379197389702</v>
          </cell>
          <cell r="AU9">
            <v>23.265809704640187</v>
          </cell>
          <cell r="AV9">
            <v>34.617898899732644</v>
          </cell>
          <cell r="AW9">
            <v>38.835607331099773</v>
          </cell>
          <cell r="AX9">
            <v>75.522585536877003</v>
          </cell>
          <cell r="AY9">
            <v>8.148213050747982</v>
          </cell>
          <cell r="AZ9">
            <v>41.751687321387472</v>
          </cell>
          <cell r="BA9">
            <v>39.848138288267251</v>
          </cell>
          <cell r="BB9">
            <v>13.562501671951377</v>
          </cell>
          <cell r="BC9">
            <v>14.143732366532166</v>
          </cell>
          <cell r="BD9">
            <v>2.6418774771425153</v>
          </cell>
          <cell r="BE9">
            <v>36.610169491525426</v>
          </cell>
          <cell r="BF9">
            <v>42.225959563831708</v>
          </cell>
          <cell r="BG9">
            <v>49.472140743210915</v>
          </cell>
          <cell r="BH9">
            <v>14.548147494888521</v>
          </cell>
          <cell r="BI9">
            <v>8.5060702226542446</v>
          </cell>
          <cell r="BJ9">
            <v>50</v>
          </cell>
          <cell r="BK9">
            <v>21.835972496274021</v>
          </cell>
          <cell r="BL9">
            <v>47.693181728094416</v>
          </cell>
          <cell r="BM9">
            <v>49.821224364898725</v>
          </cell>
          <cell r="BN9">
            <v>1.9803673219563716</v>
          </cell>
          <cell r="BO9">
            <v>1.9115683194354804</v>
          </cell>
          <cell r="BP9">
            <v>0.74058424901654418</v>
          </cell>
          <cell r="BQ9">
            <v>0.61773335322191714</v>
          </cell>
          <cell r="BR9">
            <v>20.077490690972695</v>
          </cell>
          <cell r="BS9">
            <v>43.385019805458604</v>
          </cell>
          <cell r="BT9">
            <v>75.082586330086087</v>
          </cell>
          <cell r="BU9">
            <v>78.292630571229424</v>
          </cell>
          <cell r="BV9">
            <v>34.044020956326158</v>
          </cell>
          <cell r="BW9">
            <v>36.88720150073847</v>
          </cell>
          <cell r="BY9">
            <v>21.012190508951896</v>
          </cell>
          <cell r="BZ9">
            <v>25.870676537152377</v>
          </cell>
        </row>
        <row r="10">
          <cell r="D10">
            <v>50.120069074346453</v>
          </cell>
          <cell r="E10">
            <v>80.507781982121003</v>
          </cell>
          <cell r="F10">
            <v>0</v>
          </cell>
          <cell r="G10">
            <v>56.457748000185013</v>
          </cell>
          <cell r="H10">
            <v>0</v>
          </cell>
          <cell r="I10">
            <v>50</v>
          </cell>
          <cell r="J10">
            <v>24.269482612131124</v>
          </cell>
          <cell r="K10">
            <v>2.3055615114519568</v>
          </cell>
          <cell r="L10">
            <v>61.492774559779917</v>
          </cell>
          <cell r="M10">
            <v>0.88592881224137043</v>
          </cell>
          <cell r="N10">
            <v>8.4888305993239221</v>
          </cell>
          <cell r="O10">
            <v>0</v>
          </cell>
          <cell r="P10">
            <v>55.194006056421962</v>
          </cell>
          <cell r="Q10">
            <v>23.113222367439157</v>
          </cell>
          <cell r="R10">
            <v>16.218084242153555</v>
          </cell>
          <cell r="S10">
            <v>16.580115551220544</v>
          </cell>
          <cell r="T10">
            <v>68.798108865762686</v>
          </cell>
          <cell r="U10">
            <v>16.970802919708017</v>
          </cell>
          <cell r="V10">
            <v>73.736097619973648</v>
          </cell>
          <cell r="W10">
            <v>42.343767543810102</v>
          </cell>
          <cell r="X10">
            <v>88.990825688073599</v>
          </cell>
          <cell r="Y10">
            <v>26.625413204300273</v>
          </cell>
          <cell r="Z10">
            <v>9.808991250462304</v>
          </cell>
          <cell r="AA10">
            <v>7.3918162398174241</v>
          </cell>
          <cell r="AB10">
            <v>13.294322424635684</v>
          </cell>
          <cell r="AC10">
            <v>79.90231097366231</v>
          </cell>
          <cell r="AD10">
            <v>12.971525318584465</v>
          </cell>
          <cell r="AE10">
            <v>25.792071297841378</v>
          </cell>
          <cell r="AF10">
            <v>28.703373367737473</v>
          </cell>
          <cell r="AG10">
            <v>0</v>
          </cell>
          <cell r="AH10">
            <v>6.6455756685468792</v>
          </cell>
          <cell r="AI10">
            <v>63.15789473684211</v>
          </cell>
          <cell r="AJ10">
            <v>56.666666666666664</v>
          </cell>
          <cell r="AK10">
            <v>87.036559844633615</v>
          </cell>
          <cell r="AL10">
            <v>78.125</v>
          </cell>
          <cell r="AM10">
            <v>24.416676925072899</v>
          </cell>
          <cell r="AN10">
            <v>11.191335740072205</v>
          </cell>
          <cell r="AO10">
            <v>95.56033373022106</v>
          </cell>
          <cell r="AP10">
            <v>49.877155729433738</v>
          </cell>
          <cell r="AQ10">
            <v>50</v>
          </cell>
          <cell r="AR10">
            <v>50</v>
          </cell>
          <cell r="AS10">
            <v>41.584746149825975</v>
          </cell>
          <cell r="AT10">
            <v>0</v>
          </cell>
          <cell r="AU10">
            <v>0.63975163731072693</v>
          </cell>
          <cell r="AV10">
            <v>53.534368499304605</v>
          </cell>
          <cell r="AW10">
            <v>41.739237669688997</v>
          </cell>
          <cell r="AX10">
            <v>29.620807076908136</v>
          </cell>
          <cell r="AY10">
            <v>7.7148842897907786</v>
          </cell>
          <cell r="AZ10">
            <v>39.721965163121425</v>
          </cell>
          <cell r="BA10">
            <v>28.405736002516583</v>
          </cell>
          <cell r="BB10">
            <v>5.2123983720484883</v>
          </cell>
          <cell r="BC10">
            <v>40.461482675819965</v>
          </cell>
          <cell r="BD10">
            <v>24.668670858662406</v>
          </cell>
          <cell r="BE10">
            <v>60.33898305084746</v>
          </cell>
          <cell r="BF10">
            <v>42.818815623989856</v>
          </cell>
          <cell r="BG10">
            <v>62.763842681193182</v>
          </cell>
          <cell r="BH10">
            <v>10.750210311114863</v>
          </cell>
          <cell r="BI10">
            <v>9.0923222221890736</v>
          </cell>
          <cell r="BJ10">
            <v>5.2824555318608635</v>
          </cell>
          <cell r="BK10">
            <v>4.8035669235674341</v>
          </cell>
          <cell r="BL10">
            <v>47.792605425826004</v>
          </cell>
          <cell r="BM10">
            <v>49.835719812943246</v>
          </cell>
          <cell r="BN10">
            <v>8.3417726186410501</v>
          </cell>
          <cell r="BO10">
            <v>14.279078221150174</v>
          </cell>
          <cell r="BP10">
            <v>9.7652463846780127E-2</v>
          </cell>
          <cell r="BQ10">
            <v>0.90411694415659738</v>
          </cell>
          <cell r="BR10">
            <v>32.779371516161</v>
          </cell>
          <cell r="BS10">
            <v>100</v>
          </cell>
          <cell r="BT10">
            <v>94.677842861037192</v>
          </cell>
          <cell r="BU10">
            <v>83.932117319258893</v>
          </cell>
          <cell r="BV10">
            <v>21.979123386845735</v>
          </cell>
          <cell r="BW10">
            <v>4.8711898819461013</v>
          </cell>
          <cell r="BY10">
            <v>28.991024289902235</v>
          </cell>
          <cell r="BZ10">
            <v>18.197315363534205</v>
          </cell>
        </row>
        <row r="11">
          <cell r="D11">
            <v>81.527230293855098</v>
          </cell>
          <cell r="E11">
            <v>87.813055875716543</v>
          </cell>
          <cell r="F11">
            <v>44.239606442817461</v>
          </cell>
          <cell r="G11">
            <v>0</v>
          </cell>
          <cell r="H11">
            <v>3.2136353856964757</v>
          </cell>
          <cell r="I11">
            <v>45.094299098886317</v>
          </cell>
          <cell r="J11">
            <v>40.663386359340585</v>
          </cell>
          <cell r="K11">
            <v>23.644444123070492</v>
          </cell>
          <cell r="L11">
            <v>66.634325240333197</v>
          </cell>
          <cell r="M11">
            <v>3.3625970080485712</v>
          </cell>
          <cell r="N11">
            <v>4.1825245160712061</v>
          </cell>
          <cell r="O11">
            <v>48.894567760492066</v>
          </cell>
          <cell r="P11">
            <v>64.072595620684098</v>
          </cell>
          <cell r="Q11">
            <v>17.869075548571196</v>
          </cell>
          <cell r="R11">
            <v>15.780148630580602</v>
          </cell>
          <cell r="S11">
            <v>95.996687809719788</v>
          </cell>
          <cell r="T11">
            <v>71.347458592206024</v>
          </cell>
          <cell r="U11">
            <v>34.306569343065682</v>
          </cell>
          <cell r="V11">
            <v>57.348231864600621</v>
          </cell>
          <cell r="W11">
            <v>43.644266941011999</v>
          </cell>
          <cell r="X11">
            <v>74.770642201834903</v>
          </cell>
          <cell r="Y11">
            <v>63.459769059878404</v>
          </cell>
          <cell r="Z11">
            <v>26.131984340548421</v>
          </cell>
          <cell r="AA11">
            <v>31.208478457844773</v>
          </cell>
          <cell r="AB11">
            <v>27.939849487510049</v>
          </cell>
          <cell r="AC11">
            <v>95.451088493609063</v>
          </cell>
          <cell r="AD11">
            <v>39.554774734635757</v>
          </cell>
          <cell r="AE11">
            <v>26.69910629809214</v>
          </cell>
          <cell r="AF11">
            <v>16.966011418369142</v>
          </cell>
          <cell r="AG11">
            <v>26.676645991982621</v>
          </cell>
          <cell r="AH11">
            <v>7.5256251882449945</v>
          </cell>
          <cell r="AI11">
            <v>21.052631578947373</v>
          </cell>
          <cell r="AJ11">
            <v>100</v>
          </cell>
          <cell r="AK11">
            <v>37.444803507317161</v>
          </cell>
          <cell r="AL11">
            <v>0</v>
          </cell>
          <cell r="AM11">
            <v>10.627179831239562</v>
          </cell>
          <cell r="AN11">
            <v>62.815884476534301</v>
          </cell>
          <cell r="AO11">
            <v>96.030057070222924</v>
          </cell>
          <cell r="AP11">
            <v>49.049677792907744</v>
          </cell>
          <cell r="AQ11">
            <v>47.490134867686479</v>
          </cell>
          <cell r="AR11">
            <v>47.138070617399784</v>
          </cell>
          <cell r="AS11">
            <v>52.116345856154801</v>
          </cell>
          <cell r="AT11">
            <v>25.311846982832996</v>
          </cell>
          <cell r="AU11">
            <v>15.887002596617181</v>
          </cell>
          <cell r="AV11">
            <v>54.44183532106068</v>
          </cell>
          <cell r="AW11">
            <v>28.56194296518499</v>
          </cell>
          <cell r="AX11">
            <v>74.850482948890317</v>
          </cell>
          <cell r="AY11">
            <v>8.2701743296270234</v>
          </cell>
          <cell r="AZ11">
            <v>41.512022506795844</v>
          </cell>
          <cell r="BA11">
            <v>27.932789929022672</v>
          </cell>
          <cell r="BB11">
            <v>12.764933937174373</v>
          </cell>
          <cell r="BC11">
            <v>48.602838596516634</v>
          </cell>
          <cell r="BD11">
            <v>31.548840733536554</v>
          </cell>
          <cell r="BE11">
            <v>0</v>
          </cell>
          <cell r="BF11">
            <v>48.293273035952076</v>
          </cell>
          <cell r="BG11">
            <v>95.218594667291583</v>
          </cell>
          <cell r="BH11">
            <v>44.770604083853904</v>
          </cell>
          <cell r="BI11">
            <v>12.076979441975666</v>
          </cell>
          <cell r="BJ11">
            <v>6.3992013112008737</v>
          </cell>
          <cell r="BK11">
            <v>3.0477792240438299</v>
          </cell>
          <cell r="BL11">
            <v>65.647576279706357</v>
          </cell>
          <cell r="BM11">
            <v>49.929502135672173</v>
          </cell>
          <cell r="BN11">
            <v>34.124345847628774</v>
          </cell>
          <cell r="BO11">
            <v>23.111503393348144</v>
          </cell>
          <cell r="BP11">
            <v>12.550987332961258</v>
          </cell>
          <cell r="BQ11">
            <v>3.6847360455919578</v>
          </cell>
          <cell r="BR11">
            <v>50</v>
          </cell>
          <cell r="BS11">
            <v>1.8050689233136532</v>
          </cell>
          <cell r="BT11">
            <v>34.713328350063136</v>
          </cell>
          <cell r="BU11">
            <v>79.977897061139416</v>
          </cell>
          <cell r="BV11">
            <v>30.325817169658841</v>
          </cell>
          <cell r="BW11">
            <v>8.2146181413677297</v>
          </cell>
          <cell r="BY11">
            <v>27.668546514739734</v>
          </cell>
          <cell r="BZ11">
            <v>24.982036890105807</v>
          </cell>
        </row>
        <row r="12">
          <cell r="D12">
            <v>89.086103440977126</v>
          </cell>
          <cell r="E12">
            <v>83.819859523918936</v>
          </cell>
          <cell r="F12">
            <v>50</v>
          </cell>
          <cell r="G12">
            <v>64.300913706711555</v>
          </cell>
          <cell r="H12">
            <v>10</v>
          </cell>
          <cell r="I12">
            <v>24.920588899575051</v>
          </cell>
          <cell r="J12">
            <v>27.249619905968419</v>
          </cell>
          <cell r="K12">
            <v>38.227324212996052</v>
          </cell>
          <cell r="L12">
            <v>1.2436321762045683</v>
          </cell>
          <cell r="M12">
            <v>0</v>
          </cell>
          <cell r="N12">
            <v>2.3001701048229619</v>
          </cell>
          <cell r="O12">
            <v>42.061487859707384</v>
          </cell>
          <cell r="P12">
            <v>82.530396798594154</v>
          </cell>
          <cell r="Q12">
            <v>24.609525628222556</v>
          </cell>
          <cell r="R12">
            <v>21.439377157950155</v>
          </cell>
          <cell r="S12">
            <v>65.91289174979083</v>
          </cell>
          <cell r="T12">
            <v>44.195401652897473</v>
          </cell>
          <cell r="U12">
            <v>0.3649635036496352</v>
          </cell>
          <cell r="V12">
            <v>71.132988931572029</v>
          </cell>
          <cell r="W12">
            <v>23.123554712481635</v>
          </cell>
          <cell r="X12">
            <v>33.027522935779871</v>
          </cell>
          <cell r="Y12">
            <v>62.943886981005981</v>
          </cell>
          <cell r="Z12">
            <v>20.800862217396975</v>
          </cell>
          <cell r="AA12">
            <v>23.862420404974824</v>
          </cell>
          <cell r="AB12">
            <v>13.613128289340937</v>
          </cell>
          <cell r="AC12">
            <v>51.678784781188583</v>
          </cell>
          <cell r="AD12">
            <v>37.218569632551841</v>
          </cell>
          <cell r="AE12">
            <v>15.688856469079729</v>
          </cell>
          <cell r="AF12">
            <v>32.526730172064234</v>
          </cell>
          <cell r="AG12">
            <v>35.543892076639359</v>
          </cell>
          <cell r="AH12">
            <v>9.6165525862314762</v>
          </cell>
          <cell r="AI12">
            <v>63.15789473684211</v>
          </cell>
          <cell r="AJ12">
            <v>86.666666666666671</v>
          </cell>
          <cell r="AK12">
            <v>76.43050852006553</v>
          </cell>
          <cell r="AL12">
            <v>75</v>
          </cell>
          <cell r="AM12">
            <v>11.946289510733136</v>
          </cell>
          <cell r="AN12">
            <v>60.649819494584847</v>
          </cell>
          <cell r="AO12">
            <v>51.047304417094352</v>
          </cell>
          <cell r="AP12">
            <v>24.408171010294929</v>
          </cell>
          <cell r="AQ12">
            <v>30.6997166724904</v>
          </cell>
          <cell r="AR12">
            <v>32.567118975771614</v>
          </cell>
          <cell r="AS12">
            <v>28.620662000994674</v>
          </cell>
          <cell r="AT12">
            <v>10.889597381491917</v>
          </cell>
          <cell r="AU12">
            <v>47.904603027924573</v>
          </cell>
          <cell r="AV12">
            <v>47.050349500751679</v>
          </cell>
          <cell r="AW12">
            <v>0</v>
          </cell>
          <cell r="AX12">
            <v>84.659344226629486</v>
          </cell>
          <cell r="AY12">
            <v>9.8906725506138251</v>
          </cell>
          <cell r="AZ12">
            <v>48.177262774502395</v>
          </cell>
          <cell r="BA12">
            <v>17.763810223117822</v>
          </cell>
          <cell r="BB12">
            <v>13.908994834878216</v>
          </cell>
          <cell r="BC12">
            <v>36.771923814922459</v>
          </cell>
          <cell r="BD12">
            <v>34.76155301524242</v>
          </cell>
          <cell r="BE12">
            <v>4.7457627118644066</v>
          </cell>
          <cell r="BF12">
            <v>38.640053818251964</v>
          </cell>
          <cell r="BG12">
            <v>36.15665613397735</v>
          </cell>
          <cell r="BH12">
            <v>7.5166447871368263</v>
          </cell>
          <cell r="BI12">
            <v>5.0532214016368728</v>
          </cell>
          <cell r="BJ12">
            <v>15.198910490598557</v>
          </cell>
          <cell r="BK12">
            <v>4.4624099952124974</v>
          </cell>
          <cell r="BL12">
            <v>76.208776558556508</v>
          </cell>
          <cell r="BM12">
            <v>49.650639109768086</v>
          </cell>
          <cell r="BN12">
            <v>4.2783916767238228</v>
          </cell>
          <cell r="BO12">
            <v>1.9554659930231235</v>
          </cell>
          <cell r="BP12">
            <v>0.21445335357799436</v>
          </cell>
          <cell r="BQ12">
            <v>0</v>
          </cell>
          <cell r="BR12">
            <v>0</v>
          </cell>
          <cell r="BS12">
            <v>52.453456562085336</v>
          </cell>
          <cell r="BT12">
            <v>28.707856766730345</v>
          </cell>
          <cell r="BU12">
            <v>0</v>
          </cell>
          <cell r="BV12">
            <v>50</v>
          </cell>
          <cell r="BW12">
            <v>23.218174879304311</v>
          </cell>
          <cell r="BY12">
            <v>28.223681528274934</v>
          </cell>
          <cell r="BZ12">
            <v>17.538236742820683</v>
          </cell>
        </row>
        <row r="13">
          <cell r="D13">
            <v>91.66649486198753</v>
          </cell>
          <cell r="E13">
            <v>97.555862490797438</v>
          </cell>
          <cell r="F13">
            <v>48.522731064191156</v>
          </cell>
          <cell r="G13">
            <v>55.076920979914156</v>
          </cell>
          <cell r="H13">
            <v>7.5754867713909269</v>
          </cell>
          <cell r="I13">
            <v>11.961006939303195</v>
          </cell>
          <cell r="J13">
            <v>19.508630920137925</v>
          </cell>
          <cell r="K13">
            <v>37.463240170419937</v>
          </cell>
          <cell r="L13">
            <v>41.335908779554856</v>
          </cell>
          <cell r="M13">
            <v>0.58036504685515122</v>
          </cell>
          <cell r="N13">
            <v>4.3386460986544524</v>
          </cell>
          <cell r="O13">
            <v>49.312451641690437</v>
          </cell>
          <cell r="P13">
            <v>56.567160036102059</v>
          </cell>
          <cell r="Q13">
            <v>18.264436448448286</v>
          </cell>
          <cell r="R13">
            <v>5.8144811282440632</v>
          </cell>
          <cell r="S13">
            <v>60.15788496257376</v>
          </cell>
          <cell r="T13">
            <v>70.12151686881306</v>
          </cell>
          <cell r="U13">
            <v>21.350364963503637</v>
          </cell>
          <cell r="V13">
            <v>77.861201938220191</v>
          </cell>
          <cell r="W13">
            <v>50</v>
          </cell>
          <cell r="X13">
            <v>85.779816513761958</v>
          </cell>
          <cell r="Y13">
            <v>82.831817554584347</v>
          </cell>
          <cell r="Z13">
            <v>19.54920574697935</v>
          </cell>
          <cell r="AA13">
            <v>12.021503032070941</v>
          </cell>
          <cell r="AB13">
            <v>16.358784304294925</v>
          </cell>
          <cell r="AC13">
            <v>37.604709293580804</v>
          </cell>
          <cell r="AD13">
            <v>22.321004382878957</v>
          </cell>
          <cell r="AE13">
            <v>35.905637246441827</v>
          </cell>
          <cell r="AF13">
            <v>4.5467625150871802</v>
          </cell>
          <cell r="AG13">
            <v>24.366071377212112</v>
          </cell>
          <cell r="AH13">
            <v>4.5786121462715581</v>
          </cell>
          <cell r="AI13">
            <v>73.684210526315795</v>
          </cell>
          <cell r="AJ13">
            <v>56.666666666666664</v>
          </cell>
          <cell r="AK13">
            <v>35.627614417221423</v>
          </cell>
          <cell r="AL13">
            <v>65.625</v>
          </cell>
          <cell r="AM13">
            <v>20.873566236209598</v>
          </cell>
          <cell r="AN13">
            <v>33.935018050541522</v>
          </cell>
          <cell r="AO13">
            <v>100</v>
          </cell>
          <cell r="AP13">
            <v>35.507485554728802</v>
          </cell>
          <cell r="AQ13">
            <v>43.980844978261104</v>
          </cell>
          <cell r="AR13">
            <v>47.009090735078168</v>
          </cell>
          <cell r="AS13">
            <v>56.94348717396025</v>
          </cell>
          <cell r="AT13">
            <v>37.377810722317228</v>
          </cell>
          <cell r="AU13">
            <v>11.852468992444281</v>
          </cell>
          <cell r="AV13">
            <v>56.506894282994203</v>
          </cell>
          <cell r="AW13">
            <v>50</v>
          </cell>
          <cell r="AX13">
            <v>87.783420992870788</v>
          </cell>
          <cell r="AY13">
            <v>2.5513647600495921</v>
          </cell>
          <cell r="AZ13">
            <v>0</v>
          </cell>
          <cell r="BA13">
            <v>42.427274862243451</v>
          </cell>
          <cell r="BB13">
            <v>2.1432956831897245</v>
          </cell>
          <cell r="BC13">
            <v>31.809249345883618</v>
          </cell>
          <cell r="BD13">
            <v>6.6633664018429615</v>
          </cell>
          <cell r="BE13">
            <v>66.779661016949149</v>
          </cell>
          <cell r="BF13">
            <v>31.647884107532743</v>
          </cell>
          <cell r="BG13">
            <v>40.500228649713414</v>
          </cell>
          <cell r="BH13">
            <v>11.821411167530165</v>
          </cell>
          <cell r="BI13">
            <v>10.705821839070262</v>
          </cell>
          <cell r="BJ13">
            <v>1.6718368937994812</v>
          </cell>
          <cell r="BK13">
            <v>14.73012367378354</v>
          </cell>
          <cell r="BL13">
            <v>48.238835234628723</v>
          </cell>
          <cell r="BM13">
            <v>49.918709645742645</v>
          </cell>
          <cell r="BN13">
            <v>0.92223870687450271</v>
          </cell>
          <cell r="BO13">
            <v>0.66990234834847728</v>
          </cell>
          <cell r="BP13">
            <v>0.41644163415529178</v>
          </cell>
          <cell r="BQ13">
            <v>0.25604604517798246</v>
          </cell>
          <cell r="BR13">
            <v>20.661205017022944</v>
          </cell>
          <cell r="BS13">
            <v>56.085177099541617</v>
          </cell>
          <cell r="BT13">
            <v>89.187296754228825</v>
          </cell>
          <cell r="BU13">
            <v>82.163657675435402</v>
          </cell>
          <cell r="BV13">
            <v>14.274890051355763</v>
          </cell>
          <cell r="BW13">
            <v>34.800873827498037</v>
          </cell>
          <cell r="BY13">
            <v>32.622105336037933</v>
          </cell>
          <cell r="BZ13">
            <v>33.144066239643287</v>
          </cell>
        </row>
        <row r="14">
          <cell r="D14">
            <v>79.297111652999234</v>
          </cell>
          <cell r="E14">
            <v>89.336514479812379</v>
          </cell>
          <cell r="F14">
            <v>45.460914484135614</v>
          </cell>
          <cell r="G14">
            <v>86.832380429718739</v>
          </cell>
          <cell r="H14">
            <v>7.6613893876532106</v>
          </cell>
          <cell r="I14">
            <v>23.871178681632731</v>
          </cell>
          <cell r="J14">
            <v>18.832020830858401</v>
          </cell>
          <cell r="K14">
            <v>17.272508268057766</v>
          </cell>
          <cell r="L14">
            <v>27.409433424670603</v>
          </cell>
          <cell r="M14">
            <v>0.34238266936808537</v>
          </cell>
          <cell r="N14">
            <v>1.5562828996320639</v>
          </cell>
          <cell r="O14">
            <v>49.43190622952072</v>
          </cell>
          <cell r="P14">
            <v>58.724199940883672</v>
          </cell>
          <cell r="Q14">
            <v>40.72299816507936</v>
          </cell>
          <cell r="R14">
            <v>0.9150789258269294</v>
          </cell>
          <cell r="S14">
            <v>51.401205540652548</v>
          </cell>
          <cell r="T14">
            <v>59.242596242119269</v>
          </cell>
          <cell r="U14">
            <v>28.102189781021892</v>
          </cell>
          <cell r="V14">
            <v>94.210634877692854</v>
          </cell>
          <cell r="W14">
            <v>27.63954264737794</v>
          </cell>
          <cell r="X14">
            <v>75.229357798165424</v>
          </cell>
          <cell r="Y14">
            <v>66.460622244205396</v>
          </cell>
          <cell r="Z14">
            <v>16.616997653825731</v>
          </cell>
          <cell r="AA14">
            <v>22.80700829861858</v>
          </cell>
          <cell r="AB14">
            <v>23.373353980415278</v>
          </cell>
          <cell r="AC14">
            <v>44.405010886354532</v>
          </cell>
          <cell r="AD14">
            <v>36.796486086939197</v>
          </cell>
          <cell r="AE14">
            <v>23.15399556307608</v>
          </cell>
          <cell r="AF14">
            <v>49.476368711434468</v>
          </cell>
          <cell r="AG14">
            <v>27.822322817662727</v>
          </cell>
          <cell r="AH14">
            <v>8.0156232577894908</v>
          </cell>
          <cell r="AI14">
            <v>42.105263157894747</v>
          </cell>
          <cell r="AJ14">
            <v>96.666666666666671</v>
          </cell>
          <cell r="AK14">
            <v>86.161060640495464</v>
          </cell>
          <cell r="AL14">
            <v>71.875000000000014</v>
          </cell>
          <cell r="AM14">
            <v>2.5534639910427233</v>
          </cell>
          <cell r="AN14">
            <v>81.227436823104711</v>
          </cell>
          <cell r="AO14">
            <v>68.215741262595387</v>
          </cell>
          <cell r="AP14">
            <v>32.76328851810662</v>
          </cell>
          <cell r="AQ14">
            <v>40.798280128274264</v>
          </cell>
          <cell r="AR14">
            <v>46.675202450514689</v>
          </cell>
          <cell r="AS14">
            <v>52.502523061408858</v>
          </cell>
          <cell r="AT14">
            <v>20.887577140339165</v>
          </cell>
          <cell r="AU14">
            <v>15.916770839603156</v>
          </cell>
          <cell r="AV14">
            <v>32.42771314118513</v>
          </cell>
          <cell r="AW14">
            <v>32.733412433323558</v>
          </cell>
          <cell r="AX14">
            <v>18.238507507572074</v>
          </cell>
          <cell r="AY14">
            <v>6.9531700470119961</v>
          </cell>
          <cell r="AZ14">
            <v>38.280099987695699</v>
          </cell>
          <cell r="BA14">
            <v>49.757401644896355</v>
          </cell>
          <cell r="BB14">
            <v>10.670836807707099</v>
          </cell>
          <cell r="BC14">
            <v>34.641012803070147</v>
          </cell>
          <cell r="BD14">
            <v>40.034087968318076</v>
          </cell>
          <cell r="BE14">
            <v>6.7796610169491522</v>
          </cell>
          <cell r="BF14">
            <v>47.353414751328984</v>
          </cell>
          <cell r="BG14">
            <v>36.836977589268969</v>
          </cell>
          <cell r="BH14">
            <v>15.023506825050797</v>
          </cell>
          <cell r="BI14">
            <v>8.8004666547177735</v>
          </cell>
          <cell r="BJ14">
            <v>6.2094259620539782</v>
          </cell>
          <cell r="BK14">
            <v>12.89332199541554</v>
          </cell>
          <cell r="BL14">
            <v>51.878173260379853</v>
          </cell>
          <cell r="BM14">
            <v>49.594042869047136</v>
          </cell>
          <cell r="BN14">
            <v>3.1729546421847146</v>
          </cell>
          <cell r="BO14">
            <v>0.68134951074015848</v>
          </cell>
          <cell r="BP14">
            <v>0.64060444559051988</v>
          </cell>
          <cell r="BQ14">
            <v>1.4783485613304488</v>
          </cell>
          <cell r="BR14">
            <v>15.084273811231993</v>
          </cell>
          <cell r="BS14">
            <v>1.2643479461692582</v>
          </cell>
          <cell r="BT14">
            <v>35.752477468069287</v>
          </cell>
          <cell r="BU14">
            <v>85.942750476445852</v>
          </cell>
          <cell r="BV14">
            <v>17.862367927721095</v>
          </cell>
          <cell r="BW14">
            <v>21.773408070976004</v>
          </cell>
          <cell r="BY14">
            <v>14.12539754882112</v>
          </cell>
          <cell r="BZ14">
            <v>25.238116283368612</v>
          </cell>
        </row>
        <row r="15">
          <cell r="D15">
            <v>44.587164990620153</v>
          </cell>
          <cell r="E15">
            <v>92.884610503643927</v>
          </cell>
          <cell r="F15">
            <v>41.131164428440506</v>
          </cell>
          <cell r="G15">
            <v>95.898650818324057</v>
          </cell>
          <cell r="H15">
            <v>8.4093804345605676</v>
          </cell>
          <cell r="I15">
            <v>10.848664612914984</v>
          </cell>
          <cell r="J15">
            <v>38.040508986263752</v>
          </cell>
          <cell r="K15">
            <v>6.5091961217063972</v>
          </cell>
          <cell r="L15">
            <v>7.7106309545357359</v>
          </cell>
          <cell r="M15">
            <v>0.43472307549320888</v>
          </cell>
          <cell r="N15">
            <v>10</v>
          </cell>
          <cell r="O15">
            <v>42.89541612889402</v>
          </cell>
          <cell r="P15">
            <v>77.938342431477068</v>
          </cell>
          <cell r="Q15">
            <v>2.9292913284412392</v>
          </cell>
          <cell r="R15">
            <v>50</v>
          </cell>
          <cell r="S15">
            <v>85.142458186221631</v>
          </cell>
          <cell r="T15">
            <v>0</v>
          </cell>
          <cell r="U15">
            <v>0</v>
          </cell>
          <cell r="V15">
            <v>33.985130281507125</v>
          </cell>
          <cell r="W15">
            <v>1.3509788988518194</v>
          </cell>
          <cell r="X15">
            <v>23.39449541284435</v>
          </cell>
          <cell r="Y15">
            <v>73.054887916114922</v>
          </cell>
          <cell r="Z15">
            <v>0.57391322142118717</v>
          </cell>
          <cell r="AA15">
            <v>5.833842240054028</v>
          </cell>
          <cell r="AB15">
            <v>0</v>
          </cell>
          <cell r="AC15">
            <v>26.399843537152556</v>
          </cell>
          <cell r="AD15">
            <v>24.80212773286517</v>
          </cell>
          <cell r="AE15">
            <v>7.9090751031577673</v>
          </cell>
          <cell r="AF15">
            <v>29.640582207282108</v>
          </cell>
          <cell r="AG15">
            <v>12.035684777944617</v>
          </cell>
          <cell r="AH15">
            <v>10</v>
          </cell>
          <cell r="AI15">
            <v>100</v>
          </cell>
          <cell r="AJ15">
            <v>63.333333333333329</v>
          </cell>
          <cell r="AK15">
            <v>74.205805751752834</v>
          </cell>
          <cell r="AL15">
            <v>71.875000000000014</v>
          </cell>
          <cell r="AM15">
            <v>7.1015136605599469</v>
          </cell>
          <cell r="AN15">
            <v>50.541516245487372</v>
          </cell>
          <cell r="AO15">
            <v>4.8418279999003158</v>
          </cell>
          <cell r="AP15">
            <v>0</v>
          </cell>
          <cell r="AQ15">
            <v>0</v>
          </cell>
          <cell r="AR15">
            <v>0</v>
          </cell>
          <cell r="AS15">
            <v>47.252522112902327</v>
          </cell>
          <cell r="AT15">
            <v>28.22927934577757</v>
          </cell>
          <cell r="AU15">
            <v>3.6968019998073727</v>
          </cell>
          <cell r="AV15">
            <v>0</v>
          </cell>
          <cell r="AW15">
            <v>32.898306263831927</v>
          </cell>
          <cell r="AX15">
            <v>18.176217696697112</v>
          </cell>
          <cell r="AY15">
            <v>2.5315041663953783</v>
          </cell>
          <cell r="AZ15">
            <v>35.141329328750878</v>
          </cell>
          <cell r="BA15">
            <v>49.151496179966095</v>
          </cell>
          <cell r="BB15">
            <v>8.5868996352782592</v>
          </cell>
          <cell r="BC15">
            <v>33.157092712649586</v>
          </cell>
          <cell r="BD15">
            <v>1.0457548520705053</v>
          </cell>
          <cell r="BE15">
            <v>33.898305084745758</v>
          </cell>
          <cell r="BF15">
            <v>14.381641359048094</v>
          </cell>
          <cell r="BG15">
            <v>13.802240675408356</v>
          </cell>
          <cell r="BH15">
            <v>0</v>
          </cell>
          <cell r="BI15">
            <v>0.27992279236759648</v>
          </cell>
          <cell r="BJ15">
            <v>6.6356377355951333</v>
          </cell>
          <cell r="BK15">
            <v>19.54752101328484</v>
          </cell>
          <cell r="BL15">
            <v>94.698875815508515</v>
          </cell>
          <cell r="BM15">
            <v>49.871294295126923</v>
          </cell>
          <cell r="BN15">
            <v>1.0141092376489147</v>
          </cell>
          <cell r="BO15">
            <v>1.6110435758422785</v>
          </cell>
          <cell r="BP15">
            <v>7.9647984535194769E-2</v>
          </cell>
          <cell r="BQ15">
            <v>0.75614710014036512</v>
          </cell>
          <cell r="BR15">
            <v>6.361146942001648</v>
          </cell>
          <cell r="BS15">
            <v>5.1660064981085085</v>
          </cell>
          <cell r="BT15">
            <v>4.413948113548849</v>
          </cell>
          <cell r="BU15">
            <v>74.129322152202633</v>
          </cell>
          <cell r="BV15">
            <v>16.978043600529848</v>
          </cell>
          <cell r="BW15">
            <v>1.1497476241578701</v>
          </cell>
          <cell r="BY15">
            <v>0</v>
          </cell>
          <cell r="BZ15">
            <v>0</v>
          </cell>
        </row>
        <row r="16">
          <cell r="D16">
            <v>60.216729353108292</v>
          </cell>
          <cell r="E16">
            <v>94.380210774754431</v>
          </cell>
          <cell r="F16">
            <v>34.975493712647001</v>
          </cell>
          <cell r="G16">
            <v>54.800283566102571</v>
          </cell>
          <cell r="H16">
            <v>5.7931128960786982</v>
          </cell>
          <cell r="I16">
            <v>24.437159691262071</v>
          </cell>
          <cell r="J16">
            <v>0</v>
          </cell>
          <cell r="K16">
            <v>5.7018295174695632</v>
          </cell>
          <cell r="L16">
            <v>51.659533375192936</v>
          </cell>
          <cell r="M16">
            <v>0.74464421508311096</v>
          </cell>
          <cell r="N16">
            <v>5.7914946757659349</v>
          </cell>
          <cell r="O16">
            <v>49.47814882554146</v>
          </cell>
          <cell r="P16">
            <v>48.916344275543736</v>
          </cell>
          <cell r="Q16">
            <v>22.817646412264345</v>
          </cell>
          <cell r="R16">
            <v>12.302005296142434</v>
          </cell>
          <cell r="S16">
            <v>11.074601719829184</v>
          </cell>
          <cell r="T16">
            <v>55.657168935401423</v>
          </cell>
          <cell r="U16">
            <v>2.1897810218978111</v>
          </cell>
          <cell r="V16">
            <v>75.665298039888427</v>
          </cell>
          <cell r="W16">
            <v>43.551761040411755</v>
          </cell>
          <cell r="X16">
            <v>75.229357798165424</v>
          </cell>
          <cell r="Y16">
            <v>46.728497276585422</v>
          </cell>
          <cell r="Z16">
            <v>15.610608446031863</v>
          </cell>
          <cell r="AA16">
            <v>14.596774251504172</v>
          </cell>
          <cell r="AB16">
            <v>9.8422383398039202</v>
          </cell>
          <cell r="AC16">
            <v>40.177060244369862</v>
          </cell>
          <cell r="AD16">
            <v>0</v>
          </cell>
          <cell r="AE16">
            <v>5.2926846382978576</v>
          </cell>
          <cell r="AF16">
            <v>25.748491117227797</v>
          </cell>
          <cell r="AG16">
            <v>11.295140055752171</v>
          </cell>
          <cell r="AH16">
            <v>5.7329060559760165</v>
          </cell>
          <cell r="AI16">
            <v>42.105263157894747</v>
          </cell>
          <cell r="AJ16">
            <v>33.333333333333329</v>
          </cell>
          <cell r="AK16">
            <v>64.391680486423724</v>
          </cell>
          <cell r="AL16">
            <v>84.375000000000014</v>
          </cell>
          <cell r="AM16">
            <v>36.107026657191895</v>
          </cell>
          <cell r="AN16">
            <v>44.76534296028882</v>
          </cell>
          <cell r="AO16">
            <v>97.468270091095334</v>
          </cell>
          <cell r="AP16">
            <v>37.034151059850579</v>
          </cell>
          <cell r="AQ16">
            <v>45.033574685259602</v>
          </cell>
          <cell r="AR16">
            <v>48.170196168121734</v>
          </cell>
          <cell r="AS16">
            <v>100</v>
          </cell>
          <cell r="AT16">
            <v>14.856450747132971</v>
          </cell>
          <cell r="AU16">
            <v>3.7702420645651715</v>
          </cell>
          <cell r="AV16">
            <v>33.055342274695306</v>
          </cell>
          <cell r="AW16">
            <v>42.584711536211657</v>
          </cell>
          <cell r="AX16">
            <v>54.228802388192278</v>
          </cell>
          <cell r="AY16">
            <v>0</v>
          </cell>
          <cell r="AZ16">
            <v>2.3692529105384512</v>
          </cell>
          <cell r="BA16">
            <v>26.124690757278714</v>
          </cell>
          <cell r="BB16">
            <v>14.947298118451716</v>
          </cell>
          <cell r="BC16">
            <v>26.254876508857762</v>
          </cell>
          <cell r="BD16">
            <v>20.352750944872838</v>
          </cell>
          <cell r="BE16">
            <v>62.372881355932208</v>
          </cell>
          <cell r="BF16">
            <v>34.871665927891151</v>
          </cell>
          <cell r="BG16">
            <v>57.54702082833095</v>
          </cell>
          <cell r="BH16">
            <v>10.066313970785503</v>
          </cell>
          <cell r="BI16">
            <v>8.1963533824690185</v>
          </cell>
          <cell r="BJ16">
            <v>4.749792976763052</v>
          </cell>
          <cell r="BK16">
            <v>15.012187564692736</v>
          </cell>
          <cell r="BL16">
            <v>0</v>
          </cell>
          <cell r="BM16">
            <v>49.835516323971412</v>
          </cell>
          <cell r="BN16">
            <v>2.3823912277220738</v>
          </cell>
          <cell r="BO16">
            <v>6.3869863931505293</v>
          </cell>
          <cell r="BP16">
            <v>0.43507162119882897</v>
          </cell>
          <cell r="BQ16">
            <v>0.6402629242631348</v>
          </cell>
          <cell r="BR16">
            <v>42.926115754024217</v>
          </cell>
          <cell r="BS16">
            <v>96.101363798666114</v>
          </cell>
          <cell r="BT16">
            <v>83.655110889490388</v>
          </cell>
          <cell r="BU16">
            <v>81.236722855814349</v>
          </cell>
          <cell r="BV16">
            <v>28.498390712766557</v>
          </cell>
          <cell r="BW16">
            <v>21.711395322348238</v>
          </cell>
          <cell r="BY16">
            <v>18.627684033346</v>
          </cell>
          <cell r="BZ16">
            <v>21.713596508434215</v>
          </cell>
        </row>
        <row r="17">
          <cell r="D17">
            <v>78.765794040898101</v>
          </cell>
          <cell r="E17">
            <v>0</v>
          </cell>
          <cell r="F17">
            <v>27.243848869724509</v>
          </cell>
          <cell r="G17">
            <v>51.089454229028362</v>
          </cell>
          <cell r="H17">
            <v>5.7494376914173202</v>
          </cell>
          <cell r="I17">
            <v>14.032627207101156</v>
          </cell>
          <cell r="J17">
            <v>11.719995236391219</v>
          </cell>
          <cell r="K17">
            <v>6.8974101692416454</v>
          </cell>
          <cell r="L17">
            <v>17.660768699577417</v>
          </cell>
          <cell r="M17">
            <v>100</v>
          </cell>
          <cell r="N17">
            <v>5.6465796598924065</v>
          </cell>
          <cell r="O17">
            <v>49.277520719212838</v>
          </cell>
          <cell r="P17">
            <v>100</v>
          </cell>
          <cell r="Q17">
            <v>50</v>
          </cell>
          <cell r="R17">
            <v>35.454753653361017</v>
          </cell>
          <cell r="S17">
            <v>77.389893748976647</v>
          </cell>
          <cell r="T17">
            <v>100</v>
          </cell>
          <cell r="U17">
            <v>50</v>
          </cell>
          <cell r="V17">
            <v>88.966749302352454</v>
          </cell>
          <cell r="W17">
            <v>35.929643607739543</v>
          </cell>
          <cell r="X17">
            <v>83.486238532110065</v>
          </cell>
          <cell r="Y17">
            <v>5.3827149938065793</v>
          </cell>
          <cell r="Z17">
            <v>50</v>
          </cell>
          <cell r="AA17">
            <v>50</v>
          </cell>
          <cell r="AB17">
            <v>50</v>
          </cell>
          <cell r="AC17">
            <v>0</v>
          </cell>
          <cell r="AD17">
            <v>4.2410279727521694</v>
          </cell>
          <cell r="AE17">
            <v>0</v>
          </cell>
          <cell r="AF17">
            <v>38.2029694305864</v>
          </cell>
          <cell r="AG17">
            <v>45.959794181150322</v>
          </cell>
          <cell r="AH17">
            <v>4.5832699025661681</v>
          </cell>
          <cell r="AI17">
            <v>63.15789473684211</v>
          </cell>
          <cell r="AJ17">
            <v>70</v>
          </cell>
          <cell r="AK17">
            <v>95.829708701688403</v>
          </cell>
          <cell r="AL17">
            <v>84.134615384615387</v>
          </cell>
          <cell r="AM17">
            <v>100</v>
          </cell>
          <cell r="AN17">
            <v>54.873646209386294</v>
          </cell>
          <cell r="AO17">
            <v>74.741331246728834</v>
          </cell>
          <cell r="AP17">
            <v>43.614673395049017</v>
          </cell>
          <cell r="AQ17">
            <v>43.50769428299234</v>
          </cell>
          <cell r="AR17">
            <v>49.142196367042281</v>
          </cell>
          <cell r="AS17">
            <v>32.706002718848872</v>
          </cell>
          <cell r="AT17">
            <v>21.914391635191713</v>
          </cell>
          <cell r="AU17">
            <v>38.470250855622133</v>
          </cell>
          <cell r="AV17">
            <v>100</v>
          </cell>
          <cell r="AW17">
            <v>43.848886237853705</v>
          </cell>
          <cell r="AX17">
            <v>44.182123723645837</v>
          </cell>
          <cell r="AY17">
            <v>7.2939238264925734</v>
          </cell>
          <cell r="AZ17">
            <v>32.708130817324324</v>
          </cell>
          <cell r="BA17">
            <v>50</v>
          </cell>
          <cell r="BB17">
            <v>8.9662433807853379</v>
          </cell>
          <cell r="BC17">
            <v>11.655130569055128</v>
          </cell>
          <cell r="BD17">
            <v>37.616942528528298</v>
          </cell>
          <cell r="BE17">
            <v>100</v>
          </cell>
          <cell r="BF17">
            <v>44.824933739410646</v>
          </cell>
          <cell r="BG17">
            <v>100</v>
          </cell>
          <cell r="BH17">
            <v>27.301085180383193</v>
          </cell>
          <cell r="BI17">
            <v>14.113986075208718</v>
          </cell>
          <cell r="BJ17">
            <v>15.912706572012732</v>
          </cell>
          <cell r="BK17">
            <v>100</v>
          </cell>
          <cell r="BL17">
            <v>92.76142030840569</v>
          </cell>
          <cell r="BM17">
            <v>49.921910802237448</v>
          </cell>
          <cell r="BN17">
            <v>16.070519200434664</v>
          </cell>
          <cell r="BO17">
            <v>100</v>
          </cell>
          <cell r="BP17">
            <v>50</v>
          </cell>
          <cell r="BQ17">
            <v>0.83606837674925361</v>
          </cell>
          <cell r="BR17">
            <v>25.346714130208582</v>
          </cell>
          <cell r="BS17">
            <v>1.3762862736773387</v>
          </cell>
          <cell r="BT17">
            <v>82.898448383696817</v>
          </cell>
          <cell r="BU17">
            <v>100</v>
          </cell>
          <cell r="BV17">
            <v>37.149073827124873</v>
          </cell>
          <cell r="BW17">
            <v>100</v>
          </cell>
          <cell r="BY17">
            <v>50</v>
          </cell>
          <cell r="BZ17">
            <v>50</v>
          </cell>
        </row>
        <row r="18">
          <cell r="D18">
            <v>79.233861781369541</v>
          </cell>
          <cell r="E18">
            <v>87.974418137035784</v>
          </cell>
          <cell r="F18">
            <v>44.754872671896031</v>
          </cell>
          <cell r="G18">
            <v>83.261975833096884</v>
          </cell>
          <cell r="H18">
            <v>8.3373734275429854</v>
          </cell>
          <cell r="I18">
            <v>23.682032840299495</v>
          </cell>
          <cell r="J18">
            <v>0.80325793693731573</v>
          </cell>
          <cell r="K18">
            <v>8.7118155512208943</v>
          </cell>
          <cell r="L18">
            <v>68.327862506820068</v>
          </cell>
          <cell r="M18">
            <v>0.52791654586777748</v>
          </cell>
          <cell r="N18">
            <v>0</v>
          </cell>
          <cell r="O18">
            <v>49.818059390047743</v>
          </cell>
          <cell r="P18">
            <v>60.94515767013521</v>
          </cell>
          <cell r="Q18">
            <v>11.809741871940515</v>
          </cell>
          <cell r="R18">
            <v>16.210841201945961</v>
          </cell>
          <cell r="S18">
            <v>60.344476057137101</v>
          </cell>
          <cell r="T18">
            <v>46.32063733955227</v>
          </cell>
          <cell r="U18">
            <v>16.240875912408768</v>
          </cell>
          <cell r="V18">
            <v>91.398096791872391</v>
          </cell>
          <cell r="W18">
            <v>31.544193116352631</v>
          </cell>
          <cell r="X18">
            <v>58.715596330275474</v>
          </cell>
          <cell r="Y18">
            <v>74.23030250028954</v>
          </cell>
          <cell r="Z18">
            <v>39.713997976385521</v>
          </cell>
          <cell r="AA18">
            <v>25.657318129357588</v>
          </cell>
          <cell r="AB18">
            <v>21.245340916250651</v>
          </cell>
          <cell r="AC18">
            <v>17.591650906279703</v>
          </cell>
          <cell r="AD18">
            <v>18.060169245449998</v>
          </cell>
          <cell r="AE18">
            <v>26.836056102380994</v>
          </cell>
          <cell r="AF18">
            <v>17.249970485298697</v>
          </cell>
          <cell r="AG18">
            <v>21.097676023637938</v>
          </cell>
          <cell r="AH18">
            <v>3.9820110533762332</v>
          </cell>
          <cell r="AI18">
            <v>42.105263157894747</v>
          </cell>
          <cell r="AJ18">
            <v>63.333333333333329</v>
          </cell>
          <cell r="AK18">
            <v>43.607485563846474</v>
          </cell>
          <cell r="AL18">
            <v>100</v>
          </cell>
          <cell r="AM18">
            <v>6.7446323288255323</v>
          </cell>
          <cell r="AN18">
            <v>49.819494584837557</v>
          </cell>
          <cell r="AO18">
            <v>66.303734821018296</v>
          </cell>
          <cell r="AP18">
            <v>19.343805759656576</v>
          </cell>
          <cell r="AQ18">
            <v>36.412673632086786</v>
          </cell>
          <cell r="AR18">
            <v>39.174461943767362</v>
          </cell>
          <cell r="AS18">
            <v>52.266718312533357</v>
          </cell>
          <cell r="AT18">
            <v>45.036557106952657</v>
          </cell>
          <cell r="AU18">
            <v>12.66421316463299</v>
          </cell>
          <cell r="AV18">
            <v>22.721448742595658</v>
          </cell>
          <cell r="AW18">
            <v>36.085002531501516</v>
          </cell>
          <cell r="AX18">
            <v>73.102516049189006</v>
          </cell>
          <cell r="AY18">
            <v>7.5419949020625481</v>
          </cell>
          <cell r="AZ18">
            <v>39.766074178030955</v>
          </cell>
          <cell r="BA18">
            <v>32.073227654683187</v>
          </cell>
          <cell r="BB18">
            <v>13.124339641265021</v>
          </cell>
          <cell r="BC18">
            <v>49.823243141551167</v>
          </cell>
          <cell r="BD18">
            <v>0.87073817509543716</v>
          </cell>
          <cell r="BE18">
            <v>27.796610169491526</v>
          </cell>
          <cell r="BF18">
            <v>17.69740753721997</v>
          </cell>
          <cell r="BG18">
            <v>18.015959194975725</v>
          </cell>
          <cell r="BH18">
            <v>4.7843694468120779</v>
          </cell>
          <cell r="BI18">
            <v>3.4314329314618308</v>
          </cell>
          <cell r="BJ18">
            <v>0.46705236344674328</v>
          </cell>
          <cell r="BK18">
            <v>33.448000455935883</v>
          </cell>
          <cell r="BL18">
            <v>45.153065071776851</v>
          </cell>
          <cell r="BM18">
            <v>49.87072630363226</v>
          </cell>
          <cell r="BN18">
            <v>0.8812832900562203</v>
          </cell>
          <cell r="BO18">
            <v>0.33719975533900731</v>
          </cell>
          <cell r="BP18">
            <v>0.24920002632767679</v>
          </cell>
          <cell r="BQ18">
            <v>0.27738243466508317</v>
          </cell>
          <cell r="BR18">
            <v>6.7573519876624939</v>
          </cell>
          <cell r="BS18">
            <v>8.2576127494395415</v>
          </cell>
          <cell r="BT18">
            <v>51.107247108524724</v>
          </cell>
          <cell r="BU18">
            <v>78.99691946435658</v>
          </cell>
          <cell r="BV18">
            <v>16.368481009181689</v>
          </cell>
          <cell r="BW18">
            <v>6.6508094551456605</v>
          </cell>
          <cell r="BY18">
            <v>13.561113559925772</v>
          </cell>
          <cell r="BZ18">
            <v>15.231036075515838</v>
          </cell>
        </row>
        <row r="19">
          <cell r="D19">
            <v>92.295643239120423</v>
          </cell>
          <cell r="E19">
            <v>92.572875634522063</v>
          </cell>
          <cell r="F19">
            <v>45.357478877846766</v>
          </cell>
          <cell r="G19">
            <v>83.96314075611744</v>
          </cell>
          <cell r="H19">
            <v>7.0317492822996988</v>
          </cell>
          <cell r="I19">
            <v>7.0640004091581385</v>
          </cell>
          <cell r="J19">
            <v>28.344619203657963</v>
          </cell>
          <cell r="K19">
            <v>29.425279586072861</v>
          </cell>
          <cell r="L19">
            <v>24.399313070859961</v>
          </cell>
          <cell r="M19">
            <v>1.0611840774199188</v>
          </cell>
          <cell r="N19">
            <v>5.5409884504190634</v>
          </cell>
          <cell r="O19">
            <v>49.635684177378884</v>
          </cell>
          <cell r="P19">
            <v>18.092799878140148</v>
          </cell>
          <cell r="Q19">
            <v>32.77819091770359</v>
          </cell>
          <cell r="R19">
            <v>9.8422724708984131</v>
          </cell>
          <cell r="S19">
            <v>54.384419869515874</v>
          </cell>
          <cell r="T19">
            <v>22.652194041027016</v>
          </cell>
          <cell r="U19">
            <v>8.2116788321167924</v>
          </cell>
          <cell r="V19">
            <v>73.461592318013345</v>
          </cell>
          <cell r="W19">
            <v>21.663037608953566</v>
          </cell>
          <cell r="X19">
            <v>66.055045871559741</v>
          </cell>
          <cell r="Y19">
            <v>36.288778990090009</v>
          </cell>
          <cell r="Z19">
            <v>5.0383510789146841</v>
          </cell>
          <cell r="AA19">
            <v>6.1006090859076654</v>
          </cell>
          <cell r="AB19">
            <v>5.6923054734637972</v>
          </cell>
          <cell r="AC19">
            <v>4.119621367053913</v>
          </cell>
          <cell r="AD19">
            <v>9.5276645744465966</v>
          </cell>
          <cell r="AE19">
            <v>5.8893829135143951</v>
          </cell>
          <cell r="AF19">
            <v>21.098253791577225</v>
          </cell>
          <cell r="AG19">
            <v>35.366013472506062</v>
          </cell>
          <cell r="AH19">
            <v>0</v>
          </cell>
          <cell r="AI19">
            <v>42.105263157894747</v>
          </cell>
          <cell r="AJ19">
            <v>80</v>
          </cell>
          <cell r="AK19">
            <v>49.836372684455057</v>
          </cell>
          <cell r="AL19">
            <v>53.125</v>
          </cell>
          <cell r="AM19">
            <v>8.2474641216796538</v>
          </cell>
          <cell r="AN19">
            <v>65.703971119133584</v>
          </cell>
          <cell r="AO19">
            <v>47.582938078244226</v>
          </cell>
          <cell r="AP19">
            <v>21.253031734309236</v>
          </cell>
          <cell r="AQ19">
            <v>38.569125035314457</v>
          </cell>
          <cell r="AR19">
            <v>43.816443225563532</v>
          </cell>
          <cell r="AS19">
            <v>27.098663436406547</v>
          </cell>
          <cell r="AT19">
            <v>41.610972211794632</v>
          </cell>
          <cell r="AU19">
            <v>22.426520175940677</v>
          </cell>
          <cell r="AV19">
            <v>19.70878955673534</v>
          </cell>
          <cell r="AW19">
            <v>44.318195304971887</v>
          </cell>
          <cell r="AX19">
            <v>75.745452688351349</v>
          </cell>
          <cell r="AY19">
            <v>8.6846202937055388</v>
          </cell>
          <cell r="AZ19">
            <v>44.404972217026277</v>
          </cell>
          <cell r="BA19">
            <v>21.588068150821456</v>
          </cell>
          <cell r="BB19">
            <v>12.63057332176894</v>
          </cell>
          <cell r="BC19">
            <v>45.831517860841011</v>
          </cell>
          <cell r="BD19">
            <v>3.0213409031435394</v>
          </cell>
          <cell r="BE19">
            <v>73.559322033898297</v>
          </cell>
          <cell r="BF19">
            <v>20.466994343758039</v>
          </cell>
          <cell r="BG19">
            <v>21.362907358589894</v>
          </cell>
          <cell r="BH19">
            <v>7.2192365267037788</v>
          </cell>
          <cell r="BI19">
            <v>4.3141485747767456</v>
          </cell>
          <cell r="BJ19">
            <v>14.923785367248874</v>
          </cell>
          <cell r="BK19">
            <v>29.74097846754562</v>
          </cell>
          <cell r="BL19">
            <v>86.796768416993359</v>
          </cell>
          <cell r="BM19">
            <v>49.94313464088934</v>
          </cell>
          <cell r="BN19">
            <v>1.3006576467107835</v>
          </cell>
          <cell r="BO19">
            <v>0.66936502435114553</v>
          </cell>
          <cell r="BP19">
            <v>2.7554573577291115</v>
          </cell>
          <cell r="BQ19">
            <v>0.57948796574414685</v>
          </cell>
          <cell r="BR19">
            <v>18.300355454461595</v>
          </cell>
          <cell r="BS19">
            <v>19.871703758486895</v>
          </cell>
          <cell r="BT19">
            <v>80.89906532071096</v>
          </cell>
          <cell r="BU19">
            <v>77.847972103827061</v>
          </cell>
          <cell r="BV19">
            <v>13.056992294485777</v>
          </cell>
          <cell r="BW19">
            <v>8.6813865549723985</v>
          </cell>
          <cell r="BY19">
            <v>10.290113795200567</v>
          </cell>
          <cell r="BZ19">
            <v>1.9786264538955287</v>
          </cell>
        </row>
        <row r="20">
          <cell r="D20">
            <v>48.007486537694945</v>
          </cell>
          <cell r="E20">
            <v>78.430892814125812</v>
          </cell>
          <cell r="F20">
            <v>46.173132454935917</v>
          </cell>
          <cell r="G20">
            <v>9.5481766644040391</v>
          </cell>
          <cell r="H20">
            <v>8.8693513677906548</v>
          </cell>
          <cell r="I20">
            <v>0</v>
          </cell>
          <cell r="J20">
            <v>11.187181869474504</v>
          </cell>
          <cell r="K20">
            <v>1.4463597195527156</v>
          </cell>
          <cell r="L20">
            <v>22.250578590945253</v>
          </cell>
          <cell r="M20">
            <v>0.40345494823555733</v>
          </cell>
          <cell r="N20">
            <v>5.2765855416010101</v>
          </cell>
          <cell r="O20">
            <v>48.145746909117662</v>
          </cell>
          <cell r="P20">
            <v>71.420415630249821</v>
          </cell>
          <cell r="Q20">
            <v>31.555846598885985</v>
          </cell>
          <cell r="R20">
            <v>9.742700772336546</v>
          </cell>
          <cell r="S20">
            <v>71.40213925206551</v>
          </cell>
          <cell r="T20">
            <v>19.002679898555318</v>
          </cell>
          <cell r="U20">
            <v>10.948905109489056</v>
          </cell>
          <cell r="V20">
            <v>64.737520846044632</v>
          </cell>
          <cell r="W20">
            <v>5.5353071903333513</v>
          </cell>
          <cell r="X20">
            <v>8.7155963302751545</v>
          </cell>
          <cell r="Y20">
            <v>84.939638654014928</v>
          </cell>
          <cell r="Z20">
            <v>6.1941964479939182</v>
          </cell>
          <cell r="AA20">
            <v>8.7909554328773964</v>
          </cell>
          <cell r="AB20">
            <v>5.6274761942083273</v>
          </cell>
          <cell r="AC20">
            <v>2.2240252435101562</v>
          </cell>
          <cell r="AD20">
            <v>34.126444912322775</v>
          </cell>
          <cell r="AE20">
            <v>29.341636884543288</v>
          </cell>
          <cell r="AF20">
            <v>0</v>
          </cell>
          <cell r="AG20">
            <v>23.822648799548112</v>
          </cell>
          <cell r="AH20">
            <v>6.3866738256977165</v>
          </cell>
          <cell r="AI20">
            <v>42.105263157894747</v>
          </cell>
          <cell r="AJ20">
            <v>53.333333333333336</v>
          </cell>
          <cell r="AK20">
            <v>0</v>
          </cell>
          <cell r="AL20">
            <v>93.75</v>
          </cell>
          <cell r="AM20">
            <v>0</v>
          </cell>
          <cell r="AN20">
            <v>56.67870036101084</v>
          </cell>
          <cell r="AO20">
            <v>9.4849785681130374</v>
          </cell>
          <cell r="AP20">
            <v>16.013850032964726</v>
          </cell>
          <cell r="AQ20">
            <v>31.891888276596259</v>
          </cell>
          <cell r="AR20">
            <v>38.750699860394064</v>
          </cell>
          <cell r="AS20">
            <v>29.058727292148522</v>
          </cell>
          <cell r="AT20">
            <v>37.07669289638941</v>
          </cell>
          <cell r="AU20">
            <v>0</v>
          </cell>
          <cell r="AV20">
            <v>5.4044947420012761</v>
          </cell>
          <cell r="AW20">
            <v>34.349264388927217</v>
          </cell>
          <cell r="AX20">
            <v>45.192102486032191</v>
          </cell>
          <cell r="AY20">
            <v>8.4668948764455507</v>
          </cell>
          <cell r="AZ20">
            <v>45.718370009722193</v>
          </cell>
          <cell r="BA20">
            <v>21.146471756220834</v>
          </cell>
          <cell r="BB20">
            <v>13.912356899078308</v>
          </cell>
          <cell r="BC20">
            <v>12.375744850911007</v>
          </cell>
          <cell r="BD20">
            <v>6.0119807683982156</v>
          </cell>
          <cell r="BE20">
            <v>35.593220338983052</v>
          </cell>
          <cell r="BF20">
            <v>8.8175922912308984</v>
          </cell>
          <cell r="BG20">
            <v>3.2378064383400984</v>
          </cell>
          <cell r="BH20">
            <v>3.768736343958496</v>
          </cell>
          <cell r="BI20">
            <v>50</v>
          </cell>
          <cell r="BJ20">
            <v>1.8152069983055099</v>
          </cell>
          <cell r="BK20">
            <v>19.901284787137115</v>
          </cell>
          <cell r="BL20">
            <v>91.833422386716308</v>
          </cell>
          <cell r="BM20">
            <v>49.954442064682972</v>
          </cell>
          <cell r="BN20">
            <v>3.0261277185117335</v>
          </cell>
          <cell r="BO20">
            <v>1.1744247105304102</v>
          </cell>
          <cell r="BP20">
            <v>3.8582782060032508</v>
          </cell>
          <cell r="BQ20">
            <v>2.5412220024465477</v>
          </cell>
          <cell r="BR20">
            <v>11.142337583815186</v>
          </cell>
          <cell r="BS20">
            <v>0.76283632002451562</v>
          </cell>
          <cell r="BT20">
            <v>0.78682020645416439</v>
          </cell>
          <cell r="BU20">
            <v>80.554660906228364</v>
          </cell>
          <cell r="BV20">
            <v>7.7111747352318671</v>
          </cell>
          <cell r="BW20">
            <v>3.1331895617310153</v>
          </cell>
          <cell r="BY20">
            <v>3.0017494954930162</v>
          </cell>
          <cell r="BZ20">
            <v>7.5831715684773551</v>
          </cell>
        </row>
        <row r="21">
          <cell r="D21">
            <v>88.086383602898792</v>
          </cell>
          <cell r="E21">
            <v>84.499073700410733</v>
          </cell>
          <cell r="F21">
            <v>46.41040436404078</v>
          </cell>
          <cell r="G21">
            <v>85.024036223856669</v>
          </cell>
          <cell r="H21">
            <v>7.5224952412929955</v>
          </cell>
          <cell r="I21">
            <v>20.275973909860383</v>
          </cell>
          <cell r="J21">
            <v>24.713840976355126</v>
          </cell>
          <cell r="K21">
            <v>17.148670747043813</v>
          </cell>
          <cell r="L21">
            <v>0</v>
          </cell>
          <cell r="M21">
            <v>0.17001486482905132</v>
          </cell>
          <cell r="N21">
            <v>2.5540109861597577</v>
          </cell>
          <cell r="O21">
            <v>44.28775020399425</v>
          </cell>
          <cell r="P21">
            <v>65.637934539410367</v>
          </cell>
          <cell r="Q21">
            <v>39.956629810790979</v>
          </cell>
          <cell r="R21">
            <v>6.1701211267503462</v>
          </cell>
          <cell r="S21">
            <v>87.618561942214484</v>
          </cell>
          <cell r="T21">
            <v>29.483994938369957</v>
          </cell>
          <cell r="U21">
            <v>37.043795620437933</v>
          </cell>
          <cell r="V21">
            <v>81.623439735620309</v>
          </cell>
          <cell r="W21">
            <v>7.02534330727726</v>
          </cell>
          <cell r="X21">
            <v>51.834862385321067</v>
          </cell>
          <cell r="Y21">
            <v>64.749994032612321</v>
          </cell>
          <cell r="Z21">
            <v>3.5334659651050737</v>
          </cell>
          <cell r="AA21">
            <v>14.171286221097072</v>
          </cell>
          <cell r="AB21">
            <v>6.5515661688112248</v>
          </cell>
          <cell r="AC21">
            <v>24.477426943928208</v>
          </cell>
          <cell r="AD21">
            <v>21.786994119314759</v>
          </cell>
          <cell r="AE21">
            <v>5.105763596573917</v>
          </cell>
          <cell r="AF21">
            <v>37.660984170789007</v>
          </cell>
          <cell r="AG21">
            <v>11.252068406998104</v>
          </cell>
          <cell r="AH21">
            <v>3.6474690832258179</v>
          </cell>
          <cell r="AI21">
            <v>42.105263157894747</v>
          </cell>
          <cell r="AJ21">
            <v>96.666666666666671</v>
          </cell>
          <cell r="AK21">
            <v>79.518424745861566</v>
          </cell>
          <cell r="AL21">
            <v>65.625</v>
          </cell>
          <cell r="AM21">
            <v>7.5529737731800344</v>
          </cell>
          <cell r="AN21">
            <v>76.173285198555988</v>
          </cell>
          <cell r="AO21">
            <v>14.949602238752261</v>
          </cell>
          <cell r="AP21">
            <v>17.711938973974203</v>
          </cell>
          <cell r="AQ21">
            <v>29.497510420124545</v>
          </cell>
          <cell r="AR21">
            <v>37.8696552217178</v>
          </cell>
          <cell r="AS21">
            <v>44.891556588216567</v>
          </cell>
          <cell r="AT21">
            <v>25.288478935429136</v>
          </cell>
          <cell r="AU21">
            <v>34.266736129875618</v>
          </cell>
          <cell r="AV21">
            <v>13.444576388917543</v>
          </cell>
          <cell r="AW21">
            <v>41.493762457503955</v>
          </cell>
          <cell r="AX21">
            <v>58.064151044497613</v>
          </cell>
          <cell r="AY21">
            <v>8.0529094869370823</v>
          </cell>
          <cell r="AZ21">
            <v>43.592701233092242</v>
          </cell>
          <cell r="BA21">
            <v>22.795343316488335</v>
          </cell>
          <cell r="BB21">
            <v>16.895876166716882</v>
          </cell>
          <cell r="BC21">
            <v>36.823703008744822</v>
          </cell>
          <cell r="BD21">
            <v>18.831594120221187</v>
          </cell>
          <cell r="BE21">
            <v>45.762711864406782</v>
          </cell>
          <cell r="BF21">
            <v>16.6838016360769</v>
          </cell>
          <cell r="BG21">
            <v>14.859238829837423</v>
          </cell>
          <cell r="BH21">
            <v>1.8568945682201492</v>
          </cell>
          <cell r="BI21">
            <v>2.659451334065932</v>
          </cell>
          <cell r="BJ21">
            <v>6.388579519254141</v>
          </cell>
          <cell r="BK21">
            <v>11.809683525490023</v>
          </cell>
          <cell r="BL21">
            <v>85.437648763815432</v>
          </cell>
          <cell r="BM21">
            <v>49.943237282940558</v>
          </cell>
          <cell r="BN21">
            <v>0</v>
          </cell>
          <cell r="BO21">
            <v>0</v>
          </cell>
          <cell r="BP21">
            <v>0</v>
          </cell>
          <cell r="BQ21">
            <v>0.50359366957281004</v>
          </cell>
          <cell r="BR21">
            <v>7.771703137123831</v>
          </cell>
          <cell r="BS21">
            <v>9.6914850306219229</v>
          </cell>
          <cell r="BT21">
            <v>43.281287419859893</v>
          </cell>
          <cell r="BU21">
            <v>81.808030578096634</v>
          </cell>
          <cell r="BV21">
            <v>18.586863300189261</v>
          </cell>
          <cell r="BW21">
            <v>7.552178244826556</v>
          </cell>
          <cell r="BY21">
            <v>3.9690353858437284</v>
          </cell>
          <cell r="BZ21">
            <v>6.3896682178481194</v>
          </cell>
        </row>
        <row r="22">
          <cell r="D22">
            <v>87.236505633892264</v>
          </cell>
          <cell r="E22">
            <v>88.284468087929994</v>
          </cell>
          <cell r="F22">
            <v>42.412238990644923</v>
          </cell>
          <cell r="G22">
            <v>55.31732495589884</v>
          </cell>
          <cell r="H22">
            <v>7.4424374475391764</v>
          </cell>
          <cell r="I22">
            <v>7.9037300778281043</v>
          </cell>
          <cell r="J22">
            <v>14.328461826329919</v>
          </cell>
          <cell r="K22">
            <v>14.853558592076771</v>
          </cell>
          <cell r="L22">
            <v>16.514194231114857</v>
          </cell>
          <cell r="M22">
            <v>0.74831095847768259</v>
          </cell>
          <cell r="N22">
            <v>5.8409671046060616</v>
          </cell>
          <cell r="O22">
            <v>49.327930990967694</v>
          </cell>
          <cell r="P22">
            <v>71.618566975152703</v>
          </cell>
          <cell r="Q22">
            <v>37.077960621673441</v>
          </cell>
          <cell r="R22">
            <v>0</v>
          </cell>
          <cell r="S22">
            <v>20.937911282162087</v>
          </cell>
          <cell r="T22">
            <v>48.895329146977055</v>
          </cell>
          <cell r="U22">
            <v>8.5766423357664259</v>
          </cell>
          <cell r="V22">
            <v>73.963545924131992</v>
          </cell>
          <cell r="W22">
            <v>25.690381265123495</v>
          </cell>
          <cell r="X22">
            <v>80.275229357798437</v>
          </cell>
          <cell r="Y22">
            <v>50.043292299000129</v>
          </cell>
          <cell r="Z22">
            <v>16.93097040965079</v>
          </cell>
          <cell r="AA22">
            <v>10.075493723881763</v>
          </cell>
          <cell r="AB22">
            <v>12.228237303798901</v>
          </cell>
          <cell r="AC22">
            <v>25.739074434245474</v>
          </cell>
          <cell r="AD22">
            <v>8.9459058278536752</v>
          </cell>
          <cell r="AE22">
            <v>12.070570887050163</v>
          </cell>
          <cell r="AF22">
            <v>35.900193145303184</v>
          </cell>
          <cell r="AG22">
            <v>36.546234586968467</v>
          </cell>
          <cell r="AH22">
            <v>9.0490753301751408</v>
          </cell>
          <cell r="AI22">
            <v>84.210526315789465</v>
          </cell>
          <cell r="AJ22">
            <v>93.333333333333329</v>
          </cell>
          <cell r="AK22">
            <v>94.922793985686994</v>
          </cell>
          <cell r="AL22">
            <v>90.625</v>
          </cell>
          <cell r="AM22">
            <v>14.594079932323989</v>
          </cell>
          <cell r="AN22">
            <v>82.310469314079455</v>
          </cell>
          <cell r="AO22">
            <v>58.305439562259465</v>
          </cell>
          <cell r="AP22">
            <v>33.958468633096814</v>
          </cell>
          <cell r="AQ22">
            <v>41.69922556437345</v>
          </cell>
          <cell r="AR22">
            <v>48.10757178987064</v>
          </cell>
          <cell r="AS22">
            <v>63.747086620942071</v>
          </cell>
          <cell r="AT22">
            <v>35.55650776769793</v>
          </cell>
          <cell r="AU22">
            <v>9.3888899207774177</v>
          </cell>
          <cell r="AV22">
            <v>34.776488495373236</v>
          </cell>
          <cell r="AW22">
            <v>44.239806841152017</v>
          </cell>
          <cell r="AX22">
            <v>31.791956980762748</v>
          </cell>
          <cell r="AY22">
            <v>8.0929177404180486</v>
          </cell>
          <cell r="AZ22">
            <v>41.039648788681653</v>
          </cell>
          <cell r="BA22">
            <v>29.799248512972326</v>
          </cell>
          <cell r="BB22">
            <v>5.7215825199176198</v>
          </cell>
          <cell r="BC22">
            <v>6.4307812786939023</v>
          </cell>
          <cell r="BD22">
            <v>30.213953793153099</v>
          </cell>
          <cell r="BE22">
            <v>94.915254237288138</v>
          </cell>
          <cell r="BF22">
            <v>30.186130051711746</v>
          </cell>
          <cell r="BG22">
            <v>30.514986822365582</v>
          </cell>
          <cell r="BH22">
            <v>14.632081816086851</v>
          </cell>
          <cell r="BI22">
            <v>7.6475168466938834</v>
          </cell>
          <cell r="BJ22">
            <v>29.933328706948291</v>
          </cell>
          <cell r="BK22">
            <v>33.097008002429639</v>
          </cell>
          <cell r="BL22">
            <v>85.679377044850668</v>
          </cell>
          <cell r="BM22">
            <v>49.900668573151002</v>
          </cell>
          <cell r="BN22">
            <v>7.7227088598138094</v>
          </cell>
          <cell r="BO22">
            <v>39.285554234728785</v>
          </cell>
          <cell r="BP22">
            <v>26.276328803830857</v>
          </cell>
          <cell r="BQ22">
            <v>0.94513159973436989</v>
          </cell>
          <cell r="BR22">
            <v>15.473160290173585</v>
          </cell>
          <cell r="BS22">
            <v>24.128852948386498</v>
          </cell>
          <cell r="BT22">
            <v>85.71198373505014</v>
          </cell>
          <cell r="BU22">
            <v>80.15545706168831</v>
          </cell>
          <cell r="BV22">
            <v>12.730147976709036</v>
          </cell>
          <cell r="BW22">
            <v>42.673034533357935</v>
          </cell>
          <cell r="BY22">
            <v>17.309368557643236</v>
          </cell>
          <cell r="BZ22">
            <v>19.447414265619951</v>
          </cell>
        </row>
        <row r="23">
          <cell r="D23">
            <v>37.570169144285792</v>
          </cell>
          <cell r="E23">
            <v>80.307706273928162</v>
          </cell>
          <cell r="F23">
            <v>1.3433784328785154</v>
          </cell>
          <cell r="G23">
            <v>33.974854802158525</v>
          </cell>
          <cell r="H23">
            <v>6.4150189194871716</v>
          </cell>
          <cell r="I23">
            <v>9.1286468710669144</v>
          </cell>
          <cell r="J23">
            <v>5.2017422559121895</v>
          </cell>
          <cell r="K23">
            <v>1.019312551851997</v>
          </cell>
          <cell r="L23">
            <v>12.936592674852237</v>
          </cell>
          <cell r="M23">
            <v>1.5345127918064447</v>
          </cell>
          <cell r="N23">
            <v>6.9671929654074747</v>
          </cell>
          <cell r="O23">
            <v>49.35993425988584</v>
          </cell>
          <cell r="P23">
            <v>79.480929011957187</v>
          </cell>
          <cell r="Q23">
            <v>25.960659523611522</v>
          </cell>
          <cell r="R23">
            <v>30.114308895942493</v>
          </cell>
          <cell r="S23">
            <v>87.759333102433004</v>
          </cell>
          <cell r="T23">
            <v>61.296640827640545</v>
          </cell>
          <cell r="U23">
            <v>21.532846715328454</v>
          </cell>
          <cell r="V23">
            <v>72.162926755194604</v>
          </cell>
          <cell r="W23">
            <v>26.488148062732169</v>
          </cell>
          <cell r="X23">
            <v>77.981651376147184</v>
          </cell>
          <cell r="Y23">
            <v>16.472705209151876</v>
          </cell>
          <cell r="Z23">
            <v>2.8458146963833428</v>
          </cell>
          <cell r="AA23">
            <v>0</v>
          </cell>
          <cell r="AB23">
            <v>5.4676974803878222</v>
          </cell>
          <cell r="AC23">
            <v>48.021995644412293</v>
          </cell>
          <cell r="AD23">
            <v>6.2510690246855685</v>
          </cell>
          <cell r="AE23">
            <v>3.853252945960671</v>
          </cell>
          <cell r="AF23">
            <v>13.242991477948001</v>
          </cell>
          <cell r="AG23">
            <v>9.0892779727252453</v>
          </cell>
          <cell r="AH23">
            <v>3.4938890409455596</v>
          </cell>
          <cell r="AI23">
            <v>42.105263157894747</v>
          </cell>
          <cell r="AJ23">
            <v>96.666666666666671</v>
          </cell>
          <cell r="AK23">
            <v>70.820295429882407</v>
          </cell>
          <cell r="AL23">
            <v>65.625</v>
          </cell>
          <cell r="AM23">
            <v>16.651270602550511</v>
          </cell>
          <cell r="AN23">
            <v>62.4548736462094</v>
          </cell>
          <cell r="AO23">
            <v>52.64866419490987</v>
          </cell>
          <cell r="AP23">
            <v>28.536310614127324</v>
          </cell>
          <cell r="AQ23">
            <v>39.249358341958128</v>
          </cell>
          <cell r="AR23">
            <v>46.527810282463896</v>
          </cell>
          <cell r="AS23">
            <v>4.6092381535979072</v>
          </cell>
          <cell r="AT23">
            <v>31.218145182955169</v>
          </cell>
          <cell r="AU23">
            <v>3.7405885058872919</v>
          </cell>
          <cell r="AV23">
            <v>12.41795940456184</v>
          </cell>
          <cell r="AW23">
            <v>48.978601208740493</v>
          </cell>
          <cell r="AX23">
            <v>29.700163050095053</v>
          </cell>
          <cell r="AY23">
            <v>7.1460376321781416</v>
          </cell>
          <cell r="AZ23">
            <v>41.170316663584885</v>
          </cell>
          <cell r="BA23">
            <v>43.453207469341947</v>
          </cell>
          <cell r="BB23">
            <v>12.103482627337254</v>
          </cell>
          <cell r="BC23">
            <v>24.18083446507724</v>
          </cell>
          <cell r="BD23">
            <v>14.804072284461075</v>
          </cell>
          <cell r="BE23">
            <v>92.20338983050847</v>
          </cell>
          <cell r="BF23">
            <v>28.023398817974176</v>
          </cell>
          <cell r="BG23">
            <v>38.373451190387598</v>
          </cell>
          <cell r="BH23">
            <v>4.2815246757786936</v>
          </cell>
          <cell r="BI23">
            <v>2.6006873007386204</v>
          </cell>
          <cell r="BJ23">
            <v>18.801062020834717</v>
          </cell>
          <cell r="BK23">
            <v>22.09304166856321</v>
          </cell>
          <cell r="BL23">
            <v>94.576169810455951</v>
          </cell>
          <cell r="BM23">
            <v>49.988802225505232</v>
          </cell>
          <cell r="BN23">
            <v>0.82525940697525213</v>
          </cell>
          <cell r="BO23">
            <v>4.7147705064032177</v>
          </cell>
          <cell r="BP23">
            <v>0.45464268744268993</v>
          </cell>
          <cell r="BQ23">
            <v>0.44370775222089887</v>
          </cell>
          <cell r="BR23">
            <v>28.624275982065921</v>
          </cell>
          <cell r="BS23">
            <v>11.039280586463548</v>
          </cell>
          <cell r="BT23">
            <v>89.037820090954369</v>
          </cell>
          <cell r="BU23">
            <v>77.715420555622998</v>
          </cell>
          <cell r="BV23">
            <v>6.6092321265570071</v>
          </cell>
          <cell r="BW23">
            <v>18.798152648208823</v>
          </cell>
          <cell r="BY23">
            <v>6.5999547262144604</v>
          </cell>
          <cell r="BZ23">
            <v>19.682325501540422</v>
          </cell>
        </row>
        <row r="24">
          <cell r="D24">
            <v>68.759157838165947</v>
          </cell>
          <cell r="E24">
            <v>87.906849795773851</v>
          </cell>
          <cell r="F24">
            <v>44.675497886242852</v>
          </cell>
          <cell r="G24">
            <v>46.945169566815537</v>
          </cell>
          <cell r="H24">
            <v>8.9225410898799495</v>
          </cell>
          <cell r="I24">
            <v>6.330846216432688</v>
          </cell>
          <cell r="J24">
            <v>10.080594289261391</v>
          </cell>
          <cell r="K24">
            <v>13.792658869794142</v>
          </cell>
          <cell r="L24">
            <v>10.400476672316557</v>
          </cell>
          <cell r="M24">
            <v>0.80415194126208922</v>
          </cell>
          <cell r="N24">
            <v>5.4426864171872111</v>
          </cell>
          <cell r="O24">
            <v>48.426587951096522</v>
          </cell>
          <cell r="P24">
            <v>52.609062832587497</v>
          </cell>
          <cell r="Q24">
            <v>40.652618971002227</v>
          </cell>
          <cell r="R24">
            <v>0.53868478770475436</v>
          </cell>
          <cell r="S24">
            <v>87.996741469892299</v>
          </cell>
          <cell r="T24">
            <v>22.527519485303397</v>
          </cell>
          <cell r="U24">
            <v>6.2043795620437985</v>
          </cell>
          <cell r="V24">
            <v>12.592482772835995</v>
          </cell>
          <cell r="W24">
            <v>8.7471697171026062</v>
          </cell>
          <cell r="X24">
            <v>44.036697247706286</v>
          </cell>
          <cell r="Y24">
            <v>74.771262099438729</v>
          </cell>
          <cell r="Z24">
            <v>7.5978971921753029</v>
          </cell>
          <cell r="AA24">
            <v>7.8984280075174063</v>
          </cell>
          <cell r="AB24">
            <v>6.8408960359944526</v>
          </cell>
          <cell r="AC24">
            <v>2.9389326037542598</v>
          </cell>
          <cell r="AD24">
            <v>5.5669047445945701</v>
          </cell>
          <cell r="AE24">
            <v>9.1684879020407131</v>
          </cell>
          <cell r="AF24">
            <v>19.26985704891452</v>
          </cell>
          <cell r="AG24">
            <v>25.115659434266991</v>
          </cell>
          <cell r="AH24">
            <v>8.7085987574029069</v>
          </cell>
          <cell r="AI24">
            <v>63.15789473684211</v>
          </cell>
          <cell r="AJ24">
            <v>73.333333333333329</v>
          </cell>
          <cell r="AK24">
            <v>50.293099503291394</v>
          </cell>
          <cell r="AL24">
            <v>62.499999999999986</v>
          </cell>
          <cell r="AM24">
            <v>6.0349846861209961</v>
          </cell>
          <cell r="AN24">
            <v>18.050541516245492</v>
          </cell>
          <cell r="AO24">
            <v>24.155219662442644</v>
          </cell>
          <cell r="AP24">
            <v>18.135881810002687</v>
          </cell>
          <cell r="AQ24">
            <v>32.722292560594816</v>
          </cell>
          <cell r="AR24">
            <v>38.875587581244901</v>
          </cell>
          <cell r="AS24">
            <v>66.600455198095943</v>
          </cell>
          <cell r="AT24">
            <v>27.799778076620026</v>
          </cell>
          <cell r="AU24">
            <v>15.876946664762151</v>
          </cell>
          <cell r="AV24">
            <v>9.0276330282142183</v>
          </cell>
          <cell r="AW24">
            <v>38.890658068711758</v>
          </cell>
          <cell r="AX24">
            <v>47.435023967445318</v>
          </cell>
          <cell r="AY24">
            <v>5.2047816140517398</v>
          </cell>
          <cell r="AZ24">
            <v>34.742158483362481</v>
          </cell>
          <cell r="BA24">
            <v>36.189767420531652</v>
          </cell>
          <cell r="BB24">
            <v>13.446443732274767</v>
          </cell>
          <cell r="BC24">
            <v>36.695734476329079</v>
          </cell>
          <cell r="BD24">
            <v>11.754547606513437</v>
          </cell>
          <cell r="BE24">
            <v>63.728813559322028</v>
          </cell>
          <cell r="BF24">
            <v>29.523391899578712</v>
          </cell>
          <cell r="BG24">
            <v>23.84379824849179</v>
          </cell>
          <cell r="BH24">
            <v>4.9491519349176389</v>
          </cell>
          <cell r="BI24">
            <v>2.2909697326294265</v>
          </cell>
          <cell r="BJ24">
            <v>3.0380557597269688</v>
          </cell>
          <cell r="BK24">
            <v>33.122446204704737</v>
          </cell>
          <cell r="BL24">
            <v>88.208684985208592</v>
          </cell>
          <cell r="BM24">
            <v>49.962208796002869</v>
          </cell>
          <cell r="BN24">
            <v>1.0450802029230526</v>
          </cell>
          <cell r="BO24">
            <v>0.24507221632637596</v>
          </cell>
          <cell r="BP24">
            <v>1.6219359137462031</v>
          </cell>
          <cell r="BQ24">
            <v>0.74223124446607791</v>
          </cell>
          <cell r="BR24">
            <v>8.7957418856426433</v>
          </cell>
          <cell r="BS24">
            <v>1.4308456387996051</v>
          </cell>
          <cell r="BT24">
            <v>22.104422700191208</v>
          </cell>
          <cell r="BU24">
            <v>78.935064376875559</v>
          </cell>
          <cell r="BV24">
            <v>17.058771776807845</v>
          </cell>
          <cell r="BW24">
            <v>5.7760725507926187</v>
          </cell>
          <cell r="BY24">
            <v>4.5329090074211011</v>
          </cell>
          <cell r="BZ24">
            <v>9.5221954229085561</v>
          </cell>
        </row>
        <row r="25">
          <cell r="D25">
            <v>60.829304965050589</v>
          </cell>
          <cell r="E25">
            <v>66.283618193200738</v>
          </cell>
          <cell r="F25">
            <v>36.315334194712321</v>
          </cell>
          <cell r="G25">
            <v>75.150334098036083</v>
          </cell>
          <cell r="H25">
            <v>4.9507075164796222</v>
          </cell>
          <cell r="I25">
            <v>13.376824901788313</v>
          </cell>
          <cell r="J25">
            <v>7.5097892917172837</v>
          </cell>
          <cell r="K25">
            <v>2.4902117377158368</v>
          </cell>
          <cell r="L25">
            <v>27.713289864325137</v>
          </cell>
          <cell r="M25">
            <v>0.76310756182260697</v>
          </cell>
          <cell r="N25">
            <v>5.635535679671551</v>
          </cell>
          <cell r="O25">
            <v>49.385597938472308</v>
          </cell>
          <cell r="P25">
            <v>71.949639581779039</v>
          </cell>
          <cell r="Q25">
            <v>37.70174362460331</v>
          </cell>
          <cell r="R25">
            <v>12.825080978007705</v>
          </cell>
          <cell r="S25">
            <v>100</v>
          </cell>
          <cell r="T25">
            <v>57.528199162035975</v>
          </cell>
          <cell r="U25">
            <v>22.627737226277382</v>
          </cell>
          <cell r="V25">
            <v>57.493032599476912</v>
          </cell>
          <cell r="W25">
            <v>13.943840159355153</v>
          </cell>
          <cell r="X25">
            <v>59.633027522935855</v>
          </cell>
          <cell r="Y25">
            <v>64.202397215726833</v>
          </cell>
          <cell r="Z25">
            <v>8.7868617121999719</v>
          </cell>
          <cell r="AA25">
            <v>11.503839632926956</v>
          </cell>
          <cell r="AB25">
            <v>14.543535995864328</v>
          </cell>
          <cell r="AC25">
            <v>29.889253288093641</v>
          </cell>
          <cell r="AD25">
            <v>12.661383393593823</v>
          </cell>
          <cell r="AE25">
            <v>8.8047876698734342</v>
          </cell>
          <cell r="AF25">
            <v>22.187335211487397</v>
          </cell>
          <cell r="AG25">
            <v>34.502166621055395</v>
          </cell>
          <cell r="AH25">
            <v>9.0233285776802639</v>
          </cell>
          <cell r="AI25">
            <v>63.15789473684211</v>
          </cell>
          <cell r="AJ25">
            <v>100</v>
          </cell>
          <cell r="AK25">
            <v>57.319884104105547</v>
          </cell>
          <cell r="AL25">
            <v>75</v>
          </cell>
          <cell r="AM25">
            <v>3.0252912570691493</v>
          </cell>
          <cell r="AN25">
            <v>100</v>
          </cell>
          <cell r="AO25">
            <v>31.140663276480012</v>
          </cell>
          <cell r="AP25">
            <v>22.857203616152422</v>
          </cell>
          <cell r="AQ25">
            <v>35.660237504450912</v>
          </cell>
          <cell r="AR25">
            <v>47.371438111669093</v>
          </cell>
          <cell r="AS25">
            <v>32.12949772693598</v>
          </cell>
          <cell r="AT25">
            <v>26.895449935113163</v>
          </cell>
          <cell r="AU25">
            <v>15.412231437636803</v>
          </cell>
          <cell r="AV25">
            <v>24.779176097468845</v>
          </cell>
          <cell r="AW25">
            <v>39.067394277017407</v>
          </cell>
          <cell r="AX25">
            <v>40.526958984796451</v>
          </cell>
          <cell r="AY25">
            <v>7.8788402028164413</v>
          </cell>
          <cell r="AZ25">
            <v>41.863079266867572</v>
          </cell>
          <cell r="BA25">
            <v>31.155904202233724</v>
          </cell>
          <cell r="BB25">
            <v>13.957441113179888</v>
          </cell>
          <cell r="BC25">
            <v>0</v>
          </cell>
          <cell r="BD25">
            <v>22.893665120790274</v>
          </cell>
          <cell r="BE25">
            <v>36.949152542372879</v>
          </cell>
          <cell r="BF25">
            <v>16.644707910777033</v>
          </cell>
          <cell r="BG25">
            <v>38.169712386764857</v>
          </cell>
          <cell r="BH25">
            <v>10.232779717756557</v>
          </cell>
          <cell r="BI25">
            <v>5.6572945529491943</v>
          </cell>
          <cell r="BJ25">
            <v>5.7883942620316748</v>
          </cell>
          <cell r="BK25">
            <v>23.243916925256205</v>
          </cell>
          <cell r="BL25">
            <v>86.760162148722515</v>
          </cell>
          <cell r="BM25">
            <v>49.775707368428982</v>
          </cell>
          <cell r="BN25">
            <v>0.11552390290630991</v>
          </cell>
          <cell r="BO25">
            <v>0</v>
          </cell>
          <cell r="BP25">
            <v>0</v>
          </cell>
          <cell r="BQ25">
            <v>1.1017545217653759</v>
          </cell>
          <cell r="BR25">
            <v>15.862772833571542</v>
          </cell>
          <cell r="BS25">
            <v>17.854183283106618</v>
          </cell>
          <cell r="BT25">
            <v>34.335409898835884</v>
          </cell>
          <cell r="BU25">
            <v>82.630479024773607</v>
          </cell>
          <cell r="BV25">
            <v>30.99716312520993</v>
          </cell>
          <cell r="BW25">
            <v>27.98823821902295</v>
          </cell>
          <cell r="BY25">
            <v>14.078681274079383</v>
          </cell>
          <cell r="BZ25">
            <v>22.774256870529822</v>
          </cell>
        </row>
        <row r="26">
          <cell r="D26">
            <v>67.706736701204747</v>
          </cell>
          <cell r="E26">
            <v>93.636684328213789</v>
          </cell>
          <cell r="F26">
            <v>49.4926059084451</v>
          </cell>
          <cell r="G26">
            <v>92.196504321753764</v>
          </cell>
          <cell r="H26">
            <v>9.4684598752065181</v>
          </cell>
          <cell r="I26">
            <v>12.73732206388874</v>
          </cell>
          <cell r="J26">
            <v>7.4057427575492927</v>
          </cell>
          <cell r="K26">
            <v>21.375044001961648</v>
          </cell>
          <cell r="L26">
            <v>65.336116718267334</v>
          </cell>
          <cell r="M26">
            <v>0.2976954432217328</v>
          </cell>
          <cell r="N26">
            <v>0.62034338571397551</v>
          </cell>
          <cell r="O26">
            <v>49.214928891130974</v>
          </cell>
          <cell r="P26">
            <v>71.945037735474159</v>
          </cell>
          <cell r="Q26">
            <v>36.324737069671073</v>
          </cell>
          <cell r="R26">
            <v>16.536368037236635</v>
          </cell>
          <cell r="S26">
            <v>80.970452612507898</v>
          </cell>
          <cell r="T26">
            <v>47.319157743744682</v>
          </cell>
          <cell r="U26">
            <v>26.459854014598509</v>
          </cell>
          <cell r="V26">
            <v>69.181336163440832</v>
          </cell>
          <cell r="W26">
            <v>17.436678554097444</v>
          </cell>
          <cell r="X26">
            <v>56.880733944954088</v>
          </cell>
          <cell r="Y26">
            <v>82.358881025216604</v>
          </cell>
          <cell r="Z26">
            <v>14.312027535305297</v>
          </cell>
          <cell r="AA26">
            <v>23.262091785546861</v>
          </cell>
          <cell r="AB26">
            <v>18.442899408222868</v>
          </cell>
          <cell r="AC26">
            <v>40.481550035660931</v>
          </cell>
          <cell r="AD26">
            <v>6.8704174047151474</v>
          </cell>
          <cell r="AE26">
            <v>16.935720254011073</v>
          </cell>
          <cell r="AF26">
            <v>40.962055495887242</v>
          </cell>
          <cell r="AG26">
            <v>32.632603831467364</v>
          </cell>
          <cell r="AH26">
            <v>9.0205873157465586</v>
          </cell>
          <cell r="AI26">
            <v>63.15789473684211</v>
          </cell>
          <cell r="AJ26">
            <v>100</v>
          </cell>
          <cell r="AK26">
            <v>91.544092321953187</v>
          </cell>
          <cell r="AL26">
            <v>93.75</v>
          </cell>
          <cell r="AM26">
            <v>6.4209119024332253</v>
          </cell>
          <cell r="AN26">
            <v>0</v>
          </cell>
          <cell r="AO26">
            <v>43.525639241926378</v>
          </cell>
          <cell r="AP26">
            <v>23.569032843719032</v>
          </cell>
          <cell r="AQ26">
            <v>35.608953637076688</v>
          </cell>
          <cell r="AR26">
            <v>41.255586059860079</v>
          </cell>
          <cell r="AS26">
            <v>52.061161102477215</v>
          </cell>
          <cell r="AT26">
            <v>11.485002191578589</v>
          </cell>
          <cell r="AU26">
            <v>13.064894003972013</v>
          </cell>
          <cell r="AV26">
            <v>18.131002340920706</v>
          </cell>
          <cell r="AW26">
            <v>27.777764581136204</v>
          </cell>
          <cell r="AX26">
            <v>65.835411613977399</v>
          </cell>
          <cell r="AY26">
            <v>3.5884252001219545</v>
          </cell>
          <cell r="AZ26">
            <v>32.341150596781091</v>
          </cell>
          <cell r="BA26">
            <v>40.814185174341276</v>
          </cell>
          <cell r="BB26">
            <v>5.1376599970167387</v>
          </cell>
          <cell r="BC26">
            <v>50</v>
          </cell>
          <cell r="BD26">
            <v>20.961736196345573</v>
          </cell>
          <cell r="BE26">
            <v>7.4576271186440684</v>
          </cell>
          <cell r="BF26">
            <v>33.453392406386953</v>
          </cell>
          <cell r="BG26">
            <v>31.637862065553961</v>
          </cell>
          <cell r="BH26">
            <v>7.9569789347364432</v>
          </cell>
          <cell r="BI26">
            <v>5.0760277181055624</v>
          </cell>
          <cell r="BJ26">
            <v>14.316176354892162</v>
          </cell>
          <cell r="BK26">
            <v>9.0116592417512251</v>
          </cell>
          <cell r="BL26">
            <v>62.568296867373505</v>
          </cell>
          <cell r="BM26">
            <v>49.921263110093058</v>
          </cell>
          <cell r="BN26">
            <v>0.56680815526288608</v>
          </cell>
          <cell r="BO26">
            <v>0.22001404162439678</v>
          </cell>
          <cell r="BP26">
            <v>0</v>
          </cell>
          <cell r="BQ26">
            <v>3.3816671569809857</v>
          </cell>
          <cell r="BR26">
            <v>20.622695255649091</v>
          </cell>
          <cell r="BS26">
            <v>0.32344306890072616</v>
          </cell>
          <cell r="BT26">
            <v>21.862641719560084</v>
          </cell>
          <cell r="BU26">
            <v>86.074206733807017</v>
          </cell>
          <cell r="BV26">
            <v>11.554176791796223</v>
          </cell>
          <cell r="BW26">
            <v>0</v>
          </cell>
          <cell r="BY26">
            <v>9.3771103201005825</v>
          </cell>
          <cell r="BZ26">
            <v>18.916066846400799</v>
          </cell>
        </row>
        <row r="27">
          <cell r="D27">
            <v>96.06710291157286</v>
          </cell>
          <cell r="E27">
            <v>91.251687207184887</v>
          </cell>
          <cell r="F27">
            <v>47.237716334563814</v>
          </cell>
          <cell r="G27">
            <v>41.530235447038692</v>
          </cell>
          <cell r="H27">
            <v>7.4810068959609524</v>
          </cell>
          <cell r="I27">
            <v>8.0337438503540675</v>
          </cell>
          <cell r="J27">
            <v>5.0343873085669744</v>
          </cell>
          <cell r="K27">
            <v>17.063365364929421</v>
          </cell>
          <cell r="L27">
            <v>100</v>
          </cell>
          <cell r="M27">
            <v>0.4302132553676597</v>
          </cell>
          <cell r="N27">
            <v>5.5902346621000989</v>
          </cell>
          <cell r="O27">
            <v>45.609614650881973</v>
          </cell>
          <cell r="P27">
            <v>67.340104461956983</v>
          </cell>
          <cell r="Q27">
            <v>26.529932067319766</v>
          </cell>
          <cell r="R27">
            <v>18.455610251107792</v>
          </cell>
          <cell r="S27">
            <v>0</v>
          </cell>
          <cell r="T27">
            <v>79.004584265812312</v>
          </cell>
          <cell r="U27">
            <v>17.335766423357651</v>
          </cell>
          <cell r="V27">
            <v>85.336400468320306</v>
          </cell>
          <cell r="W27">
            <v>49.745570459391722</v>
          </cell>
          <cell r="X27">
            <v>89.908256880733958</v>
          </cell>
          <cell r="Y27">
            <v>65.167957763008673</v>
          </cell>
          <cell r="Z27">
            <v>12.697078827443754</v>
          </cell>
          <cell r="AA27">
            <v>5.0663989419524702</v>
          </cell>
          <cell r="AB27">
            <v>11.077793824820009</v>
          </cell>
          <cell r="AC27">
            <v>48.96454477374693</v>
          </cell>
          <cell r="AD27">
            <v>22.03905434757753</v>
          </cell>
          <cell r="AE27">
            <v>27.713138275547738</v>
          </cell>
          <cell r="AF27">
            <v>16.063057870760549</v>
          </cell>
          <cell r="AG27">
            <v>26.650976579758439</v>
          </cell>
          <cell r="AH27">
            <v>3.4917659189870847</v>
          </cell>
          <cell r="AI27">
            <v>42.105263157894747</v>
          </cell>
          <cell r="AJ27">
            <v>83.333333333333343</v>
          </cell>
          <cell r="AK27">
            <v>80.877526845483558</v>
          </cell>
          <cell r="AL27">
            <v>71.875000000000014</v>
          </cell>
          <cell r="AM27">
            <v>21.890751498431417</v>
          </cell>
          <cell r="AN27">
            <v>99.277978339350199</v>
          </cell>
          <cell r="AO27">
            <v>99.286044703677931</v>
          </cell>
          <cell r="AP27">
            <v>50</v>
          </cell>
          <cell r="AQ27">
            <v>47.722143442855042</v>
          </cell>
          <cell r="AR27">
            <v>48.107018325116449</v>
          </cell>
          <cell r="AS27">
            <v>65.867893905692569</v>
          </cell>
          <cell r="AT27">
            <v>31.965363550493169</v>
          </cell>
          <cell r="AU27">
            <v>18.982656948288088</v>
          </cell>
          <cell r="AV27">
            <v>75.88569150699081</v>
          </cell>
          <cell r="AW27">
            <v>48.881372231502532</v>
          </cell>
          <cell r="AX27">
            <v>85.637840799149444</v>
          </cell>
          <cell r="AY27">
            <v>5.2484436636168166</v>
          </cell>
          <cell r="AZ27">
            <v>17.166647963034045</v>
          </cell>
          <cell r="BA27">
            <v>29.52528299920813</v>
          </cell>
          <cell r="BB27">
            <v>12.58255908731336</v>
          </cell>
          <cell r="BC27">
            <v>21.952431818593464</v>
          </cell>
          <cell r="BD27">
            <v>33.23325960000065</v>
          </cell>
          <cell r="BE27">
            <v>87.79661016949153</v>
          </cell>
          <cell r="BF27">
            <v>36.665109683878121</v>
          </cell>
          <cell r="BG27">
            <v>76.644393658991078</v>
          </cell>
          <cell r="BH27">
            <v>18.890584587729702</v>
          </cell>
          <cell r="BI27">
            <v>16.227757382826454</v>
          </cell>
          <cell r="BJ27">
            <v>6.346433626301712</v>
          </cell>
          <cell r="BK27">
            <v>49.306352792774753</v>
          </cell>
          <cell r="BL27">
            <v>56.868166630625581</v>
          </cell>
          <cell r="BM27">
            <v>0</v>
          </cell>
          <cell r="BN27">
            <v>7.0408117306159754</v>
          </cell>
          <cell r="BO27">
            <v>20.57072629563908</v>
          </cell>
          <cell r="BP27">
            <v>5.2920151852990571</v>
          </cell>
          <cell r="BQ27">
            <v>0.47155608913169095</v>
          </cell>
          <cell r="BR27">
            <v>37.226580299891168</v>
          </cell>
          <cell r="BS27">
            <v>28.75798477775227</v>
          </cell>
          <cell r="BT27">
            <v>100</v>
          </cell>
          <cell r="BU27">
            <v>86.378682734161231</v>
          </cell>
          <cell r="BV27">
            <v>17.149266881585714</v>
          </cell>
          <cell r="BW27">
            <v>74.657752032847284</v>
          </cell>
          <cell r="BY27">
            <v>37.693736032622098</v>
          </cell>
          <cell r="BZ27">
            <v>41.283903908656761</v>
          </cell>
        </row>
        <row r="28">
          <cell r="D28">
            <v>0</v>
          </cell>
          <cell r="E28">
            <v>91.406110400828794</v>
          </cell>
          <cell r="F28">
            <v>47.732249008687944</v>
          </cell>
          <cell r="G28">
            <v>94.090835592272427</v>
          </cell>
          <cell r="H28">
            <v>7.8308406839351399</v>
          </cell>
          <cell r="I28">
            <v>3.9227870005690328</v>
          </cell>
          <cell r="J28">
            <v>12.317731473230923</v>
          </cell>
          <cell r="K28">
            <v>5.6144925477722234</v>
          </cell>
          <cell r="L28">
            <v>6.9231239461534058</v>
          </cell>
          <cell r="M28">
            <v>0.41819711922855163</v>
          </cell>
          <cell r="N28">
            <v>7.0841075881991831</v>
          </cell>
          <cell r="O28">
            <v>46.571979769229131</v>
          </cell>
          <cell r="P28">
            <v>78.570535339156379</v>
          </cell>
          <cell r="Q28">
            <v>38.638642430789687</v>
          </cell>
          <cell r="R28">
            <v>18.546329515908077</v>
          </cell>
          <cell r="S28">
            <v>88.323071482569517</v>
          </cell>
          <cell r="T28">
            <v>5.3654593162049169</v>
          </cell>
          <cell r="U28">
            <v>14.051094890510955</v>
          </cell>
          <cell r="V28">
            <v>0</v>
          </cell>
          <cell r="W28">
            <v>0</v>
          </cell>
          <cell r="X28">
            <v>0</v>
          </cell>
          <cell r="Y28">
            <v>52.336111286900611</v>
          </cell>
          <cell r="Z28">
            <v>5.0860529496114086</v>
          </cell>
          <cell r="AA28">
            <v>12.652706780715524</v>
          </cell>
          <cell r="AB28">
            <v>2.3518733110705727</v>
          </cell>
          <cell r="AC28">
            <v>10.647641834435653</v>
          </cell>
          <cell r="AD28">
            <v>12.44664412178979</v>
          </cell>
          <cell r="AE28">
            <v>4.9693419230530793</v>
          </cell>
          <cell r="AF28">
            <v>39.54466505224817</v>
          </cell>
          <cell r="AG28">
            <v>20.861102715614543</v>
          </cell>
          <cell r="AH28">
            <v>9.2332345654176162</v>
          </cell>
          <cell r="AI28">
            <v>63.15789473684211</v>
          </cell>
          <cell r="AJ28">
            <v>0</v>
          </cell>
          <cell r="AK28">
            <v>75.036168494815627</v>
          </cell>
          <cell r="AL28">
            <v>43.749999999999993</v>
          </cell>
          <cell r="AM28">
            <v>2.9011990691236944</v>
          </cell>
          <cell r="AN28">
            <v>27.075812274368232</v>
          </cell>
          <cell r="AO28">
            <v>0</v>
          </cell>
          <cell r="AP28">
            <v>10.512586271137433</v>
          </cell>
          <cell r="AQ28">
            <v>21.655545673756137</v>
          </cell>
          <cell r="AR28">
            <v>25.877162410195009</v>
          </cell>
          <cell r="AS28">
            <v>34.729679077073847</v>
          </cell>
          <cell r="AT28">
            <v>33.093486300395284</v>
          </cell>
          <cell r="AU28">
            <v>21.548082638642963</v>
          </cell>
          <cell r="AV28">
            <v>4.8184650029772342</v>
          </cell>
          <cell r="AW28">
            <v>36.097674951016181</v>
          </cell>
          <cell r="AX28">
            <v>47.296497812690916</v>
          </cell>
          <cell r="AY28">
            <v>5.2587465729309599</v>
          </cell>
          <cell r="AZ28">
            <v>37.51056614694992</v>
          </cell>
          <cell r="BA28">
            <v>47.267185586089575</v>
          </cell>
          <cell r="BB28">
            <v>15.271728925734196</v>
          </cell>
          <cell r="BC28">
            <v>33.243206037040324</v>
          </cell>
          <cell r="BD28">
            <v>19.418396216860224</v>
          </cell>
          <cell r="BE28">
            <v>39.661016949152547</v>
          </cell>
          <cell r="BF28">
            <v>0</v>
          </cell>
          <cell r="BG28">
            <v>0</v>
          </cell>
          <cell r="BH28">
            <v>0.58592028026321541</v>
          </cell>
          <cell r="BI28">
            <v>0</v>
          </cell>
          <cell r="BJ28">
            <v>1.3200699750813762</v>
          </cell>
          <cell r="BK28">
            <v>15.622483319280517</v>
          </cell>
          <cell r="BL28">
            <v>100</v>
          </cell>
          <cell r="BM28">
            <v>49.971703004574557</v>
          </cell>
          <cell r="BN28">
            <v>1.5049541464577127</v>
          </cell>
          <cell r="BO28">
            <v>1.8251096466569072</v>
          </cell>
          <cell r="BP28">
            <v>0.81390389856992018</v>
          </cell>
          <cell r="BQ28">
            <v>0.95123405469846711</v>
          </cell>
          <cell r="BR28">
            <v>5.5674132920093777</v>
          </cell>
          <cell r="BS28">
            <v>3.9793455469360666</v>
          </cell>
          <cell r="BT28">
            <v>0</v>
          </cell>
          <cell r="BU28">
            <v>79.80771850020578</v>
          </cell>
          <cell r="BV28">
            <v>6.3051060852996512</v>
          </cell>
          <cell r="BW28">
            <v>6.4046961877960733</v>
          </cell>
          <cell r="BY28">
            <v>0.25676494787947107</v>
          </cell>
          <cell r="BZ28">
            <v>0.31523647369924312</v>
          </cell>
        </row>
        <row r="29">
          <cell r="D29">
            <v>76.693251771187235</v>
          </cell>
          <cell r="E29">
            <v>92.104417625913754</v>
          </cell>
          <cell r="F29">
            <v>42.306247871622581</v>
          </cell>
          <cell r="G29">
            <v>65.220296745115405</v>
          </cell>
          <cell r="H29">
            <v>7.4783278359800747</v>
          </cell>
          <cell r="I29">
            <v>13.28649037601733</v>
          </cell>
          <cell r="J29">
            <v>18.746345063492679</v>
          </cell>
          <cell r="K29">
            <v>10.995161339133759</v>
          </cell>
          <cell r="L29">
            <v>16.578139316212795</v>
          </cell>
          <cell r="M29">
            <v>0.51333331267391702</v>
          </cell>
          <cell r="N29">
            <v>7.4178719396363153</v>
          </cell>
          <cell r="O29">
            <v>46.126822286478088</v>
          </cell>
          <cell r="P29">
            <v>66.023695466292693</v>
          </cell>
          <cell r="Q29">
            <v>39.726186243182468</v>
          </cell>
          <cell r="R29">
            <v>11.876291661900792</v>
          </cell>
          <cell r="S29">
            <v>74.678538508789217</v>
          </cell>
          <cell r="T29">
            <v>31.92578396628803</v>
          </cell>
          <cell r="U29">
            <v>6.9343065693430681</v>
          </cell>
          <cell r="V29">
            <v>100</v>
          </cell>
          <cell r="W29">
            <v>7.8003370410348678</v>
          </cell>
          <cell r="X29">
            <v>45.412844036697173</v>
          </cell>
          <cell r="Y29">
            <v>0</v>
          </cell>
          <cell r="Z29">
            <v>6.3608709494836058</v>
          </cell>
          <cell r="AA29">
            <v>1.7998750253218985</v>
          </cell>
          <cell r="AB29">
            <v>4.380825054316472</v>
          </cell>
          <cell r="AC29">
            <v>23.05062507495839</v>
          </cell>
          <cell r="AD29">
            <v>12.483855464421913</v>
          </cell>
          <cell r="AE29">
            <v>6.5964060238996964</v>
          </cell>
          <cell r="AF29">
            <v>33.518409239675883</v>
          </cell>
          <cell r="AG29">
            <v>27.884808836994207</v>
          </cell>
          <cell r="AH29">
            <v>6.172947555157501</v>
          </cell>
          <cell r="AI29">
            <v>42.105263157894747</v>
          </cell>
          <cell r="AJ29">
            <v>70</v>
          </cell>
          <cell r="AK29">
            <v>75.292695764144483</v>
          </cell>
          <cell r="AL29">
            <v>62.499999999999986</v>
          </cell>
          <cell r="AM29">
            <v>7.5689030210629697</v>
          </cell>
          <cell r="AN29">
            <v>69.31407942238269</v>
          </cell>
          <cell r="AO29">
            <v>20.189213607667025</v>
          </cell>
          <cell r="AP29">
            <v>17.766984190410192</v>
          </cell>
          <cell r="AQ29">
            <v>27.432763325172054</v>
          </cell>
          <cell r="AR29">
            <v>38.678225765884207</v>
          </cell>
          <cell r="AS29">
            <v>27.905279688455831</v>
          </cell>
          <cell r="AT29">
            <v>56.694332333297261</v>
          </cell>
          <cell r="AU29">
            <v>2.24416300506042</v>
          </cell>
          <cell r="AV29">
            <v>10.795658177318757</v>
          </cell>
          <cell r="AW29">
            <v>45.765181570125264</v>
          </cell>
          <cell r="AX29">
            <v>41.86984282803747</v>
          </cell>
          <cell r="AY29">
            <v>8.6530683040966245</v>
          </cell>
          <cell r="AZ29">
            <v>45.336526919551851</v>
          </cell>
          <cell r="BA29">
            <v>41.679841246311639</v>
          </cell>
          <cell r="BB29">
            <v>15.221757741070052</v>
          </cell>
          <cell r="BC29">
            <v>30.061628421768699</v>
          </cell>
          <cell r="BD29">
            <v>18.318859084309619</v>
          </cell>
          <cell r="BE29">
            <v>78.983050847457619</v>
          </cell>
          <cell r="BF29">
            <v>19.698491722773333</v>
          </cell>
          <cell r="BG29">
            <v>22.922611886750175</v>
          </cell>
          <cell r="BH29">
            <v>4.2208339707369982</v>
          </cell>
          <cell r="BI29">
            <v>1.8972727722384435</v>
          </cell>
          <cell r="BJ29">
            <v>3.1765705014687442</v>
          </cell>
          <cell r="BK29">
            <v>17.275847584439109</v>
          </cell>
          <cell r="BL29">
            <v>92.789060123562578</v>
          </cell>
          <cell r="BM29">
            <v>49.996740276894421</v>
          </cell>
          <cell r="BN29">
            <v>0.21432677586453289</v>
          </cell>
          <cell r="BO29">
            <v>0.23598277856783276</v>
          </cell>
          <cell r="BP29">
            <v>0.20531305140478895</v>
          </cell>
          <cell r="BQ29">
            <v>0.52715508949786583</v>
          </cell>
          <cell r="BR29">
            <v>16.862814489555479</v>
          </cell>
          <cell r="BS29">
            <v>25.789098894261635</v>
          </cell>
          <cell r="BT29">
            <v>40.602802816549236</v>
          </cell>
          <cell r="BU29">
            <v>80.315618416079829</v>
          </cell>
          <cell r="BV29">
            <v>9.5347970907750046</v>
          </cell>
          <cell r="BW29">
            <v>12.913867533717269</v>
          </cell>
          <cell r="BY29">
            <v>6.3105685227651449</v>
          </cell>
          <cell r="BZ29">
            <v>11.489172058646018</v>
          </cell>
        </row>
        <row r="30">
          <cell r="D30">
            <v>92.365408519892981</v>
          </cell>
          <cell r="E30">
            <v>96.147466009383976</v>
          </cell>
          <cell r="F30">
            <v>42.331312242290679</v>
          </cell>
          <cell r="G30">
            <v>76.743709499280044</v>
          </cell>
          <cell r="H30">
            <v>7.546679113634676</v>
          </cell>
          <cell r="I30">
            <v>36.720473780078507</v>
          </cell>
          <cell r="J30">
            <v>45.676131410740325</v>
          </cell>
          <cell r="K30">
            <v>21.427907146335375</v>
          </cell>
          <cell r="L30">
            <v>17.074307850548237</v>
          </cell>
          <cell r="M30">
            <v>0.30652113299659578</v>
          </cell>
          <cell r="N30">
            <v>4.6959855076971824</v>
          </cell>
          <cell r="O30">
            <v>49.555139906070494</v>
          </cell>
          <cell r="P30">
            <v>38.896833375259725</v>
          </cell>
          <cell r="Q30">
            <v>37.975728690865758</v>
          </cell>
          <cell r="R30">
            <v>9.6550646325680862</v>
          </cell>
          <cell r="S30">
            <v>90.180174398078492</v>
          </cell>
          <cell r="T30">
            <v>49.315117007250791</v>
          </cell>
          <cell r="U30">
            <v>17.700729927007306</v>
          </cell>
          <cell r="V30">
            <v>77.102021434826256</v>
          </cell>
          <cell r="W30">
            <v>33.046055371490887</v>
          </cell>
          <cell r="X30">
            <v>73.85321100917453</v>
          </cell>
          <cell r="Y30">
            <v>41.070338989520749</v>
          </cell>
          <cell r="Z30">
            <v>5.2306789470449999</v>
          </cell>
          <cell r="AA30">
            <v>7.107588835141768</v>
          </cell>
          <cell r="AB30">
            <v>12.019489991105106</v>
          </cell>
          <cell r="AC30">
            <v>44.543011621677529</v>
          </cell>
          <cell r="AD30">
            <v>50</v>
          </cell>
          <cell r="AE30">
            <v>15.381637964640827</v>
          </cell>
          <cell r="AF30">
            <v>41.307053487689608</v>
          </cell>
          <cell r="AG30">
            <v>31.1196258961848</v>
          </cell>
          <cell r="AH30">
            <v>9.070948734712287</v>
          </cell>
          <cell r="AI30">
            <v>52.631578947368418</v>
          </cell>
          <cell r="AJ30">
            <v>100</v>
          </cell>
          <cell r="AK30">
            <v>100</v>
          </cell>
          <cell r="AL30">
            <v>56.25</v>
          </cell>
          <cell r="AM30">
            <v>5.6977059170474433</v>
          </cell>
          <cell r="AN30">
            <v>67.148014440433229</v>
          </cell>
          <cell r="AO30">
            <v>73.731588782595992</v>
          </cell>
          <cell r="AP30">
            <v>32.470953647240783</v>
          </cell>
          <cell r="AQ30">
            <v>42.881967244599061</v>
          </cell>
          <cell r="AR30">
            <v>48.19580764864785</v>
          </cell>
          <cell r="AS30">
            <v>67.039660721345001</v>
          </cell>
          <cell r="AT30">
            <v>75.261566665455845</v>
          </cell>
          <cell r="AU30">
            <v>29.096335707640453</v>
          </cell>
          <cell r="AV30">
            <v>43.099460258903399</v>
          </cell>
          <cell r="AW30">
            <v>46.483073965693578</v>
          </cell>
          <cell r="AX30">
            <v>60.623095489654631</v>
          </cell>
          <cell r="AY30">
            <v>9.559017534503111</v>
          </cell>
          <cell r="AZ30">
            <v>47.512066943837873</v>
          </cell>
          <cell r="BA30">
            <v>32.61174445552286</v>
          </cell>
          <cell r="BB30">
            <v>17.000518430578353</v>
          </cell>
          <cell r="BC30">
            <v>5.9873442407869089</v>
          </cell>
          <cell r="BD30">
            <v>15.537579654145834</v>
          </cell>
          <cell r="BE30">
            <v>52.881355932203391</v>
          </cell>
          <cell r="BF30">
            <v>44.417792711925699</v>
          </cell>
          <cell r="BG30">
            <v>45.78458984085222</v>
          </cell>
          <cell r="BH30">
            <v>14.094593885121176</v>
          </cell>
          <cell r="BI30">
            <v>8.8995813740160745</v>
          </cell>
          <cell r="BJ30">
            <v>4.9405340130782207</v>
          </cell>
          <cell r="BK30">
            <v>16.843417083107692</v>
          </cell>
          <cell r="BL30">
            <v>78.484997795823276</v>
          </cell>
          <cell r="BM30">
            <v>49.634757299629314</v>
          </cell>
          <cell r="BN30">
            <v>0.33127506446347099</v>
          </cell>
          <cell r="BO30">
            <v>0.86569054013756541</v>
          </cell>
          <cell r="BP30">
            <v>0.22578575041542728</v>
          </cell>
          <cell r="BQ30">
            <v>0.647871783868193</v>
          </cell>
          <cell r="BR30">
            <v>21.776192663688143</v>
          </cell>
          <cell r="BS30">
            <v>19.317122446942406</v>
          </cell>
          <cell r="BT30">
            <v>99.876003400228441</v>
          </cell>
          <cell r="BU30">
            <v>80.418174274368795</v>
          </cell>
          <cell r="BV30">
            <v>24.368341296157723</v>
          </cell>
          <cell r="BW30">
            <v>59.407783021940133</v>
          </cell>
          <cell r="BY30">
            <v>24.913416087577303</v>
          </cell>
          <cell r="BZ30">
            <v>20.836161713150197</v>
          </cell>
        </row>
        <row r="31">
          <cell r="D31">
            <v>63.545355248201965</v>
          </cell>
          <cell r="E31">
            <v>94.417798831113245</v>
          </cell>
          <cell r="F31">
            <v>47.229525730932551</v>
          </cell>
          <cell r="G31">
            <v>54.907047390032474</v>
          </cell>
          <cell r="H31">
            <v>4.5446104788411636</v>
          </cell>
          <cell r="I31">
            <v>17.523265375230856</v>
          </cell>
          <cell r="J31">
            <v>19.651177813119222</v>
          </cell>
          <cell r="K31">
            <v>18.651337125294194</v>
          </cell>
          <cell r="L31">
            <v>52.575201608259746</v>
          </cell>
          <cell r="M31">
            <v>0.1642020619744084</v>
          </cell>
          <cell r="N31">
            <v>5.7053753896068775</v>
          </cell>
          <cell r="O31">
            <v>44.007723225752088</v>
          </cell>
          <cell r="P31">
            <v>60.210842187134283</v>
          </cell>
          <cell r="Q31">
            <v>30.178613582957816</v>
          </cell>
          <cell r="R31">
            <v>19.776589484207964</v>
          </cell>
          <cell r="S31">
            <v>20.197112672184588</v>
          </cell>
          <cell r="T31">
            <v>61.319056375420743</v>
          </cell>
          <cell r="U31">
            <v>7.1167883211678857</v>
          </cell>
          <cell r="V31">
            <v>57.02816475651251</v>
          </cell>
          <cell r="W31">
            <v>34.69657223050725</v>
          </cell>
          <cell r="X31">
            <v>91.284403669724838</v>
          </cell>
          <cell r="Y31">
            <v>75.86013931792867</v>
          </cell>
          <cell r="Z31">
            <v>14.066306205711463</v>
          </cell>
          <cell r="AA31">
            <v>13.585629075898451</v>
          </cell>
          <cell r="AB31">
            <v>13.702556223746909</v>
          </cell>
          <cell r="AC31">
            <v>100</v>
          </cell>
          <cell r="AD31">
            <v>7.8816570405154689</v>
          </cell>
          <cell r="AE31">
            <v>18.223704993578558</v>
          </cell>
          <cell r="AF31">
            <v>33.639046561130847</v>
          </cell>
          <cell r="AG31">
            <v>29.526162486621498</v>
          </cell>
          <cell r="AH31">
            <v>8.447407828368382</v>
          </cell>
          <cell r="AI31">
            <v>42.105263157894747</v>
          </cell>
          <cell r="AJ31">
            <v>70</v>
          </cell>
          <cell r="AK31">
            <v>77.611354208995536</v>
          </cell>
          <cell r="AL31">
            <v>65.625</v>
          </cell>
          <cell r="AM31">
            <v>20.850849021192573</v>
          </cell>
          <cell r="AN31">
            <v>18.772563176895311</v>
          </cell>
          <cell r="AO31">
            <v>75.335552056857566</v>
          </cell>
          <cell r="AP31">
            <v>47.640214888578143</v>
          </cell>
          <cell r="AQ31">
            <v>44.63783315043699</v>
          </cell>
          <cell r="AR31">
            <v>46.910795873519319</v>
          </cell>
          <cell r="AS31">
            <v>22.657577025586956</v>
          </cell>
          <cell r="AT31">
            <v>17.639934716424253</v>
          </cell>
          <cell r="AU31">
            <v>5.6845564035546179</v>
          </cell>
          <cell r="AV31">
            <v>50.338136427325267</v>
          </cell>
          <cell r="AW31">
            <v>32.914085651291842</v>
          </cell>
          <cell r="AX31">
            <v>88.12720251602812</v>
          </cell>
          <cell r="AY31">
            <v>1.883479338315539</v>
          </cell>
          <cell r="AZ31">
            <v>9.0301430617339307</v>
          </cell>
          <cell r="BA31">
            <v>39.664972892602094</v>
          </cell>
          <cell r="BB31">
            <v>0</v>
          </cell>
          <cell r="BC31">
            <v>33.694900462217738</v>
          </cell>
          <cell r="BD31">
            <v>50</v>
          </cell>
          <cell r="BE31">
            <v>14.915254237288137</v>
          </cell>
          <cell r="BF31">
            <v>50</v>
          </cell>
          <cell r="BG31">
            <v>86.843776311681538</v>
          </cell>
          <cell r="BH31">
            <v>50</v>
          </cell>
          <cell r="BI31">
            <v>13.501430541784739</v>
          </cell>
          <cell r="BJ31">
            <v>5.2606948089293271</v>
          </cell>
          <cell r="BK31">
            <v>0</v>
          </cell>
          <cell r="BL31">
            <v>32.920321286002455</v>
          </cell>
          <cell r="BM31">
            <v>49.756358765977787</v>
          </cell>
          <cell r="BN31">
            <v>50</v>
          </cell>
          <cell r="BO31">
            <v>32.395675841286362</v>
          </cell>
          <cell r="BP31">
            <v>42.923670474862938</v>
          </cell>
          <cell r="BQ31">
            <v>10</v>
          </cell>
          <cell r="BR31">
            <v>19.609342377512938</v>
          </cell>
          <cell r="BS31">
            <v>0</v>
          </cell>
          <cell r="BT31">
            <v>37.681849026769399</v>
          </cell>
          <cell r="BU31">
            <v>87.838181395287833</v>
          </cell>
          <cell r="BV31">
            <v>40.186149645315581</v>
          </cell>
          <cell r="BW31">
            <v>3.6285240840754511</v>
          </cell>
          <cell r="BY31">
            <v>22.168988793036444</v>
          </cell>
          <cell r="BZ31">
            <v>18.571718307903705</v>
          </cell>
        </row>
        <row r="32">
          <cell r="D32">
            <v>78.201461875886352</v>
          </cell>
          <cell r="E32">
            <v>89.948495755235669</v>
          </cell>
          <cell r="F32">
            <v>46.139460493330994</v>
          </cell>
          <cell r="G32">
            <v>68.910849845900003</v>
          </cell>
          <cell r="H32">
            <v>5.6634636548122765</v>
          </cell>
          <cell r="I32">
            <v>7.7077269424281418</v>
          </cell>
          <cell r="J32">
            <v>9.2237105579713532</v>
          </cell>
          <cell r="K32">
            <v>13.815639502012397</v>
          </cell>
          <cell r="L32">
            <v>9.0843060770767892</v>
          </cell>
          <cell r="M32">
            <v>1.0182645989428247</v>
          </cell>
          <cell r="N32">
            <v>5.9580029676177446</v>
          </cell>
          <cell r="O32">
            <v>46.331137701425753</v>
          </cell>
          <cell r="P32">
            <v>59.047769407854545</v>
          </cell>
          <cell r="Q32">
            <v>29.60552815116187</v>
          </cell>
          <cell r="R32">
            <v>42.683101632997136</v>
          </cell>
          <cell r="S32">
            <v>72.08438242305148</v>
          </cell>
          <cell r="T32">
            <v>37.225714386900833</v>
          </cell>
          <cell r="U32">
            <v>17.518248175182467</v>
          </cell>
          <cell r="V32">
            <v>64.896436435469866</v>
          </cell>
          <cell r="W32">
            <v>22.865740940681654</v>
          </cell>
          <cell r="X32">
            <v>37.155963302752525</v>
          </cell>
          <cell r="Y32">
            <v>58.64908164143516</v>
          </cell>
          <cell r="Z32">
            <v>11.440217703228155</v>
          </cell>
          <cell r="AA32">
            <v>6.7605979606951099</v>
          </cell>
          <cell r="AB32">
            <v>5.6547217614408494</v>
          </cell>
          <cell r="AC32">
            <v>17.128903818353187</v>
          </cell>
          <cell r="AD32">
            <v>30.361509074055469</v>
          </cell>
          <cell r="AE32">
            <v>29.058702575382306</v>
          </cell>
          <cell r="AF32">
            <v>37.657059121472678</v>
          </cell>
          <cell r="AG32">
            <v>12.552918406993982</v>
          </cell>
          <cell r="AH32">
            <v>8.6462141577642608</v>
          </cell>
          <cell r="AI32">
            <v>63.15789473684211</v>
          </cell>
          <cell r="AJ32">
            <v>100</v>
          </cell>
          <cell r="AK32">
            <v>82.832719863475589</v>
          </cell>
          <cell r="AL32">
            <v>65.625</v>
          </cell>
          <cell r="AM32">
            <v>8.5846349163114812</v>
          </cell>
          <cell r="AN32">
            <v>42.238267148014444</v>
          </cell>
          <cell r="AO32">
            <v>48.675530050562379</v>
          </cell>
          <cell r="AP32">
            <v>23.111405920897006</v>
          </cell>
          <cell r="AQ32">
            <v>32.231694423505679</v>
          </cell>
          <cell r="AR32">
            <v>34.130689932288433</v>
          </cell>
          <cell r="AS32">
            <v>36.424814893578478</v>
          </cell>
          <cell r="AT32">
            <v>49.453462959917424</v>
          </cell>
          <cell r="AU32">
            <v>12.908822857848335</v>
          </cell>
          <cell r="AV32">
            <v>21.240041847268763</v>
          </cell>
          <cell r="AW32">
            <v>43.69533469493652</v>
          </cell>
          <cell r="AX32">
            <v>77.42286233491113</v>
          </cell>
          <cell r="AY32">
            <v>8.4869565687231354</v>
          </cell>
          <cell r="AZ32">
            <v>43.228009959503623</v>
          </cell>
          <cell r="BA32">
            <v>35.398522254154848</v>
          </cell>
          <cell r="BB32">
            <v>15.529443645678651</v>
          </cell>
          <cell r="BC32">
            <v>31.614625643715122</v>
          </cell>
          <cell r="BD32">
            <v>8.5723131325365607</v>
          </cell>
          <cell r="BE32">
            <v>59.322033898305079</v>
          </cell>
          <cell r="BF32">
            <v>29.69198405152212</v>
          </cell>
          <cell r="BG32">
            <v>23.767757536793699</v>
          </cell>
          <cell r="BH32">
            <v>5.1635331098033665</v>
          </cell>
          <cell r="BI32">
            <v>4.2926845417970139</v>
          </cell>
          <cell r="BJ32">
            <v>3.8776968071446829</v>
          </cell>
          <cell r="BK32">
            <v>17.819736781177266</v>
          </cell>
          <cell r="BL32">
            <v>76.027270161278679</v>
          </cell>
          <cell r="BM32">
            <v>49.787270076394243</v>
          </cell>
          <cell r="BN32">
            <v>0.53742364070751902</v>
          </cell>
          <cell r="BO32">
            <v>15.528194061336514</v>
          </cell>
          <cell r="BP32">
            <v>0.43021970987260827</v>
          </cell>
          <cell r="BQ32">
            <v>0.71087079984482804</v>
          </cell>
          <cell r="BR32">
            <v>19.455546957110631</v>
          </cell>
          <cell r="BS32">
            <v>27.059241350912476</v>
          </cell>
          <cell r="BT32">
            <v>71.694530531632324</v>
          </cell>
          <cell r="BU32">
            <v>78.913708679035608</v>
          </cell>
          <cell r="BV32">
            <v>14.983344966691417</v>
          </cell>
          <cell r="BW32">
            <v>6.0880036649877436</v>
          </cell>
          <cell r="BY32">
            <v>13.849280208169256</v>
          </cell>
          <cell r="BZ32">
            <v>16.207035525897155</v>
          </cell>
        </row>
        <row r="33">
          <cell r="D33">
            <v>40.735567520732168</v>
          </cell>
          <cell r="E33">
            <v>83.811762474027375</v>
          </cell>
          <cell r="F33">
            <v>37.529587882852319</v>
          </cell>
          <cell r="G33">
            <v>56.115068945011473</v>
          </cell>
          <cell r="H33">
            <v>8.7888630536319319</v>
          </cell>
          <cell r="I33">
            <v>14.478075900368257</v>
          </cell>
          <cell r="J33">
            <v>7.1764745296164696</v>
          </cell>
          <cell r="K33">
            <v>14.938366141391871</v>
          </cell>
          <cell r="L33">
            <v>44.93668866424877</v>
          </cell>
          <cell r="M33">
            <v>0.57920043366876683</v>
          </cell>
          <cell r="N33">
            <v>0.88956231215182791</v>
          </cell>
          <cell r="O33">
            <v>49.11578200354068</v>
          </cell>
          <cell r="P33">
            <v>60.596063060267333</v>
          </cell>
          <cell r="Q33">
            <v>25.204999007622575</v>
          </cell>
          <cell r="R33">
            <v>11.744821389808743</v>
          </cell>
          <cell r="S33">
            <v>96.99207750859145</v>
          </cell>
          <cell r="T33">
            <v>53.680825927048303</v>
          </cell>
          <cell r="U33">
            <v>24.635036496350356</v>
          </cell>
          <cell r="V33">
            <v>97.978785837928413</v>
          </cell>
          <cell r="W33">
            <v>27.704916576024672</v>
          </cell>
          <cell r="X33">
            <v>55.5045871559632</v>
          </cell>
          <cell r="Y33">
            <v>100</v>
          </cell>
          <cell r="Z33">
            <v>11.658614103868125</v>
          </cell>
          <cell r="AA33">
            <v>11.290452459984991</v>
          </cell>
          <cell r="AB33">
            <v>14.037245337693555</v>
          </cell>
          <cell r="AC33">
            <v>20.603221062180097</v>
          </cell>
          <cell r="AD33">
            <v>6.7518953766587249</v>
          </cell>
          <cell r="AE33">
            <v>28.150235976574784</v>
          </cell>
          <cell r="AF33">
            <v>39.440925661751628</v>
          </cell>
          <cell r="AG33">
            <v>27.819827645974577</v>
          </cell>
          <cell r="AH33">
            <v>9.7924232274953873</v>
          </cell>
          <cell r="AI33">
            <v>63.15789473684211</v>
          </cell>
          <cell r="AJ33">
            <v>46.666666666666664</v>
          </cell>
          <cell r="AK33">
            <v>85.020471258704887</v>
          </cell>
          <cell r="AL33">
            <v>93.75</v>
          </cell>
          <cell r="AM33">
            <v>13.281009906860739</v>
          </cell>
          <cell r="AN33">
            <v>66.787003610108314</v>
          </cell>
          <cell r="AO33">
            <v>62.214274011954828</v>
          </cell>
          <cell r="AP33">
            <v>34.726170327730237</v>
          </cell>
          <cell r="AQ33">
            <v>39.963546091966897</v>
          </cell>
          <cell r="AR33">
            <v>42.801054346319987</v>
          </cell>
          <cell r="AS33">
            <v>79.85144502279374</v>
          </cell>
          <cell r="AT33">
            <v>18.036914699345516</v>
          </cell>
          <cell r="AU33">
            <v>50</v>
          </cell>
          <cell r="AV33">
            <v>26.131384600088836</v>
          </cell>
          <cell r="AW33">
            <v>35.744618188054808</v>
          </cell>
          <cell r="AX33">
            <v>41.444915806765962</v>
          </cell>
          <cell r="AY33">
            <v>7.8989388634438518</v>
          </cell>
          <cell r="AZ33">
            <v>41.672777247038184</v>
          </cell>
          <cell r="BA33">
            <v>47.184961274347955</v>
          </cell>
          <cell r="BB33">
            <v>0.4064460332917294</v>
          </cell>
          <cell r="BC33">
            <v>37.50854289146875</v>
          </cell>
          <cell r="BD33">
            <v>22.432337372517434</v>
          </cell>
          <cell r="BE33">
            <v>48.135593220338983</v>
          </cell>
          <cell r="BF33">
            <v>35.947947627819453</v>
          </cell>
          <cell r="BG33">
            <v>40.102832132840426</v>
          </cell>
          <cell r="BH33">
            <v>10.924985813413416</v>
          </cell>
          <cell r="BI33">
            <v>5.6603654086846396</v>
          </cell>
          <cell r="BJ33">
            <v>3.8954997680761738</v>
          </cell>
          <cell r="BK33">
            <v>20.480526798023753</v>
          </cell>
          <cell r="BL33">
            <v>57.086131468370297</v>
          </cell>
          <cell r="BM33">
            <v>49.910327215187237</v>
          </cell>
          <cell r="BN33">
            <v>4.0144246404624679</v>
          </cell>
          <cell r="BO33">
            <v>5.5504387633473176</v>
          </cell>
          <cell r="BP33">
            <v>2.7355876256312555</v>
          </cell>
          <cell r="BQ33">
            <v>0.82489530360091123</v>
          </cell>
          <cell r="BR33">
            <v>5.244945596561049</v>
          </cell>
          <cell r="BS33">
            <v>1.3606168443564519</v>
          </cell>
          <cell r="BT33">
            <v>43.537951617004204</v>
          </cell>
          <cell r="BU33">
            <v>77.91078331387105</v>
          </cell>
          <cell r="BV33">
            <v>14.862524375032551</v>
          </cell>
          <cell r="BW33">
            <v>12.077824153060009</v>
          </cell>
          <cell r="BY33">
            <v>12.954694772995326</v>
          </cell>
          <cell r="BZ33">
            <v>22.831229831196008</v>
          </cell>
        </row>
        <row r="34">
          <cell r="D34">
            <v>70.82144505359696</v>
          </cell>
          <cell r="E34">
            <v>92.366063959091591</v>
          </cell>
          <cell r="F34">
            <v>43.245761052015361</v>
          </cell>
          <cell r="G34">
            <v>64.954176227616571</v>
          </cell>
          <cell r="H34">
            <v>7.5100370252646371</v>
          </cell>
          <cell r="I34">
            <v>27.59433772884854</v>
          </cell>
          <cell r="J34">
            <v>35.055617305850717</v>
          </cell>
          <cell r="K34">
            <v>18.925519905391653</v>
          </cell>
          <cell r="L34">
            <v>45.598882598669704</v>
          </cell>
          <cell r="M34">
            <v>0.64351058606567157</v>
          </cell>
          <cell r="N34">
            <v>4.5002599132072962</v>
          </cell>
          <cell r="O34">
            <v>49.533291688321199</v>
          </cell>
          <cell r="P34">
            <v>49.836416025278481</v>
          </cell>
          <cell r="Q34">
            <v>25.058641469439152</v>
          </cell>
          <cell r="R34">
            <v>11.577535988640978</v>
          </cell>
          <cell r="S34">
            <v>62.630211588748516</v>
          </cell>
          <cell r="T34">
            <v>68.764962696244709</v>
          </cell>
          <cell r="U34">
            <v>22.992700729926995</v>
          </cell>
          <cell r="V34">
            <v>77.625670162858313</v>
          </cell>
          <cell r="W34">
            <v>38.324749576395362</v>
          </cell>
          <cell r="X34">
            <v>67.431192660550636</v>
          </cell>
          <cell r="Y34">
            <v>42.370213164045914</v>
          </cell>
          <cell r="Z34">
            <v>21.470948047337338</v>
          </cell>
          <cell r="AA34">
            <v>15.339192318737732</v>
          </cell>
          <cell r="AB34">
            <v>12.565400348193052</v>
          </cell>
          <cell r="AC34">
            <v>41.915131190265839</v>
          </cell>
          <cell r="AD34">
            <v>11.021146556450152</v>
          </cell>
          <cell r="AE34">
            <v>13.783866717946012</v>
          </cell>
          <cell r="AF34">
            <v>21.912352094737546</v>
          </cell>
          <cell r="AG34">
            <v>26.241713335952156</v>
          </cell>
          <cell r="AH34">
            <v>9.8732727153839512</v>
          </cell>
          <cell r="AI34">
            <v>42.105263157894747</v>
          </cell>
          <cell r="AJ34">
            <v>93.333333333333329</v>
          </cell>
          <cell r="AK34">
            <v>66.495771826550111</v>
          </cell>
          <cell r="AL34">
            <v>65.625</v>
          </cell>
          <cell r="AM34">
            <v>9.6471027538748721</v>
          </cell>
          <cell r="AN34">
            <v>57.039711191335755</v>
          </cell>
          <cell r="AO34">
            <v>86.390217148531832</v>
          </cell>
          <cell r="AP34">
            <v>37.046748073716401</v>
          </cell>
          <cell r="AQ34">
            <v>43.11125253910091</v>
          </cell>
          <cell r="AR34">
            <v>48.052023461359916</v>
          </cell>
          <cell r="AS34">
            <v>65.317936801330305</v>
          </cell>
          <cell r="AT34">
            <v>11.323286546971694</v>
          </cell>
          <cell r="AU34">
            <v>17.673494680231446</v>
          </cell>
          <cell r="AV34">
            <v>46.248386496914108</v>
          </cell>
          <cell r="AW34">
            <v>38.541638863405439</v>
          </cell>
          <cell r="AX34">
            <v>0</v>
          </cell>
          <cell r="AY34">
            <v>6.8980180897475014</v>
          </cell>
          <cell r="AZ34">
            <v>34.682363729896863</v>
          </cell>
          <cell r="BA34">
            <v>42.607528308957974</v>
          </cell>
          <cell r="BB34">
            <v>11.384619603969645</v>
          </cell>
          <cell r="BC34">
            <v>41.689000056553773</v>
          </cell>
          <cell r="BD34">
            <v>12.212803140112028</v>
          </cell>
          <cell r="BE34">
            <v>65.084745762711862</v>
          </cell>
          <cell r="BF34">
            <v>42.420114505716441</v>
          </cell>
          <cell r="BG34">
            <v>55.136184754873199</v>
          </cell>
          <cell r="BH34">
            <v>14.656702329057209</v>
          </cell>
          <cell r="BI34">
            <v>8.2819714387682541</v>
          </cell>
          <cell r="BJ34">
            <v>6.1251892559308496</v>
          </cell>
          <cell r="BK34">
            <v>8.8387794802889452</v>
          </cell>
          <cell r="BL34">
            <v>28.396307554009724</v>
          </cell>
          <cell r="BM34">
            <v>49.310141535837964</v>
          </cell>
          <cell r="BN34">
            <v>3.113406394577316</v>
          </cell>
          <cell r="BO34">
            <v>5.9602911849529008</v>
          </cell>
          <cell r="BP34">
            <v>0.67852937384309231</v>
          </cell>
          <cell r="BQ34">
            <v>0.59519800371211007</v>
          </cell>
          <cell r="BR34">
            <v>26.129721210608452</v>
          </cell>
          <cell r="BS34">
            <v>45.340113538058866</v>
          </cell>
          <cell r="BT34">
            <v>65.788128881862789</v>
          </cell>
          <cell r="BU34">
            <v>73.759833453638606</v>
          </cell>
          <cell r="BV34">
            <v>33.471268252437795</v>
          </cell>
          <cell r="BW34">
            <v>9.7142719964650901</v>
          </cell>
          <cell r="BY34">
            <v>26.83936314121706</v>
          </cell>
          <cell r="BZ34">
            <v>23.855110520904983</v>
          </cell>
        </row>
        <row r="35">
          <cell r="D35">
            <v>85.506269275099626</v>
          </cell>
          <cell r="E35">
            <v>100</v>
          </cell>
          <cell r="F35">
            <v>43.922424193627727</v>
          </cell>
          <cell r="G35">
            <v>71.436133394695091</v>
          </cell>
          <cell r="H35">
            <v>7.4627693498160781</v>
          </cell>
          <cell r="I35">
            <v>6.4473633555460177</v>
          </cell>
          <cell r="J35">
            <v>9.2149810548477546</v>
          </cell>
          <cell r="K35">
            <v>20.911069943617878</v>
          </cell>
          <cell r="L35">
            <v>17.952202483210723</v>
          </cell>
          <cell r="M35">
            <v>1.1572591939391081</v>
          </cell>
          <cell r="N35">
            <v>2.9641337333871451</v>
          </cell>
          <cell r="O35">
            <v>41.626719970925684</v>
          </cell>
          <cell r="P35">
            <v>73.179869074255294</v>
          </cell>
          <cell r="Q35">
            <v>0</v>
          </cell>
          <cell r="R35">
            <v>39.642933349634859</v>
          </cell>
          <cell r="S35">
            <v>63.157508437662777</v>
          </cell>
          <cell r="T35">
            <v>42.252416881685569</v>
          </cell>
          <cell r="U35">
            <v>27.372262773722618</v>
          </cell>
          <cell r="V35">
            <v>56.616879475514267</v>
          </cell>
          <cell r="W35">
            <v>19.78114089532092</v>
          </cell>
          <cell r="X35">
            <v>55.5045871559632</v>
          </cell>
          <cell r="Y35">
            <v>35.126847483830325</v>
          </cell>
          <cell r="Z35">
            <v>9.052285804914959</v>
          </cell>
          <cell r="AA35">
            <v>18.803726352547791</v>
          </cell>
          <cell r="AB35">
            <v>11.177061372202903</v>
          </cell>
          <cell r="AC35">
            <v>27.219936129636352</v>
          </cell>
          <cell r="AD35">
            <v>4.8552799114991538</v>
          </cell>
          <cell r="AE35">
            <v>6.2081192963519252</v>
          </cell>
          <cell r="AF35">
            <v>23.184883463964841</v>
          </cell>
          <cell r="AG35">
            <v>38.901731810576109</v>
          </cell>
          <cell r="AH35">
            <v>8.7900950444362405</v>
          </cell>
          <cell r="AI35">
            <v>63.15789473684211</v>
          </cell>
          <cell r="AJ35">
            <v>83.333333333333343</v>
          </cell>
          <cell r="AK35">
            <v>53.956606236960681</v>
          </cell>
          <cell r="AL35">
            <v>65.625</v>
          </cell>
          <cell r="AM35">
            <v>3.6440643899754459</v>
          </cell>
          <cell r="AN35">
            <v>31.768953068592065</v>
          </cell>
          <cell r="AO35">
            <v>43.913278440745358</v>
          </cell>
          <cell r="AP35">
            <v>25.769723886240993</v>
          </cell>
          <cell r="AQ35">
            <v>33.732346183745726</v>
          </cell>
          <cell r="AR35">
            <v>43.982543453029017</v>
          </cell>
          <cell r="AS35">
            <v>14.000189275479016</v>
          </cell>
          <cell r="AT35">
            <v>50.848639118675678</v>
          </cell>
          <cell r="AU35">
            <v>6.8906452827884088</v>
          </cell>
          <cell r="AV35">
            <v>22.915763011097336</v>
          </cell>
          <cell r="AW35">
            <v>20.411828584674112</v>
          </cell>
          <cell r="AX35">
            <v>19.884693064951602</v>
          </cell>
          <cell r="AY35">
            <v>9.1280556944660027</v>
          </cell>
          <cell r="AZ35">
            <v>46.167174469006689</v>
          </cell>
          <cell r="BA35">
            <v>40.176417134142426</v>
          </cell>
          <cell r="BB35">
            <v>16.719115981562471</v>
          </cell>
          <cell r="BC35">
            <v>29.942369900358113</v>
          </cell>
          <cell r="BD35">
            <v>0.85783292830870683</v>
          </cell>
          <cell r="BE35">
            <v>16.271186440677965</v>
          </cell>
          <cell r="BF35">
            <v>21.485273346453386</v>
          </cell>
          <cell r="BG35">
            <v>11.443902203284265</v>
          </cell>
          <cell r="BH35">
            <v>5.1469430394959019</v>
          </cell>
          <cell r="BI35">
            <v>3.6579451835751695</v>
          </cell>
          <cell r="BJ35">
            <v>8.5946788432333214</v>
          </cell>
          <cell r="BK35">
            <v>3.4865805515289305</v>
          </cell>
          <cell r="BL35">
            <v>77.418930012737448</v>
          </cell>
          <cell r="BM35">
            <v>50</v>
          </cell>
          <cell r="BN35">
            <v>2.0357933111752184</v>
          </cell>
          <cell r="BO35">
            <v>2.7805051327516215</v>
          </cell>
          <cell r="BP35">
            <v>0.25837977493442876</v>
          </cell>
          <cell r="BQ35">
            <v>0.43342917409750686</v>
          </cell>
          <cell r="BR35">
            <v>5.3050775050251513</v>
          </cell>
          <cell r="BS35">
            <v>28.619148109185144</v>
          </cell>
          <cell r="BT35">
            <v>31.158496595703244</v>
          </cell>
          <cell r="BU35">
            <v>39.164404854292869</v>
          </cell>
          <cell r="BV35">
            <v>20.982163998494556</v>
          </cell>
          <cell r="BW35">
            <v>17.050864357215136</v>
          </cell>
          <cell r="BY35">
            <v>13.88046060086571</v>
          </cell>
          <cell r="BZ35">
            <v>8.9327038629913957</v>
          </cell>
        </row>
        <row r="36">
          <cell r="D36">
            <v>80.64833406667168</v>
          </cell>
          <cell r="E36">
            <v>100</v>
          </cell>
          <cell r="F36">
            <v>42.912253276882687</v>
          </cell>
          <cell r="G36">
            <v>80.396866823265412</v>
          </cell>
          <cell r="H36">
            <v>6.1085529294623031</v>
          </cell>
          <cell r="I36">
            <v>4.3886479326752612</v>
          </cell>
          <cell r="J36">
            <v>4.197816617649166</v>
          </cell>
          <cell r="K36">
            <v>50</v>
          </cell>
          <cell r="L36">
            <v>37.012624835354828</v>
          </cell>
          <cell r="M36">
            <v>0.50977732640325979</v>
          </cell>
          <cell r="N36">
            <v>5.0317017939418731</v>
          </cell>
          <cell r="O36">
            <v>46.485772748125719</v>
          </cell>
          <cell r="P36">
            <v>58.085949147164619</v>
          </cell>
          <cell r="Q36">
            <v>25.61729620060666</v>
          </cell>
          <cell r="R36">
            <v>15.260123819754243</v>
          </cell>
          <cell r="S36">
            <v>52.671005873140508</v>
          </cell>
          <cell r="T36">
            <v>62.231434911038662</v>
          </cell>
          <cell r="U36">
            <v>18.97810218978103</v>
          </cell>
          <cell r="V36">
            <v>73.701224515273296</v>
          </cell>
          <cell r="W36">
            <v>42.281722281161649</v>
          </cell>
          <cell r="X36">
            <v>65.137614678899382</v>
          </cell>
          <cell r="Y36">
            <v>58.891214231284231</v>
          </cell>
          <cell r="Z36">
            <v>18.766687795674134</v>
          </cell>
          <cell r="AA36">
            <v>18.306675489022055</v>
          </cell>
          <cell r="AB36">
            <v>15.204035111728043</v>
          </cell>
          <cell r="AC36">
            <v>51.820109900941056</v>
          </cell>
          <cell r="AD36">
            <v>36.729285150839495</v>
          </cell>
          <cell r="AE36">
            <v>50</v>
          </cell>
          <cell r="AF36">
            <v>11.116349498058064</v>
          </cell>
          <cell r="AG36">
            <v>22.742037776416211</v>
          </cell>
          <cell r="AH36">
            <v>2.5334144806087489</v>
          </cell>
          <cell r="AI36">
            <v>42.105263157894747</v>
          </cell>
          <cell r="AJ36">
            <v>73.333333333333329</v>
          </cell>
          <cell r="AK36">
            <v>70.955661390655919</v>
          </cell>
          <cell r="AL36">
            <v>56.25</v>
          </cell>
          <cell r="AM36">
            <v>15.915260008225163</v>
          </cell>
          <cell r="AN36">
            <v>62.093862815884485</v>
          </cell>
          <cell r="AO36">
            <v>88.183036661773201</v>
          </cell>
          <cell r="AP36">
            <v>34.159366354025288</v>
          </cell>
          <cell r="AQ36">
            <v>41.629915769038753</v>
          </cell>
          <cell r="AR36">
            <v>43.911817704977821</v>
          </cell>
          <cell r="AS36">
            <v>53.973547014725185</v>
          </cell>
          <cell r="AT36">
            <v>3.7849458746238422</v>
          </cell>
          <cell r="AU36">
            <v>7.9779842797313369</v>
          </cell>
          <cell r="AV36">
            <v>41.7364876214235</v>
          </cell>
          <cell r="AW36">
            <v>41.984675624297587</v>
          </cell>
          <cell r="AX36">
            <v>88.889572131861939</v>
          </cell>
          <cell r="AY36">
            <v>7.8363329932010046</v>
          </cell>
          <cell r="AZ36">
            <v>39.357895342933197</v>
          </cell>
          <cell r="BA36">
            <v>36.447545751785164</v>
          </cell>
          <cell r="BB36">
            <v>8.6510779475589086</v>
          </cell>
          <cell r="BC36">
            <v>30.628305872369161</v>
          </cell>
          <cell r="BD36">
            <v>21.720835513713808</v>
          </cell>
          <cell r="BE36">
            <v>59.661016949152547</v>
          </cell>
          <cell r="BF36">
            <v>39.867620889788171</v>
          </cell>
          <cell r="BG36">
            <v>35.986207062062064</v>
          </cell>
          <cell r="BH36">
            <v>9.2605538241698753</v>
          </cell>
          <cell r="BI36">
            <v>10.870167961575806</v>
          </cell>
          <cell r="BJ36">
            <v>4.4794782268331197</v>
          </cell>
          <cell r="BK36">
            <v>23.476774357952134</v>
          </cell>
          <cell r="BL36">
            <v>57.657705448410113</v>
          </cell>
          <cell r="BM36">
            <v>49.933230003527385</v>
          </cell>
          <cell r="BN36">
            <v>1.5318528738933874</v>
          </cell>
          <cell r="BO36">
            <v>1.7313427350250246</v>
          </cell>
          <cell r="BP36">
            <v>0.31710987928038881</v>
          </cell>
          <cell r="BQ36">
            <v>0.38641035673684182</v>
          </cell>
          <cell r="BR36">
            <v>24.285357498364682</v>
          </cell>
          <cell r="BS36">
            <v>69.771827834113083</v>
          </cell>
          <cell r="BT36">
            <v>81.544058350210733</v>
          </cell>
          <cell r="BU36">
            <v>82.024623460791091</v>
          </cell>
          <cell r="BV36">
            <v>20.398303302891513</v>
          </cell>
          <cell r="BW36">
            <v>15.069452787697188</v>
          </cell>
          <cell r="BY36">
            <v>23.119867176033754</v>
          </cell>
          <cell r="BZ36">
            <v>23.150814899677162</v>
          </cell>
        </row>
        <row r="37">
          <cell r="D37">
            <v>24.4769503811265</v>
          </cell>
          <cell r="E37">
            <v>100</v>
          </cell>
          <cell r="F37">
            <v>43.794630525388172</v>
          </cell>
          <cell r="G37">
            <v>88.160070629797787</v>
          </cell>
          <cell r="H37">
            <v>9.4930987740840074</v>
          </cell>
          <cell r="I37">
            <v>21.065431888818196</v>
          </cell>
          <cell r="J37">
            <v>36.985092767166577</v>
          </cell>
          <cell r="K37">
            <v>0</v>
          </cell>
          <cell r="L37">
            <v>31.211009533697155</v>
          </cell>
          <cell r="M37">
            <v>0.61902051416302362</v>
          </cell>
          <cell r="N37">
            <v>2.7770117661707174</v>
          </cell>
          <cell r="O37">
            <v>48.96502714710347</v>
          </cell>
          <cell r="P37">
            <v>58.084523278421415</v>
          </cell>
          <cell r="Q37">
            <v>29.601064198141874</v>
          </cell>
          <cell r="R37">
            <v>19.619021275099428</v>
          </cell>
          <cell r="S37">
            <v>78.462445558720972</v>
          </cell>
          <cell r="T37">
            <v>47.591367744981042</v>
          </cell>
          <cell r="U37">
            <v>28.467153284671525</v>
          </cell>
          <cell r="V37">
            <v>60.490876441917017</v>
          </cell>
          <cell r="W37">
            <v>10.916612062169555</v>
          </cell>
          <cell r="X37">
            <v>68.348623853211009</v>
          </cell>
          <cell r="Y37">
            <v>5.551624069368768</v>
          </cell>
          <cell r="Z37">
            <v>0</v>
          </cell>
          <cell r="AA37">
            <v>15.961797881198574</v>
          </cell>
          <cell r="AB37">
            <v>11.03656740860213</v>
          </cell>
          <cell r="AC37">
            <v>39.39212913232911</v>
          </cell>
          <cell r="AD37">
            <v>37.05956156627726</v>
          </cell>
          <cell r="AE37">
            <v>11.979967082965251</v>
          </cell>
          <cell r="AF37">
            <v>32.758382020230577</v>
          </cell>
          <cell r="AG37">
            <v>45.161710947318767</v>
          </cell>
          <cell r="AH37">
            <v>9.8849279651073534</v>
          </cell>
          <cell r="AI37">
            <v>42.105263157894747</v>
          </cell>
          <cell r="AJ37">
            <v>100</v>
          </cell>
          <cell r="AK37">
            <v>70.521021521563981</v>
          </cell>
          <cell r="AL37">
            <v>63.942307692307686</v>
          </cell>
          <cell r="AM37">
            <v>4.6025094039735954</v>
          </cell>
          <cell r="AN37">
            <v>64.981949458483768</v>
          </cell>
          <cell r="AO37">
            <v>22.922272605192695</v>
          </cell>
          <cell r="AP37">
            <v>14.719366279476379</v>
          </cell>
          <cell r="AQ37">
            <v>26.987918572236762</v>
          </cell>
          <cell r="AR37">
            <v>40.286116192978369</v>
          </cell>
          <cell r="AS37">
            <v>35.806577887357733</v>
          </cell>
          <cell r="AT37">
            <v>21.324782705436714</v>
          </cell>
          <cell r="AU37">
            <v>8.0361132424994626</v>
          </cell>
          <cell r="AV37">
            <v>14.763053103286042</v>
          </cell>
          <cell r="AW37">
            <v>35.709620596705001</v>
          </cell>
          <cell r="AX37">
            <v>41.629326616160284</v>
          </cell>
          <cell r="AY37">
            <v>10</v>
          </cell>
          <cell r="AZ37">
            <v>50</v>
          </cell>
          <cell r="BA37">
            <v>0</v>
          </cell>
          <cell r="BB37">
            <v>50</v>
          </cell>
          <cell r="BC37">
            <v>40.920475222210023</v>
          </cell>
          <cell r="BD37">
            <v>15.008718004918158</v>
          </cell>
          <cell r="BE37">
            <v>11.525423728813559</v>
          </cell>
          <cell r="BF37">
            <v>1.9959231033230469</v>
          </cell>
          <cell r="BG37">
            <v>3.7944385446476083</v>
          </cell>
          <cell r="BH37">
            <v>0.65829152136384772</v>
          </cell>
          <cell r="BI37">
            <v>1.1247462452885597</v>
          </cell>
          <cell r="BJ37">
            <v>0</v>
          </cell>
          <cell r="BK37">
            <v>9.9383382637955453</v>
          </cell>
          <cell r="BL37">
            <v>96.133546899704029</v>
          </cell>
          <cell r="BM37">
            <v>49.944820042215909</v>
          </cell>
          <cell r="BN37">
            <v>0</v>
          </cell>
          <cell r="BO37">
            <v>0</v>
          </cell>
          <cell r="BP37">
            <v>0</v>
          </cell>
          <cell r="BQ37">
            <v>1.1356141974471838</v>
          </cell>
          <cell r="BR37">
            <v>34.170637112381939</v>
          </cell>
          <cell r="BS37">
            <v>14.584359887065759</v>
          </cell>
          <cell r="BT37">
            <v>40.469463734958495</v>
          </cell>
          <cell r="BU37">
            <v>89.355318721343309</v>
          </cell>
          <cell r="BV37">
            <v>0</v>
          </cell>
          <cell r="BW37">
            <v>0</v>
          </cell>
          <cell r="BY37">
            <v>4.6662467373027514</v>
          </cell>
          <cell r="BZ37">
            <v>8.8112153433887972</v>
          </cell>
        </row>
        <row r="38">
          <cell r="D38">
            <v>83.830749849392106</v>
          </cell>
          <cell r="E38">
            <v>88.922056950352371</v>
          </cell>
          <cell r="F38">
            <v>46.519588709781843</v>
          </cell>
          <cell r="G38">
            <v>87.226353629647974</v>
          </cell>
          <cell r="H38">
            <v>8.2842048925405312</v>
          </cell>
          <cell r="I38">
            <v>15.547106175660272</v>
          </cell>
          <cell r="J38">
            <v>17.595085892318217</v>
          </cell>
          <cell r="K38">
            <v>20.141721524526492</v>
          </cell>
          <cell r="L38">
            <v>16.063231328621168</v>
          </cell>
          <cell r="M38">
            <v>0.39713134083044654</v>
          </cell>
          <cell r="N38">
            <v>8.6538811238317699</v>
          </cell>
          <cell r="O38">
            <v>40.548242830396717</v>
          </cell>
          <cell r="P38">
            <v>67.148400102517442</v>
          </cell>
          <cell r="Q38">
            <v>13.755000058253261</v>
          </cell>
          <cell r="R38">
            <v>29.537243728412736</v>
          </cell>
          <cell r="S38">
            <v>73.408145062468151</v>
          </cell>
          <cell r="T38">
            <v>25.124966148705631</v>
          </cell>
          <cell r="U38">
            <v>9.4890510948905149</v>
          </cell>
          <cell r="V38">
            <v>73.570044431063707</v>
          </cell>
          <cell r="W38">
            <v>13.723116520971992</v>
          </cell>
          <cell r="X38">
            <v>14.220183486238685</v>
          </cell>
          <cell r="Y38">
            <v>50.421087823900493</v>
          </cell>
          <cell r="Z38">
            <v>9.129956257992399</v>
          </cell>
          <cell r="AA38">
            <v>9.3962136665225184</v>
          </cell>
          <cell r="AB38">
            <v>6.8558410056436632</v>
          </cell>
          <cell r="AC38">
            <v>18.7227294436832</v>
          </cell>
          <cell r="AD38">
            <v>21.125715212339703</v>
          </cell>
          <cell r="AE38">
            <v>34.754497429224998</v>
          </cell>
          <cell r="AF38">
            <v>12.962883917512308</v>
          </cell>
          <cell r="AG38">
            <v>34.811015636708547</v>
          </cell>
          <cell r="AH38">
            <v>9.8912139040938669</v>
          </cell>
          <cell r="AI38">
            <v>42.105263157894747</v>
          </cell>
          <cell r="AJ38">
            <v>10</v>
          </cell>
          <cell r="AK38">
            <v>44.00684515058385</v>
          </cell>
          <cell r="AL38">
            <v>59.375</v>
          </cell>
          <cell r="AM38">
            <v>9.4874934762793472</v>
          </cell>
          <cell r="AN38">
            <v>34.657039711191338</v>
          </cell>
          <cell r="AO38">
            <v>32.146203453017044</v>
          </cell>
          <cell r="AP38">
            <v>15.930411122030677</v>
          </cell>
          <cell r="AQ38">
            <v>26.081470663317525</v>
          </cell>
          <cell r="AR38">
            <v>39.780380919426811</v>
          </cell>
          <cell r="AS38">
            <v>18.082655058325038</v>
          </cell>
          <cell r="AT38">
            <v>21.579147375049171</v>
          </cell>
          <cell r="AU38">
            <v>16.248873417462509</v>
          </cell>
          <cell r="AV38">
            <v>14.642524831296329</v>
          </cell>
          <cell r="AW38">
            <v>39.155500034562735</v>
          </cell>
          <cell r="AX38">
            <v>56.82440633967645</v>
          </cell>
          <cell r="AY38">
            <v>4.3164836908679369</v>
          </cell>
          <cell r="AZ38">
            <v>29.162666713484843</v>
          </cell>
          <cell r="BA38">
            <v>47.301940258194591</v>
          </cell>
          <cell r="BB38">
            <v>19.670160558956155</v>
          </cell>
          <cell r="BC38">
            <v>21.757268759763544</v>
          </cell>
          <cell r="BD38">
            <v>2.374097550344743</v>
          </cell>
          <cell r="BE38">
            <v>76.610169491525426</v>
          </cell>
          <cell r="BF38">
            <v>21.21596698767582</v>
          </cell>
          <cell r="BG38">
            <v>16.53472639348222</v>
          </cell>
          <cell r="BH38">
            <v>3.8427663909309149</v>
          </cell>
          <cell r="BI38">
            <v>3.0845455138503231</v>
          </cell>
          <cell r="BJ38">
            <v>13.87234398420207</v>
          </cell>
          <cell r="BK38">
            <v>8.6424426157584051</v>
          </cell>
          <cell r="BL38">
            <v>88.00679134899589</v>
          </cell>
          <cell r="BM38">
            <v>49.960554942247541</v>
          </cell>
          <cell r="BN38">
            <v>0.76588660609267145</v>
          </cell>
          <cell r="BO38">
            <v>0.52515309119454323</v>
          </cell>
          <cell r="BP38">
            <v>0.39507857278746089</v>
          </cell>
          <cell r="BQ38">
            <v>0.84005194523567617</v>
          </cell>
          <cell r="BR38">
            <v>9.1825328410228355</v>
          </cell>
          <cell r="BS38">
            <v>9.2676347551233249</v>
          </cell>
          <cell r="BT38">
            <v>19.972874815392171</v>
          </cell>
          <cell r="BU38">
            <v>79.002883407598361</v>
          </cell>
          <cell r="BV38">
            <v>17.374963635645003</v>
          </cell>
          <cell r="BW38">
            <v>4.941833066620994</v>
          </cell>
          <cell r="BY38">
            <v>8.7669512370394536</v>
          </cell>
          <cell r="BZ38">
            <v>8.4578521088230225</v>
          </cell>
        </row>
        <row r="39">
          <cell r="D39">
            <v>99.852624736076848</v>
          </cell>
          <cell r="E39">
            <v>100</v>
          </cell>
          <cell r="F39">
            <v>48.974706538499902</v>
          </cell>
          <cell r="G39">
            <v>100</v>
          </cell>
          <cell r="H39">
            <v>3.5272162162211709</v>
          </cell>
          <cell r="I39">
            <v>15.668821021601422</v>
          </cell>
          <cell r="J39">
            <v>50</v>
          </cell>
          <cell r="K39">
            <v>23.249272441021333</v>
          </cell>
          <cell r="L39">
            <v>2.4802687629010509</v>
          </cell>
          <cell r="M39">
            <v>0.21817039999500382</v>
          </cell>
          <cell r="N39">
            <v>0.84105745044827085</v>
          </cell>
          <cell r="O39">
            <v>34.009863436855433</v>
          </cell>
          <cell r="P39">
            <v>68.200610395284812</v>
          </cell>
          <cell r="Q39">
            <v>34.440345873912598</v>
          </cell>
          <cell r="R39">
            <v>30.893488559883647</v>
          </cell>
          <cell r="S39">
            <v>60.239987878093473</v>
          </cell>
          <cell r="T39">
            <v>35.095919246345588</v>
          </cell>
          <cell r="U39">
            <v>9.4890510948905149</v>
          </cell>
          <cell r="V39">
            <v>67.296761106513117</v>
          </cell>
          <cell r="W39">
            <v>23.251059435384779</v>
          </cell>
          <cell r="X39">
            <v>24.311926605504723</v>
          </cell>
          <cell r="Y39">
            <v>30.308399458609859</v>
          </cell>
          <cell r="Z39">
            <v>17.713249692810965</v>
          </cell>
          <cell r="AA39">
            <v>13.232891516185189</v>
          </cell>
          <cell r="AB39">
            <v>13.612295589354147</v>
          </cell>
          <cell r="AC39">
            <v>42.033984883064278</v>
          </cell>
          <cell r="AD39">
            <v>35.719994956126293</v>
          </cell>
          <cell r="AE39">
            <v>17.292876347728622</v>
          </cell>
          <cell r="AF39">
            <v>39.726953990044869</v>
          </cell>
          <cell r="AG39">
            <v>50</v>
          </cell>
          <cell r="AH39">
            <v>7.88570567530431</v>
          </cell>
          <cell r="AI39">
            <v>63.15789473684211</v>
          </cell>
          <cell r="AJ39">
            <v>90</v>
          </cell>
          <cell r="AK39">
            <v>96.397224964890043</v>
          </cell>
          <cell r="AL39">
            <v>71.875000000000014</v>
          </cell>
          <cell r="AM39">
            <v>8.1287394449103889</v>
          </cell>
          <cell r="AN39">
            <v>77.978339350180519</v>
          </cell>
          <cell r="AO39">
            <v>49.00053240319788</v>
          </cell>
          <cell r="AP39">
            <v>20.858552403739839</v>
          </cell>
          <cell r="AQ39">
            <v>23.671403993342075</v>
          </cell>
          <cell r="AR39">
            <v>43.033699081805324</v>
          </cell>
          <cell r="AS39">
            <v>36.146444318541946</v>
          </cell>
          <cell r="AT39">
            <v>100</v>
          </cell>
          <cell r="AU39">
            <v>3.9077467699408528</v>
          </cell>
          <cell r="AV39">
            <v>19.689358286100646</v>
          </cell>
          <cell r="AW39">
            <v>40.303004595327579</v>
          </cell>
          <cell r="AX39">
            <v>50.744172911319055</v>
          </cell>
          <cell r="AY39">
            <v>8.8294749594075714</v>
          </cell>
          <cell r="AZ39">
            <v>45.695439802906016</v>
          </cell>
          <cell r="BA39">
            <v>38.931096421683726</v>
          </cell>
          <cell r="BB39">
            <v>15.246782310574003</v>
          </cell>
          <cell r="BC39">
            <v>30.473818640669588</v>
          </cell>
          <cell r="BD39">
            <v>37.068527666605469</v>
          </cell>
          <cell r="BE39">
            <v>50.169491525423723</v>
          </cell>
          <cell r="BF39">
            <v>44.873730682696426</v>
          </cell>
          <cell r="BG39">
            <v>50.476901090006663</v>
          </cell>
          <cell r="BH39">
            <v>11.969031105512578</v>
          </cell>
          <cell r="BI39">
            <v>3.9563566635816421</v>
          </cell>
          <cell r="BJ39">
            <v>6.4181732063862951</v>
          </cell>
          <cell r="BK39">
            <v>19.050748351773546</v>
          </cell>
          <cell r="BL39">
            <v>61.538963745864791</v>
          </cell>
          <cell r="BM39">
            <v>49.938851006509402</v>
          </cell>
          <cell r="BN39">
            <v>3.1228498657936909</v>
          </cell>
          <cell r="BO39">
            <v>19.276516201106105</v>
          </cell>
          <cell r="BP39">
            <v>0.77467723801031296</v>
          </cell>
          <cell r="BQ39">
            <v>1.0136365075090656</v>
          </cell>
          <cell r="BR39">
            <v>9.787599585609156</v>
          </cell>
          <cell r="BS39">
            <v>8.9819143427730861</v>
          </cell>
          <cell r="BT39">
            <v>39.539779458815069</v>
          </cell>
          <cell r="BU39">
            <v>79.846864541740743</v>
          </cell>
          <cell r="BV39">
            <v>26.407789070832543</v>
          </cell>
          <cell r="BW39">
            <v>11.922179593768329</v>
          </cell>
          <cell r="BY39">
            <v>9.7196077316760103</v>
          </cell>
          <cell r="BZ39">
            <v>18.073294789243633</v>
          </cell>
        </row>
        <row r="40">
          <cell r="D40">
            <v>92.18258303278472</v>
          </cell>
          <cell r="E40">
            <v>86.787525778996539</v>
          </cell>
          <cell r="F40">
            <v>45.210976573467647</v>
          </cell>
          <cell r="G40">
            <v>84.528395286159011</v>
          </cell>
          <cell r="H40">
            <v>7.9942626623300725</v>
          </cell>
          <cell r="I40">
            <v>6.7537181555808621</v>
          </cell>
          <cell r="J40">
            <v>5.8384656760777425</v>
          </cell>
          <cell r="K40">
            <v>7.2418168495461623</v>
          </cell>
          <cell r="L40">
            <v>7.1178105905244093</v>
          </cell>
          <cell r="M40">
            <v>1.2894157658068621</v>
          </cell>
          <cell r="N40">
            <v>2.2465807094007206</v>
          </cell>
          <cell r="O40">
            <v>49.918902330060568</v>
          </cell>
          <cell r="P40">
            <v>0</v>
          </cell>
          <cell r="Q40">
            <v>17.907389514533104</v>
          </cell>
          <cell r="R40">
            <v>24.166601040578676</v>
          </cell>
          <cell r="S40">
            <v>50.88206444582989</v>
          </cell>
          <cell r="T40">
            <v>21.775803381078941</v>
          </cell>
          <cell r="U40">
            <v>17.335766423357651</v>
          </cell>
          <cell r="V40">
            <v>85.171531695350183</v>
          </cell>
          <cell r="W40">
            <v>14.881095026756356</v>
          </cell>
          <cell r="X40">
            <v>49.541284403669813</v>
          </cell>
          <cell r="Y40">
            <v>47.769845136830142</v>
          </cell>
          <cell r="Z40">
            <v>10.537019562173894</v>
          </cell>
          <cell r="AA40">
            <v>15.327062421376384</v>
          </cell>
          <cell r="AB40">
            <v>8.6048555524747492</v>
          </cell>
          <cell r="AC40">
            <v>0.50844216658000818</v>
          </cell>
          <cell r="AD40">
            <v>3.0091891404210465</v>
          </cell>
          <cell r="AE40">
            <v>3.723760045211824</v>
          </cell>
          <cell r="AF40">
            <v>50</v>
          </cell>
          <cell r="AG40">
            <v>0.4598544150790973</v>
          </cell>
          <cell r="AH40">
            <v>6.3671958003952263</v>
          </cell>
          <cell r="AI40">
            <v>84.210526315789465</v>
          </cell>
          <cell r="AJ40">
            <v>70</v>
          </cell>
          <cell r="AK40">
            <v>96.055529338754909</v>
          </cell>
          <cell r="AL40">
            <v>75</v>
          </cell>
          <cell r="AM40">
            <v>7.6165768713238711</v>
          </cell>
          <cell r="AN40">
            <v>40.794223826714813</v>
          </cell>
          <cell r="AO40">
            <v>37.679677268345024</v>
          </cell>
          <cell r="AP40">
            <v>18.124814246354092</v>
          </cell>
          <cell r="AQ40">
            <v>29.04858702079845</v>
          </cell>
          <cell r="AR40">
            <v>41.650506973483992</v>
          </cell>
          <cell r="AS40">
            <v>21.047210242497709</v>
          </cell>
          <cell r="AT40">
            <v>28.230078860449748</v>
          </cell>
          <cell r="AU40">
            <v>7.312253398482464</v>
          </cell>
          <cell r="AV40">
            <v>9.1877407616629156</v>
          </cell>
          <cell r="AW40">
            <v>29.095801736420331</v>
          </cell>
          <cell r="AX40">
            <v>100</v>
          </cell>
          <cell r="AY40">
            <v>5.7093889115535177</v>
          </cell>
          <cell r="AZ40">
            <v>36.491777584981151</v>
          </cell>
          <cell r="BA40">
            <v>30.97006613844998</v>
          </cell>
          <cell r="BB40">
            <v>8.3609844538168705</v>
          </cell>
          <cell r="BC40">
            <v>8.5147783712990037</v>
          </cell>
          <cell r="BD40">
            <v>0</v>
          </cell>
          <cell r="BE40">
            <v>10.508474576271185</v>
          </cell>
          <cell r="BF40">
            <v>8.5821859781090595</v>
          </cell>
          <cell r="BG40">
            <v>24.629021845760896</v>
          </cell>
          <cell r="BH40">
            <v>1.7363309377391902</v>
          </cell>
          <cell r="BI40">
            <v>2.377877518121577</v>
          </cell>
          <cell r="BJ40">
            <v>0.33917990556554645</v>
          </cell>
          <cell r="BK40">
            <v>36.072740714125665</v>
          </cell>
          <cell r="BL40">
            <v>91.480994257251098</v>
          </cell>
          <cell r="BM40">
            <v>49.942891266455241</v>
          </cell>
          <cell r="BN40">
            <v>1.3659652343174198</v>
          </cell>
          <cell r="BO40">
            <v>2.3021498490199446</v>
          </cell>
          <cell r="BP40">
            <v>0.54530186214215315</v>
          </cell>
          <cell r="BQ40">
            <v>0.60621993268751639</v>
          </cell>
          <cell r="BR40">
            <v>11.680685745023109</v>
          </cell>
          <cell r="BS40">
            <v>27.813040045726957</v>
          </cell>
          <cell r="BT40">
            <v>26.819334877027405</v>
          </cell>
          <cell r="BU40">
            <v>70.145638120517418</v>
          </cell>
          <cell r="BV40">
            <v>8.8472633154556402</v>
          </cell>
          <cell r="BW40">
            <v>14.379211480305191</v>
          </cell>
          <cell r="BY40">
            <v>5.1567689113645283</v>
          </cell>
          <cell r="BZ40">
            <v>6.9363751879184772</v>
          </cell>
        </row>
      </sheetData>
      <sheetData sheetId="41">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99.439146003596022</v>
          </cell>
          <cell r="E9">
            <v>100</v>
          </cell>
          <cell r="F9">
            <v>46.322876868150296</v>
          </cell>
          <cell r="G9">
            <v>68.122151502083483</v>
          </cell>
          <cell r="H9">
            <v>7.2522171117189407</v>
          </cell>
          <cell r="I9">
            <v>3.039476452419672</v>
          </cell>
          <cell r="J9">
            <v>22.110302541296146</v>
          </cell>
          <cell r="K9">
            <v>16.738420960356123</v>
          </cell>
          <cell r="L9">
            <v>97.605530679298511</v>
          </cell>
          <cell r="M9">
            <v>0.96573284879975263</v>
          </cell>
          <cell r="N9">
            <v>1.6987605059371973</v>
          </cell>
          <cell r="O9">
            <v>50</v>
          </cell>
          <cell r="P9">
            <v>36.719773233615854</v>
          </cell>
          <cell r="Q9">
            <v>29.64641035530623</v>
          </cell>
          <cell r="R9">
            <v>21.933177330785742</v>
          </cell>
          <cell r="S9">
            <v>76.287484589754044</v>
          </cell>
          <cell r="T9">
            <v>64.56882304801826</v>
          </cell>
          <cell r="U9">
            <v>16.970802919708017</v>
          </cell>
          <cell r="V9">
            <v>88.015124604854961</v>
          </cell>
          <cell r="W9">
            <v>40.652361191919937</v>
          </cell>
          <cell r="X9">
            <v>100</v>
          </cell>
          <cell r="Y9">
            <v>54.07358838873634</v>
          </cell>
          <cell r="Z9">
            <v>12.623141911918854</v>
          </cell>
          <cell r="AA9">
            <v>19.009775044035528</v>
          </cell>
          <cell r="AB9">
            <v>21.15635338458662</v>
          </cell>
          <cell r="AC9">
            <v>37.731025419925857</v>
          </cell>
          <cell r="AD9">
            <v>15.416712291415132</v>
          </cell>
          <cell r="AE9">
            <v>6.8748852110468759</v>
          </cell>
          <cell r="AF9">
            <v>39.698791863996988</v>
          </cell>
          <cell r="AG9">
            <v>23.651635799674402</v>
          </cell>
          <cell r="AH9">
            <v>4.3460489757572081</v>
          </cell>
          <cell r="AI9">
            <v>0</v>
          </cell>
          <cell r="AJ9">
            <v>96.666666666666671</v>
          </cell>
          <cell r="AK9">
            <v>99.937954782551515</v>
          </cell>
          <cell r="AL9">
            <v>90.625</v>
          </cell>
          <cell r="AM9">
            <v>1.1352312679659677</v>
          </cell>
          <cell r="AN9">
            <v>91.696750902527086</v>
          </cell>
          <cell r="AO9">
            <v>85.367104374613191</v>
          </cell>
          <cell r="AP9">
            <v>31.303460946978696</v>
          </cell>
          <cell r="AQ9">
            <v>42.874707340474707</v>
          </cell>
          <cell r="AR9">
            <v>47.931453513115947</v>
          </cell>
          <cell r="AS9">
            <v>0</v>
          </cell>
          <cell r="AT9">
            <v>57.242379197389702</v>
          </cell>
          <cell r="AU9">
            <v>23.265809704640187</v>
          </cell>
          <cell r="AV9">
            <v>33.804966146049807</v>
          </cell>
          <cell r="AW9">
            <v>39.156214702746333</v>
          </cell>
          <cell r="AX9">
            <v>77.021559865910774</v>
          </cell>
          <cell r="AY9">
            <v>8.148213050747982</v>
          </cell>
          <cell r="AZ9">
            <v>41.751687321387472</v>
          </cell>
          <cell r="BA9">
            <v>39.848138288267251</v>
          </cell>
          <cell r="BB9">
            <v>13.562501671951377</v>
          </cell>
          <cell r="BC9">
            <v>14.143732366532166</v>
          </cell>
          <cell r="BD9">
            <v>2.6418774771425153</v>
          </cell>
          <cell r="BE9">
            <v>36.610169491525426</v>
          </cell>
          <cell r="BF9">
            <v>42.225959563831708</v>
          </cell>
          <cell r="BG9">
            <v>49.472140743210915</v>
          </cell>
          <cell r="BH9">
            <v>14.548147494888521</v>
          </cell>
          <cell r="BI9">
            <v>8.5060702226542446</v>
          </cell>
          <cell r="BJ9">
            <v>50</v>
          </cell>
          <cell r="BK9">
            <v>21.835972496274021</v>
          </cell>
          <cell r="BL9">
            <v>37.044253914696398</v>
          </cell>
          <cell r="BM9">
            <v>49.848863313502719</v>
          </cell>
          <cell r="BN9">
            <v>1.9803673219563716</v>
          </cell>
          <cell r="BO9">
            <v>1.9115683194354804</v>
          </cell>
          <cell r="BP9">
            <v>0.74058424901654418</v>
          </cell>
          <cell r="BQ9">
            <v>0.61043218733458038</v>
          </cell>
          <cell r="BR9">
            <v>20.077490690972695</v>
          </cell>
          <cell r="BS9">
            <v>43.385019805458604</v>
          </cell>
          <cell r="BT9">
            <v>75.082586330086087</v>
          </cell>
          <cell r="BU9">
            <v>61.5506948515823</v>
          </cell>
          <cell r="BV9">
            <v>34.044020956326158</v>
          </cell>
          <cell r="BW9">
            <v>36.88720150073847</v>
          </cell>
          <cell r="BY9">
            <v>21.012190508951896</v>
          </cell>
          <cell r="BZ9">
            <v>25.870676537152377</v>
          </cell>
        </row>
        <row r="10">
          <cell r="D10">
            <v>63.264916279204776</v>
          </cell>
          <cell r="E10">
            <v>52.691687425087785</v>
          </cell>
          <cell r="F10">
            <v>9.8698735843949272</v>
          </cell>
          <cell r="G10">
            <v>56.457748000185013</v>
          </cell>
          <cell r="H10">
            <v>0</v>
          </cell>
          <cell r="I10">
            <v>50</v>
          </cell>
          <cell r="J10">
            <v>24.269482612131124</v>
          </cell>
          <cell r="K10">
            <v>2.347154346684893</v>
          </cell>
          <cell r="L10">
            <v>62.78368702577044</v>
          </cell>
          <cell r="M10">
            <v>0.88592881224137043</v>
          </cell>
          <cell r="N10">
            <v>8.4888305993239221</v>
          </cell>
          <cell r="O10">
            <v>0</v>
          </cell>
          <cell r="P10">
            <v>55.194006056421962</v>
          </cell>
          <cell r="Q10">
            <v>23.113222367439157</v>
          </cell>
          <cell r="R10">
            <v>16.218084242153555</v>
          </cell>
          <cell r="S10">
            <v>16.580115551220544</v>
          </cell>
          <cell r="T10">
            <v>68.798108865762686</v>
          </cell>
          <cell r="U10">
            <v>16.970802919708017</v>
          </cell>
          <cell r="V10">
            <v>73.736097619973648</v>
          </cell>
          <cell r="W10">
            <v>42.343767543810102</v>
          </cell>
          <cell r="X10">
            <v>89.539748953974893</v>
          </cell>
          <cell r="Y10">
            <v>31.020813224327711</v>
          </cell>
          <cell r="Z10">
            <v>9.808991250462304</v>
          </cell>
          <cell r="AA10">
            <v>7.3918162398174241</v>
          </cell>
          <cell r="AB10">
            <v>13.294322424635684</v>
          </cell>
          <cell r="AC10">
            <v>78.492523651375066</v>
          </cell>
          <cell r="AD10">
            <v>12.971525318584465</v>
          </cell>
          <cell r="AE10">
            <v>25.792071297841378</v>
          </cell>
          <cell r="AF10">
            <v>28.703373367737473</v>
          </cell>
          <cell r="AG10">
            <v>0</v>
          </cell>
          <cell r="AH10">
            <v>6.6455756685468792</v>
          </cell>
          <cell r="AI10">
            <v>63.15789473684211</v>
          </cell>
          <cell r="AJ10">
            <v>56.666666666666664</v>
          </cell>
          <cell r="AK10">
            <v>87.036559844633615</v>
          </cell>
          <cell r="AL10">
            <v>78.125</v>
          </cell>
          <cell r="AM10">
            <v>19.935075058086301</v>
          </cell>
          <cell r="AN10">
            <v>11.191335740072205</v>
          </cell>
          <cell r="AO10">
            <v>95.56033373022106</v>
          </cell>
          <cell r="AP10">
            <v>49.877155729433738</v>
          </cell>
          <cell r="AQ10">
            <v>50</v>
          </cell>
          <cell r="AR10">
            <v>50</v>
          </cell>
          <cell r="AS10">
            <v>41.584746149825975</v>
          </cell>
          <cell r="AT10">
            <v>0</v>
          </cell>
          <cell r="AU10">
            <v>0.63975163731072693</v>
          </cell>
          <cell r="AV10">
            <v>53.298505141563183</v>
          </cell>
          <cell r="AW10">
            <v>42.37821946791265</v>
          </cell>
          <cell r="AX10">
            <v>3.8502861143622877</v>
          </cell>
          <cell r="AY10">
            <v>7.7148842897907786</v>
          </cell>
          <cell r="AZ10">
            <v>39.721965163121425</v>
          </cell>
          <cell r="BA10">
            <v>28.405736002516583</v>
          </cell>
          <cell r="BB10">
            <v>5.2123983720484883</v>
          </cell>
          <cell r="BC10">
            <v>40.461482675819965</v>
          </cell>
          <cell r="BD10">
            <v>24.668670858662406</v>
          </cell>
          <cell r="BE10">
            <v>60.33898305084746</v>
          </cell>
          <cell r="BF10">
            <v>42.818815623989856</v>
          </cell>
          <cell r="BG10">
            <v>62.763842681193182</v>
          </cell>
          <cell r="BH10">
            <v>10.750210311114863</v>
          </cell>
          <cell r="BI10">
            <v>9.0923222221890736</v>
          </cell>
          <cell r="BJ10">
            <v>5.2824555318608635</v>
          </cell>
          <cell r="BK10">
            <v>4.8035669235674341</v>
          </cell>
          <cell r="BL10">
            <v>48.741385117728797</v>
          </cell>
          <cell r="BM10">
            <v>49.890759676360844</v>
          </cell>
          <cell r="BN10">
            <v>8.3417726186410501</v>
          </cell>
          <cell r="BO10">
            <v>14.279078221150174</v>
          </cell>
          <cell r="BP10">
            <v>9.7652463846780127E-2</v>
          </cell>
          <cell r="BQ10">
            <v>0.87032302856078303</v>
          </cell>
          <cell r="BR10">
            <v>32.779371516161</v>
          </cell>
          <cell r="BS10">
            <v>100</v>
          </cell>
          <cell r="BT10">
            <v>94.677842861037192</v>
          </cell>
          <cell r="BU10">
            <v>55.254237573604868</v>
          </cell>
          <cell r="BV10">
            <v>21.979123386845735</v>
          </cell>
          <cell r="BW10">
            <v>4.8711898819461013</v>
          </cell>
          <cell r="BY10">
            <v>28.991024289902235</v>
          </cell>
          <cell r="BZ10">
            <v>18.197315363534205</v>
          </cell>
        </row>
        <row r="11">
          <cell r="D11">
            <v>92.525222144224813</v>
          </cell>
          <cell r="E11">
            <v>100</v>
          </cell>
          <cell r="F11">
            <v>44.769057845346161</v>
          </cell>
          <cell r="G11">
            <v>0</v>
          </cell>
          <cell r="H11">
            <v>2.3182913270361807</v>
          </cell>
          <cell r="I11">
            <v>45.094299098886317</v>
          </cell>
          <cell r="J11">
            <v>40.663386359340585</v>
          </cell>
          <cell r="K11">
            <v>24.190500003057743</v>
          </cell>
          <cell r="L11">
            <v>73.891001350425455</v>
          </cell>
          <cell r="M11">
            <v>3.3625970080485712</v>
          </cell>
          <cell r="N11">
            <v>4.1825245160712061</v>
          </cell>
          <cell r="O11">
            <v>48.529889083540994</v>
          </cell>
          <cell r="P11">
            <v>64.072595620684098</v>
          </cell>
          <cell r="Q11">
            <v>17.869075548571196</v>
          </cell>
          <cell r="R11">
            <v>15.780148630580602</v>
          </cell>
          <cell r="S11">
            <v>95.996687809719788</v>
          </cell>
          <cell r="T11">
            <v>71.347458592206024</v>
          </cell>
          <cell r="U11">
            <v>34.306569343065682</v>
          </cell>
          <cell r="V11">
            <v>57.348231864600621</v>
          </cell>
          <cell r="W11">
            <v>43.644266941011999</v>
          </cell>
          <cell r="X11">
            <v>73.640167364016335</v>
          </cell>
          <cell r="Y11">
            <v>45.534252813811804</v>
          </cell>
          <cell r="Z11">
            <v>26.131984340548421</v>
          </cell>
          <cell r="AA11">
            <v>31.208478457844773</v>
          </cell>
          <cell r="AB11">
            <v>27.939849487510049</v>
          </cell>
          <cell r="AC11">
            <v>94.585027387657533</v>
          </cell>
          <cell r="AD11">
            <v>39.554774734635757</v>
          </cell>
          <cell r="AE11">
            <v>26.69910629809214</v>
          </cell>
          <cell r="AF11">
            <v>16.966011418369142</v>
          </cell>
          <cell r="AG11">
            <v>26.676645991982621</v>
          </cell>
          <cell r="AH11">
            <v>7.5256251882449945</v>
          </cell>
          <cell r="AI11">
            <v>21.052631578947373</v>
          </cell>
          <cell r="AJ11">
            <v>100</v>
          </cell>
          <cell r="AK11">
            <v>37.444803507317161</v>
          </cell>
          <cell r="AL11">
            <v>0</v>
          </cell>
          <cell r="AM11">
            <v>6.6228106698417237</v>
          </cell>
          <cell r="AN11">
            <v>62.815884476534301</v>
          </cell>
          <cell r="AO11">
            <v>96.030057070222924</v>
          </cell>
          <cell r="AP11">
            <v>49.049677792907744</v>
          </cell>
          <cell r="AQ11">
            <v>47.490134867686479</v>
          </cell>
          <cell r="AR11">
            <v>47.138070617399784</v>
          </cell>
          <cell r="AS11">
            <v>52.116345856154801</v>
          </cell>
          <cell r="AT11">
            <v>25.311846982832996</v>
          </cell>
          <cell r="AU11">
            <v>15.887002596617181</v>
          </cell>
          <cell r="AV11">
            <v>52.829882708095433</v>
          </cell>
          <cell r="AW11">
            <v>29.58414015752518</v>
          </cell>
          <cell r="AX11">
            <v>68.504199094368971</v>
          </cell>
          <cell r="AY11">
            <v>8.2701743296270234</v>
          </cell>
          <cell r="AZ11">
            <v>41.512022506795844</v>
          </cell>
          <cell r="BA11">
            <v>27.932789929022672</v>
          </cell>
          <cell r="BB11">
            <v>12.764933937174373</v>
          </cell>
          <cell r="BC11">
            <v>48.602838596516634</v>
          </cell>
          <cell r="BD11">
            <v>31.548840733536554</v>
          </cell>
          <cell r="BE11">
            <v>0</v>
          </cell>
          <cell r="BF11">
            <v>48.293273035952076</v>
          </cell>
          <cell r="BG11">
            <v>95.218594667291583</v>
          </cell>
          <cell r="BH11">
            <v>44.770604083853904</v>
          </cell>
          <cell r="BI11">
            <v>12.076979441975666</v>
          </cell>
          <cell r="BJ11">
            <v>6.3992013112008737</v>
          </cell>
          <cell r="BK11">
            <v>3.0477792240438299</v>
          </cell>
          <cell r="BL11">
            <v>62.655080504248318</v>
          </cell>
          <cell r="BM11">
            <v>49.90511295535331</v>
          </cell>
          <cell r="BN11">
            <v>34.124345847628774</v>
          </cell>
          <cell r="BO11">
            <v>23.111503393348144</v>
          </cell>
          <cell r="BP11">
            <v>12.550987332961258</v>
          </cell>
          <cell r="BQ11">
            <v>2.8130640187345466</v>
          </cell>
          <cell r="BR11">
            <v>50</v>
          </cell>
          <cell r="BS11">
            <v>1.8050689233136532</v>
          </cell>
          <cell r="BT11">
            <v>34.713328350063136</v>
          </cell>
          <cell r="BU11">
            <v>70.804781761252571</v>
          </cell>
          <cell r="BV11">
            <v>30.325817169658841</v>
          </cell>
          <cell r="BW11">
            <v>8.2146181413677297</v>
          </cell>
          <cell r="BY11">
            <v>27.668546514739734</v>
          </cell>
          <cell r="BZ11">
            <v>24.982036890105807</v>
          </cell>
        </row>
        <row r="12">
          <cell r="D12">
            <v>86.804704302836882</v>
          </cell>
          <cell r="E12">
            <v>91.243550398944791</v>
          </cell>
          <cell r="F12">
            <v>50</v>
          </cell>
          <cell r="G12">
            <v>64.300913706711555</v>
          </cell>
          <cell r="H12">
            <v>10</v>
          </cell>
          <cell r="I12">
            <v>24.920588899575051</v>
          </cell>
          <cell r="J12">
            <v>27.249619905968419</v>
          </cell>
          <cell r="K12">
            <v>38.172529995908775</v>
          </cell>
          <cell r="L12">
            <v>1.8790056039620455</v>
          </cell>
          <cell r="M12">
            <v>0</v>
          </cell>
          <cell r="N12">
            <v>2.3001701048229619</v>
          </cell>
          <cell r="O12">
            <v>23.702331300318022</v>
          </cell>
          <cell r="P12">
            <v>82.530396798594154</v>
          </cell>
          <cell r="Q12">
            <v>24.609525628222556</v>
          </cell>
          <cell r="R12">
            <v>21.439377157950155</v>
          </cell>
          <cell r="S12">
            <v>65.91289174979083</v>
          </cell>
          <cell r="T12">
            <v>44.195401652897473</v>
          </cell>
          <cell r="U12">
            <v>0.3649635036496352</v>
          </cell>
          <cell r="V12">
            <v>71.132988931572029</v>
          </cell>
          <cell r="W12">
            <v>23.123554712481635</v>
          </cell>
          <cell r="X12">
            <v>30.54393305439287</v>
          </cell>
          <cell r="Y12">
            <v>57.806110290548816</v>
          </cell>
          <cell r="Z12">
            <v>20.800862217396975</v>
          </cell>
          <cell r="AA12">
            <v>23.862420404974824</v>
          </cell>
          <cell r="AB12">
            <v>13.613128289340937</v>
          </cell>
          <cell r="AC12">
            <v>50.330426828672415</v>
          </cell>
          <cell r="AD12">
            <v>37.218569632551841</v>
          </cell>
          <cell r="AE12">
            <v>15.688856469079729</v>
          </cell>
          <cell r="AF12">
            <v>32.526730172064234</v>
          </cell>
          <cell r="AG12">
            <v>35.543892076639359</v>
          </cell>
          <cell r="AH12">
            <v>9.6165525862314762</v>
          </cell>
          <cell r="AI12">
            <v>63.15789473684211</v>
          </cell>
          <cell r="AJ12">
            <v>86.666666666666671</v>
          </cell>
          <cell r="AK12">
            <v>76.43050852006553</v>
          </cell>
          <cell r="AL12">
            <v>75</v>
          </cell>
          <cell r="AM12">
            <v>10.542678973911212</v>
          </cell>
          <cell r="AN12">
            <v>60.649819494584847</v>
          </cell>
          <cell r="AO12">
            <v>51.047304417094352</v>
          </cell>
          <cell r="AP12">
            <v>24.408171010294929</v>
          </cell>
          <cell r="AQ12">
            <v>30.6997166724904</v>
          </cell>
          <cell r="AR12">
            <v>32.567118975771614</v>
          </cell>
          <cell r="AS12">
            <v>28.620662000994674</v>
          </cell>
          <cell r="AT12">
            <v>10.889597381491917</v>
          </cell>
          <cell r="AU12">
            <v>47.904603027924573</v>
          </cell>
          <cell r="AV12">
            <v>43.252173656182251</v>
          </cell>
          <cell r="AW12">
            <v>0</v>
          </cell>
          <cell r="AX12">
            <v>100</v>
          </cell>
          <cell r="AY12">
            <v>9.8906725506138251</v>
          </cell>
          <cell r="AZ12">
            <v>48.177262774502395</v>
          </cell>
          <cell r="BA12">
            <v>17.763810223117822</v>
          </cell>
          <cell r="BB12">
            <v>13.908994834878216</v>
          </cell>
          <cell r="BC12">
            <v>36.771923814922459</v>
          </cell>
          <cell r="BD12">
            <v>34.76155301524242</v>
          </cell>
          <cell r="BE12">
            <v>4.7457627118644066</v>
          </cell>
          <cell r="BF12">
            <v>38.640053818251964</v>
          </cell>
          <cell r="BG12">
            <v>36.15665613397735</v>
          </cell>
          <cell r="BH12">
            <v>7.5166447871368263</v>
          </cell>
          <cell r="BI12">
            <v>5.0532214016368728</v>
          </cell>
          <cell r="BJ12">
            <v>15.198910490598557</v>
          </cell>
          <cell r="BK12">
            <v>4.4624099952124974</v>
          </cell>
          <cell r="BL12">
            <v>72.963655465317515</v>
          </cell>
          <cell r="BM12">
            <v>49.903744790163032</v>
          </cell>
          <cell r="BN12">
            <v>4.2783916767238228</v>
          </cell>
          <cell r="BO12">
            <v>1.9554659930231235</v>
          </cell>
          <cell r="BP12">
            <v>0.21445335357799436</v>
          </cell>
          <cell r="BQ12">
            <v>0</v>
          </cell>
          <cell r="BR12">
            <v>0</v>
          </cell>
          <cell r="BS12">
            <v>52.453456562085336</v>
          </cell>
          <cell r="BT12">
            <v>28.707856766730345</v>
          </cell>
          <cell r="BU12">
            <v>0</v>
          </cell>
          <cell r="BV12">
            <v>50</v>
          </cell>
          <cell r="BW12">
            <v>23.218174879304311</v>
          </cell>
          <cell r="BY12">
            <v>28.223681528274934</v>
          </cell>
          <cell r="BZ12">
            <v>17.538236742820683</v>
          </cell>
        </row>
        <row r="13">
          <cell r="D13">
            <v>93.132352329806196</v>
          </cell>
          <cell r="E13">
            <v>100</v>
          </cell>
          <cell r="F13">
            <v>48.433693256991802</v>
          </cell>
          <cell r="G13">
            <v>55.076920979914156</v>
          </cell>
          <cell r="H13">
            <v>7.3431532028428101</v>
          </cell>
          <cell r="I13">
            <v>11.961006939303195</v>
          </cell>
          <cell r="J13">
            <v>19.508630920137925</v>
          </cell>
          <cell r="K13">
            <v>37.358469725748897</v>
          </cell>
          <cell r="L13">
            <v>45.289133426891972</v>
          </cell>
          <cell r="M13">
            <v>0.58036504685515122</v>
          </cell>
          <cell r="N13">
            <v>4.3386460986544524</v>
          </cell>
          <cell r="O13">
            <v>45.992845306896861</v>
          </cell>
          <cell r="P13">
            <v>56.567160036102059</v>
          </cell>
          <cell r="Q13">
            <v>18.264436448448286</v>
          </cell>
          <cell r="R13">
            <v>5.8144811282440632</v>
          </cell>
          <cell r="S13">
            <v>60.15788496257376</v>
          </cell>
          <cell r="T13">
            <v>70.12151686881306</v>
          </cell>
          <cell r="U13">
            <v>21.350364963503637</v>
          </cell>
          <cell r="V13">
            <v>77.861201938220191</v>
          </cell>
          <cell r="W13">
            <v>50</v>
          </cell>
          <cell r="X13">
            <v>86.610878661087568</v>
          </cell>
          <cell r="Y13">
            <v>74.872445828979409</v>
          </cell>
          <cell r="Z13">
            <v>19.54920574697935</v>
          </cell>
          <cell r="AA13">
            <v>12.021503032070941</v>
          </cell>
          <cell r="AB13">
            <v>16.358784304294925</v>
          </cell>
          <cell r="AC13">
            <v>36.453428588185517</v>
          </cell>
          <cell r="AD13">
            <v>22.321004382878957</v>
          </cell>
          <cell r="AE13">
            <v>35.905637246441827</v>
          </cell>
          <cell r="AF13">
            <v>4.5467625150871802</v>
          </cell>
          <cell r="AG13">
            <v>24.366071377212112</v>
          </cell>
          <cell r="AH13">
            <v>4.5786121462715581</v>
          </cell>
          <cell r="AI13">
            <v>73.684210526315795</v>
          </cell>
          <cell r="AJ13">
            <v>56.666666666666664</v>
          </cell>
          <cell r="AK13">
            <v>35.627614417221423</v>
          </cell>
          <cell r="AL13">
            <v>65.625</v>
          </cell>
          <cell r="AM13">
            <v>16.006422475107858</v>
          </cell>
          <cell r="AN13">
            <v>33.935018050541522</v>
          </cell>
          <cell r="AO13">
            <v>100</v>
          </cell>
          <cell r="AP13">
            <v>35.507485554728802</v>
          </cell>
          <cell r="AQ13">
            <v>43.980844978261104</v>
          </cell>
          <cell r="AR13">
            <v>47.009090735078168</v>
          </cell>
          <cell r="AS13">
            <v>56.94348717396025</v>
          </cell>
          <cell r="AT13">
            <v>37.377810722317228</v>
          </cell>
          <cell r="AU13">
            <v>11.852468992444281</v>
          </cell>
          <cell r="AV13">
            <v>55.592079487843449</v>
          </cell>
          <cell r="AW13">
            <v>50</v>
          </cell>
          <cell r="AX13">
            <v>72.815961932092904</v>
          </cell>
          <cell r="AY13">
            <v>2.5513647600495921</v>
          </cell>
          <cell r="AZ13">
            <v>0</v>
          </cell>
          <cell r="BA13">
            <v>42.427274862243451</v>
          </cell>
          <cell r="BB13">
            <v>2.1432956831897245</v>
          </cell>
          <cell r="BC13">
            <v>31.809249345883618</v>
          </cell>
          <cell r="BD13">
            <v>6.6633664018429615</v>
          </cell>
          <cell r="BE13">
            <v>66.779661016949149</v>
          </cell>
          <cell r="BF13">
            <v>31.647884107532743</v>
          </cell>
          <cell r="BG13">
            <v>40.500228649713414</v>
          </cell>
          <cell r="BH13">
            <v>11.821411167530165</v>
          </cell>
          <cell r="BI13">
            <v>10.705821839070262</v>
          </cell>
          <cell r="BJ13">
            <v>1.6718368937994812</v>
          </cell>
          <cell r="BK13">
            <v>14.73012367378354</v>
          </cell>
          <cell r="BL13">
            <v>36.917072150672801</v>
          </cell>
          <cell r="BM13">
            <v>49.719796582277937</v>
          </cell>
          <cell r="BN13">
            <v>0.92223870687450271</v>
          </cell>
          <cell r="BO13">
            <v>0.66990234834847728</v>
          </cell>
          <cell r="BP13">
            <v>0.41644163415529178</v>
          </cell>
          <cell r="BQ13">
            <v>0.18417887864737872</v>
          </cell>
          <cell r="BR13">
            <v>20.661205017022944</v>
          </cell>
          <cell r="BS13">
            <v>56.085177099541617</v>
          </cell>
          <cell r="BT13">
            <v>89.187296754228825</v>
          </cell>
          <cell r="BU13">
            <v>23.122804022378634</v>
          </cell>
          <cell r="BV13">
            <v>14.274890051355763</v>
          </cell>
          <cell r="BW13">
            <v>34.800873827498037</v>
          </cell>
          <cell r="BY13">
            <v>32.622105336037933</v>
          </cell>
          <cell r="BZ13">
            <v>33.144066239643287</v>
          </cell>
        </row>
        <row r="14">
          <cell r="D14">
            <v>90.144982433888188</v>
          </cell>
          <cell r="E14">
            <v>77.107800327021252</v>
          </cell>
          <cell r="F14">
            <v>47.595435588170211</v>
          </cell>
          <cell r="G14">
            <v>86.832380429718739</v>
          </cell>
          <cell r="H14">
            <v>8.1648962682216411</v>
          </cell>
          <cell r="I14">
            <v>23.871178681632731</v>
          </cell>
          <cell r="J14">
            <v>18.832020830858401</v>
          </cell>
          <cell r="K14">
            <v>17.065358473527553</v>
          </cell>
          <cell r="L14">
            <v>35.365671637795657</v>
          </cell>
          <cell r="M14">
            <v>0.34238266936808537</v>
          </cell>
          <cell r="N14">
            <v>1.5562828996320639</v>
          </cell>
          <cell r="O14">
            <v>48.518411768604444</v>
          </cell>
          <cell r="P14">
            <v>58.724199940883672</v>
          </cell>
          <cell r="Q14">
            <v>40.72299816507936</v>
          </cell>
          <cell r="R14">
            <v>0.9150789258269294</v>
          </cell>
          <cell r="S14">
            <v>51.401205540652548</v>
          </cell>
          <cell r="T14">
            <v>59.242596242119269</v>
          </cell>
          <cell r="U14">
            <v>28.102189781021892</v>
          </cell>
          <cell r="V14">
            <v>94.210634877692854</v>
          </cell>
          <cell r="W14">
            <v>27.63954264737794</v>
          </cell>
          <cell r="X14">
            <v>74.476987447698775</v>
          </cell>
          <cell r="Y14">
            <v>67.695716287449031</v>
          </cell>
          <cell r="Z14">
            <v>16.616997653825731</v>
          </cell>
          <cell r="AA14">
            <v>22.80700829861858</v>
          </cell>
          <cell r="AB14">
            <v>23.373353980415278</v>
          </cell>
          <cell r="AC14">
            <v>43.153916482305853</v>
          </cell>
          <cell r="AD14">
            <v>36.796486086939197</v>
          </cell>
          <cell r="AE14">
            <v>23.15399556307608</v>
          </cell>
          <cell r="AF14">
            <v>49.476368711434468</v>
          </cell>
          <cell r="AG14">
            <v>27.822322817662727</v>
          </cell>
          <cell r="AH14">
            <v>8.0156232577894908</v>
          </cell>
          <cell r="AI14">
            <v>42.105263157894747</v>
          </cell>
          <cell r="AJ14">
            <v>96.666666666666671</v>
          </cell>
          <cell r="AK14">
            <v>86.161060640495464</v>
          </cell>
          <cell r="AL14">
            <v>71.875000000000014</v>
          </cell>
          <cell r="AM14">
            <v>6.4132383508056359</v>
          </cell>
          <cell r="AN14">
            <v>81.227436823104711</v>
          </cell>
          <cell r="AO14">
            <v>68.215741262595387</v>
          </cell>
          <cell r="AP14">
            <v>32.76328851810662</v>
          </cell>
          <cell r="AQ14">
            <v>40.798280128274264</v>
          </cell>
          <cell r="AR14">
            <v>46.675202450514689</v>
          </cell>
          <cell r="AS14">
            <v>52.502523061408858</v>
          </cell>
          <cell r="AT14">
            <v>20.887577140339165</v>
          </cell>
          <cell r="AU14">
            <v>15.916770839603156</v>
          </cell>
          <cell r="AV14">
            <v>34.094991317928176</v>
          </cell>
          <cell r="AW14">
            <v>31.535875630162252</v>
          </cell>
          <cell r="AX14">
            <v>31.46268176848195</v>
          </cell>
          <cell r="AY14">
            <v>6.9531700470119961</v>
          </cell>
          <cell r="AZ14">
            <v>38.280099987695699</v>
          </cell>
          <cell r="BA14">
            <v>49.757401644896355</v>
          </cell>
          <cell r="BB14">
            <v>10.670836807707099</v>
          </cell>
          <cell r="BC14">
            <v>34.641012803070147</v>
          </cell>
          <cell r="BD14">
            <v>40.034087968318076</v>
          </cell>
          <cell r="BE14">
            <v>6.7796610169491522</v>
          </cell>
          <cell r="BF14">
            <v>47.353414751328984</v>
          </cell>
          <cell r="BG14">
            <v>36.836977589268969</v>
          </cell>
          <cell r="BH14">
            <v>15.023506825050797</v>
          </cell>
          <cell r="BI14">
            <v>8.8004666547177735</v>
          </cell>
          <cell r="BJ14">
            <v>6.2094259620539782</v>
          </cell>
          <cell r="BK14">
            <v>12.89332199541554</v>
          </cell>
          <cell r="BL14">
            <v>44.638342888119844</v>
          </cell>
          <cell r="BM14">
            <v>49.078367450288653</v>
          </cell>
          <cell r="BN14">
            <v>3.1729546421847146</v>
          </cell>
          <cell r="BO14">
            <v>0.68134951074015848</v>
          </cell>
          <cell r="BP14">
            <v>0.64060444559051988</v>
          </cell>
          <cell r="BQ14">
            <v>1.3742212468805008</v>
          </cell>
          <cell r="BR14">
            <v>15.084273811231993</v>
          </cell>
          <cell r="BS14">
            <v>1.2643479461692582</v>
          </cell>
          <cell r="BT14">
            <v>35.752477468069287</v>
          </cell>
          <cell r="BU14">
            <v>88.307464924729601</v>
          </cell>
          <cell r="BV14">
            <v>17.862367927721095</v>
          </cell>
          <cell r="BW14">
            <v>21.773408070976004</v>
          </cell>
          <cell r="BY14">
            <v>14.12539754882112</v>
          </cell>
          <cell r="BZ14">
            <v>25.238116283368612</v>
          </cell>
        </row>
        <row r="15">
          <cell r="D15">
            <v>52.917351613778749</v>
          </cell>
          <cell r="E15">
            <v>79.965209196133742</v>
          </cell>
          <cell r="F15">
            <v>41.090750947347303</v>
          </cell>
          <cell r="G15">
            <v>95.898650818324057</v>
          </cell>
          <cell r="H15">
            <v>8.3475522057331215</v>
          </cell>
          <cell r="I15">
            <v>10.848664612914984</v>
          </cell>
          <cell r="J15">
            <v>38.040508986263752</v>
          </cell>
          <cell r="K15">
            <v>6.4954137326645247</v>
          </cell>
          <cell r="L15">
            <v>1.4240254092696716</v>
          </cell>
          <cell r="M15">
            <v>0.43472307549320888</v>
          </cell>
          <cell r="N15">
            <v>10</v>
          </cell>
          <cell r="O15">
            <v>35.170941715824362</v>
          </cell>
          <cell r="P15">
            <v>77.938342431477068</v>
          </cell>
          <cell r="Q15">
            <v>2.9292913284412392</v>
          </cell>
          <cell r="R15">
            <v>50</v>
          </cell>
          <cell r="S15">
            <v>85.142458186221631</v>
          </cell>
          <cell r="T15">
            <v>0</v>
          </cell>
          <cell r="U15">
            <v>0</v>
          </cell>
          <cell r="V15">
            <v>33.985130281507125</v>
          </cell>
          <cell r="W15">
            <v>1.3509788988518194</v>
          </cell>
          <cell r="X15">
            <v>17.991631799162867</v>
          </cell>
          <cell r="Y15">
            <v>60.487357599003602</v>
          </cell>
          <cell r="Z15">
            <v>0.57391322142118717</v>
          </cell>
          <cell r="AA15">
            <v>5.833842240054028</v>
          </cell>
          <cell r="AB15">
            <v>0</v>
          </cell>
          <cell r="AC15">
            <v>25.381070772798353</v>
          </cell>
          <cell r="AD15">
            <v>24.80212773286517</v>
          </cell>
          <cell r="AE15">
            <v>7.9090751031577673</v>
          </cell>
          <cell r="AF15">
            <v>29.640582207282108</v>
          </cell>
          <cell r="AG15">
            <v>12.035684777944617</v>
          </cell>
          <cell r="AH15">
            <v>10</v>
          </cell>
          <cell r="AI15">
            <v>100</v>
          </cell>
          <cell r="AJ15">
            <v>63.333333333333329</v>
          </cell>
          <cell r="AK15">
            <v>74.205805751752834</v>
          </cell>
          <cell r="AL15">
            <v>71.875000000000014</v>
          </cell>
          <cell r="AM15">
            <v>6.5895289595090532</v>
          </cell>
          <cell r="AN15">
            <v>50.541516245487372</v>
          </cell>
          <cell r="AO15">
            <v>4.8418279999003158</v>
          </cell>
          <cell r="AP15">
            <v>0</v>
          </cell>
          <cell r="AQ15">
            <v>0</v>
          </cell>
          <cell r="AR15">
            <v>0</v>
          </cell>
          <cell r="AS15">
            <v>47.252522112902327</v>
          </cell>
          <cell r="AT15">
            <v>28.22927934577757</v>
          </cell>
          <cell r="AU15">
            <v>3.6968019998073727</v>
          </cell>
          <cell r="AV15">
            <v>0</v>
          </cell>
          <cell r="AW15">
            <v>31.409650949047613</v>
          </cell>
          <cell r="AX15">
            <v>47.770010906882838</v>
          </cell>
          <cell r="AY15">
            <v>2.5315041663953783</v>
          </cell>
          <cell r="AZ15">
            <v>35.141329328750878</v>
          </cell>
          <cell r="BA15">
            <v>49.151496179966095</v>
          </cell>
          <cell r="BB15">
            <v>8.5868996352782592</v>
          </cell>
          <cell r="BC15">
            <v>33.157092712649586</v>
          </cell>
          <cell r="BD15">
            <v>1.0457548520705053</v>
          </cell>
          <cell r="BE15">
            <v>33.898305084745758</v>
          </cell>
          <cell r="BF15">
            <v>14.381641359048094</v>
          </cell>
          <cell r="BG15">
            <v>13.802240675408356</v>
          </cell>
          <cell r="BH15">
            <v>0</v>
          </cell>
          <cell r="BI15">
            <v>0.27992279236759648</v>
          </cell>
          <cell r="BJ15">
            <v>6.6356377355951333</v>
          </cell>
          <cell r="BK15">
            <v>19.54752101328484</v>
          </cell>
          <cell r="BL15">
            <v>95.597978870287477</v>
          </cell>
          <cell r="BM15">
            <v>49.757933225290671</v>
          </cell>
          <cell r="BN15">
            <v>1.0141092376489147</v>
          </cell>
          <cell r="BO15">
            <v>1.6110435758422785</v>
          </cell>
          <cell r="BP15">
            <v>7.9647984535194769E-2</v>
          </cell>
          <cell r="BQ15">
            <v>0.64822408335459514</v>
          </cell>
          <cell r="BR15">
            <v>6.361146942001648</v>
          </cell>
          <cell r="BS15">
            <v>5.1660064981085085</v>
          </cell>
          <cell r="BT15">
            <v>4.413948113548849</v>
          </cell>
          <cell r="BU15">
            <v>82.523098482724762</v>
          </cell>
          <cell r="BV15">
            <v>16.978043600529848</v>
          </cell>
          <cell r="BW15">
            <v>1.1497476241578701</v>
          </cell>
          <cell r="BY15">
            <v>0</v>
          </cell>
          <cell r="BZ15">
            <v>0</v>
          </cell>
        </row>
        <row r="16">
          <cell r="D16">
            <v>69.892964104470948</v>
          </cell>
          <cell r="E16">
            <v>87.903025306138304</v>
          </cell>
          <cell r="F16">
            <v>34.379617530749307</v>
          </cell>
          <cell r="G16">
            <v>54.800283566102571</v>
          </cell>
          <cell r="H16">
            <v>5.0982684626234303</v>
          </cell>
          <cell r="I16">
            <v>24.437159691262071</v>
          </cell>
          <cell r="J16">
            <v>0</v>
          </cell>
          <cell r="K16">
            <v>5.6291418980318735</v>
          </cell>
          <cell r="L16">
            <v>52.140230573754877</v>
          </cell>
          <cell r="M16">
            <v>0.74464421508311096</v>
          </cell>
          <cell r="N16">
            <v>5.7914946757659349</v>
          </cell>
          <cell r="O16">
            <v>49.671386994142082</v>
          </cell>
          <cell r="P16">
            <v>48.916344275543736</v>
          </cell>
          <cell r="Q16">
            <v>22.817646412264345</v>
          </cell>
          <cell r="R16">
            <v>12.302005296142434</v>
          </cell>
          <cell r="S16">
            <v>11.074601719829184</v>
          </cell>
          <cell r="T16">
            <v>55.657168935401423</v>
          </cell>
          <cell r="U16">
            <v>2.1897810218978111</v>
          </cell>
          <cell r="V16">
            <v>75.665298039888427</v>
          </cell>
          <cell r="W16">
            <v>43.551761040411755</v>
          </cell>
          <cell r="X16">
            <v>76.569037656903674</v>
          </cell>
          <cell r="Y16">
            <v>33.865989910784116</v>
          </cell>
          <cell r="Z16">
            <v>15.610608446031863</v>
          </cell>
          <cell r="AA16">
            <v>14.596774251504172</v>
          </cell>
          <cell r="AB16">
            <v>9.8422383398039202</v>
          </cell>
          <cell r="AC16">
            <v>39.006277446336959</v>
          </cell>
          <cell r="AD16">
            <v>0</v>
          </cell>
          <cell r="AE16">
            <v>5.2926846382978576</v>
          </cell>
          <cell r="AF16">
            <v>25.748491117227797</v>
          </cell>
          <cell r="AG16">
            <v>11.295140055752171</v>
          </cell>
          <cell r="AH16">
            <v>5.7329060559760165</v>
          </cell>
          <cell r="AI16">
            <v>42.105263157894747</v>
          </cell>
          <cell r="AJ16">
            <v>33.333333333333329</v>
          </cell>
          <cell r="AK16">
            <v>64.391680486423724</v>
          </cell>
          <cell r="AL16">
            <v>84.375000000000014</v>
          </cell>
          <cell r="AM16">
            <v>40.607789395177043</v>
          </cell>
          <cell r="AN16">
            <v>44.76534296028882</v>
          </cell>
          <cell r="AO16">
            <v>97.468270091095334</v>
          </cell>
          <cell r="AP16">
            <v>37.034151059850579</v>
          </cell>
          <cell r="AQ16">
            <v>45.033574685259602</v>
          </cell>
          <cell r="AR16">
            <v>48.170196168121734</v>
          </cell>
          <cell r="AS16">
            <v>100</v>
          </cell>
          <cell r="AT16">
            <v>14.856450747132971</v>
          </cell>
          <cell r="AU16">
            <v>3.7702420645651715</v>
          </cell>
          <cell r="AV16">
            <v>32.06905310083453</v>
          </cell>
          <cell r="AW16">
            <v>43.453129454290313</v>
          </cell>
          <cell r="AX16">
            <v>32.492845639855503</v>
          </cell>
          <cell r="AY16">
            <v>0</v>
          </cell>
          <cell r="AZ16">
            <v>2.3692529105384512</v>
          </cell>
          <cell r="BA16">
            <v>26.124690757278714</v>
          </cell>
          <cell r="BB16">
            <v>14.947298118451716</v>
          </cell>
          <cell r="BC16">
            <v>26.254876508857762</v>
          </cell>
          <cell r="BD16">
            <v>20.352750944872838</v>
          </cell>
          <cell r="BE16">
            <v>62.372881355932208</v>
          </cell>
          <cell r="BF16">
            <v>34.871665927891151</v>
          </cell>
          <cell r="BG16">
            <v>57.54702082833095</v>
          </cell>
          <cell r="BH16">
            <v>10.066313970785503</v>
          </cell>
          <cell r="BI16">
            <v>8.1963533824690185</v>
          </cell>
          <cell r="BJ16">
            <v>4.749792976763052</v>
          </cell>
          <cell r="BK16">
            <v>15.012187564692736</v>
          </cell>
          <cell r="BL16">
            <v>34.071741987327229</v>
          </cell>
          <cell r="BM16">
            <v>49.9162133025279</v>
          </cell>
          <cell r="BN16">
            <v>2.3823912277220738</v>
          </cell>
          <cell r="BO16">
            <v>6.3869863931505293</v>
          </cell>
          <cell r="BP16">
            <v>0.43507162119882897</v>
          </cell>
          <cell r="BQ16">
            <v>0.52470531015945954</v>
          </cell>
          <cell r="BR16">
            <v>42.926115754024217</v>
          </cell>
          <cell r="BS16">
            <v>96.101363798666114</v>
          </cell>
          <cell r="BT16">
            <v>83.655110889490388</v>
          </cell>
          <cell r="BU16">
            <v>65.982118764250046</v>
          </cell>
          <cell r="BV16">
            <v>28.498390712766557</v>
          </cell>
          <cell r="BW16">
            <v>21.711395322348238</v>
          </cell>
          <cell r="BY16">
            <v>18.627684033346</v>
          </cell>
          <cell r="BZ16">
            <v>21.713596508434215</v>
          </cell>
        </row>
        <row r="17">
          <cell r="D17">
            <v>85.210020002119634</v>
          </cell>
          <cell r="E17">
            <v>0</v>
          </cell>
          <cell r="F17">
            <v>20.759400353787694</v>
          </cell>
          <cell r="G17">
            <v>51.089454229028362</v>
          </cell>
          <cell r="H17">
            <v>4.820818167369346</v>
          </cell>
          <cell r="I17">
            <v>14.032627207101156</v>
          </cell>
          <cell r="J17">
            <v>11.719995236391219</v>
          </cell>
          <cell r="K17">
            <v>6.7156661074973698</v>
          </cell>
          <cell r="L17">
            <v>18.492568869074589</v>
          </cell>
          <cell r="M17">
            <v>100</v>
          </cell>
          <cell r="N17">
            <v>5.6465796598924065</v>
          </cell>
          <cell r="O17">
            <v>48.576558576226901</v>
          </cell>
          <cell r="P17">
            <v>100</v>
          </cell>
          <cell r="Q17">
            <v>50</v>
          </cell>
          <cell r="R17">
            <v>35.454753653361017</v>
          </cell>
          <cell r="S17">
            <v>77.389893748976647</v>
          </cell>
          <cell r="T17">
            <v>100</v>
          </cell>
          <cell r="U17">
            <v>50</v>
          </cell>
          <cell r="V17">
            <v>88.966749302352454</v>
          </cell>
          <cell r="W17">
            <v>35.929643607739543</v>
          </cell>
          <cell r="X17">
            <v>84.100418410041442</v>
          </cell>
          <cell r="Y17">
            <v>8.415294900285037</v>
          </cell>
          <cell r="Z17">
            <v>50</v>
          </cell>
          <cell r="AA17">
            <v>50</v>
          </cell>
          <cell r="AB17">
            <v>50</v>
          </cell>
          <cell r="AC17">
            <v>0</v>
          </cell>
          <cell r="AD17">
            <v>4.2410279727521694</v>
          </cell>
          <cell r="AE17">
            <v>0</v>
          </cell>
          <cell r="AF17">
            <v>38.2029694305864</v>
          </cell>
          <cell r="AG17">
            <v>45.959794181150322</v>
          </cell>
          <cell r="AH17">
            <v>4.5832699025661681</v>
          </cell>
          <cell r="AI17">
            <v>63.15789473684211</v>
          </cell>
          <cell r="AJ17">
            <v>70</v>
          </cell>
          <cell r="AK17">
            <v>95.829708701688403</v>
          </cell>
          <cell r="AL17">
            <v>84.134615384615387</v>
          </cell>
          <cell r="AM17">
            <v>100</v>
          </cell>
          <cell r="AN17">
            <v>54.873646209386294</v>
          </cell>
          <cell r="AO17">
            <v>74.741331246728834</v>
          </cell>
          <cell r="AP17">
            <v>43.614673395049017</v>
          </cell>
          <cell r="AQ17">
            <v>43.50769428299234</v>
          </cell>
          <cell r="AR17">
            <v>49.142196367042281</v>
          </cell>
          <cell r="AS17">
            <v>32.706002718848872</v>
          </cell>
          <cell r="AT17">
            <v>21.914391635191713</v>
          </cell>
          <cell r="AU17">
            <v>38.470250855622133</v>
          </cell>
          <cell r="AV17">
            <v>100</v>
          </cell>
          <cell r="AW17">
            <v>44.167200551209866</v>
          </cell>
          <cell r="AX17">
            <v>36.903452327607724</v>
          </cell>
          <cell r="AY17">
            <v>7.2939238264925734</v>
          </cell>
          <cell r="AZ17">
            <v>32.708130817324324</v>
          </cell>
          <cell r="BA17">
            <v>50</v>
          </cell>
          <cell r="BB17">
            <v>8.9662433807853379</v>
          </cell>
          <cell r="BC17">
            <v>11.655130569055128</v>
          </cell>
          <cell r="BD17">
            <v>37.616942528528298</v>
          </cell>
          <cell r="BE17">
            <v>100</v>
          </cell>
          <cell r="BF17">
            <v>44.824933739410646</v>
          </cell>
          <cell r="BG17">
            <v>100</v>
          </cell>
          <cell r="BH17">
            <v>27.301085180383193</v>
          </cell>
          <cell r="BI17">
            <v>14.113986075208718</v>
          </cell>
          <cell r="BJ17">
            <v>15.912706572012732</v>
          </cell>
          <cell r="BK17">
            <v>100</v>
          </cell>
          <cell r="BL17">
            <v>92.056735752620298</v>
          </cell>
          <cell r="BM17">
            <v>49.905286511845425</v>
          </cell>
          <cell r="BN17">
            <v>16.070519200434664</v>
          </cell>
          <cell r="BO17">
            <v>100</v>
          </cell>
          <cell r="BP17">
            <v>50</v>
          </cell>
          <cell r="BQ17">
            <v>0.75312127609867641</v>
          </cell>
          <cell r="BR17">
            <v>25.346714130208582</v>
          </cell>
          <cell r="BS17">
            <v>1.3762862736773387</v>
          </cell>
          <cell r="BT17">
            <v>82.898448383696817</v>
          </cell>
          <cell r="BU17">
            <v>83.071001329821016</v>
          </cell>
          <cell r="BV17">
            <v>37.149073827124873</v>
          </cell>
          <cell r="BW17">
            <v>100</v>
          </cell>
          <cell r="BY17">
            <v>50</v>
          </cell>
          <cell r="BZ17">
            <v>50</v>
          </cell>
        </row>
        <row r="18">
          <cell r="D18">
            <v>70.660496586295579</v>
          </cell>
          <cell r="E18">
            <v>52.72178765873857</v>
          </cell>
          <cell r="F18">
            <v>47.680780488477069</v>
          </cell>
          <cell r="G18">
            <v>83.261975833096884</v>
          </cell>
          <cell r="H18">
            <v>8.3377809447415157</v>
          </cell>
          <cell r="I18">
            <v>23.682032840299495</v>
          </cell>
          <cell r="J18">
            <v>0.80325793693731573</v>
          </cell>
          <cell r="K18">
            <v>8.5714422384224989</v>
          </cell>
          <cell r="L18">
            <v>71.287054377405639</v>
          </cell>
          <cell r="M18">
            <v>0.52791654586777748</v>
          </cell>
          <cell r="N18">
            <v>0</v>
          </cell>
          <cell r="O18">
            <v>49.572475799097013</v>
          </cell>
          <cell r="P18">
            <v>60.94515767013521</v>
          </cell>
          <cell r="Q18">
            <v>11.809741871940515</v>
          </cell>
          <cell r="R18">
            <v>16.210841201945961</v>
          </cell>
          <cell r="S18">
            <v>60.344476057137101</v>
          </cell>
          <cell r="T18">
            <v>46.32063733955227</v>
          </cell>
          <cell r="U18">
            <v>16.240875912408768</v>
          </cell>
          <cell r="V18">
            <v>91.398096791872391</v>
          </cell>
          <cell r="W18">
            <v>31.544193116352631</v>
          </cell>
          <cell r="X18">
            <v>59.41422594142265</v>
          </cell>
          <cell r="Y18">
            <v>84.336242405093515</v>
          </cell>
          <cell r="Z18">
            <v>39.713997976385521</v>
          </cell>
          <cell r="AA18">
            <v>25.657318129357588</v>
          </cell>
          <cell r="AB18">
            <v>21.245340916250651</v>
          </cell>
          <cell r="AC18">
            <v>16.948456029535041</v>
          </cell>
          <cell r="AD18">
            <v>18.060169245449998</v>
          </cell>
          <cell r="AE18">
            <v>26.836056102380994</v>
          </cell>
          <cell r="AF18">
            <v>17.249970485298697</v>
          </cell>
          <cell r="AG18">
            <v>21.097676023637938</v>
          </cell>
          <cell r="AH18">
            <v>3.9820110533762332</v>
          </cell>
          <cell r="AI18">
            <v>42.105263157894747</v>
          </cell>
          <cell r="AJ18">
            <v>63.333333333333329</v>
          </cell>
          <cell r="AK18">
            <v>43.607485563846474</v>
          </cell>
          <cell r="AL18">
            <v>100</v>
          </cell>
          <cell r="AM18">
            <v>8.175578397297901</v>
          </cell>
          <cell r="AN18">
            <v>49.819494584837557</v>
          </cell>
          <cell r="AO18">
            <v>66.303734821018296</v>
          </cell>
          <cell r="AP18">
            <v>19.343805759656576</v>
          </cell>
          <cell r="AQ18">
            <v>36.412673632086786</v>
          </cell>
          <cell r="AR18">
            <v>39.174461943767362</v>
          </cell>
          <cell r="AS18">
            <v>52.266718312533357</v>
          </cell>
          <cell r="AT18">
            <v>45.036557106952657</v>
          </cell>
          <cell r="AU18">
            <v>12.66421316463299</v>
          </cell>
          <cell r="AV18">
            <v>22.136301784480256</v>
          </cell>
          <cell r="AW18">
            <v>35.805091740730106</v>
          </cell>
          <cell r="AX18">
            <v>75.486868315889268</v>
          </cell>
          <cell r="AY18">
            <v>7.5419949020625481</v>
          </cell>
          <cell r="AZ18">
            <v>39.766074178030955</v>
          </cell>
          <cell r="BA18">
            <v>32.073227654683187</v>
          </cell>
          <cell r="BB18">
            <v>13.124339641265021</v>
          </cell>
          <cell r="BC18">
            <v>49.823243141551167</v>
          </cell>
          <cell r="BD18">
            <v>0.87073817509543716</v>
          </cell>
          <cell r="BE18">
            <v>27.796610169491526</v>
          </cell>
          <cell r="BF18">
            <v>17.69740753721997</v>
          </cell>
          <cell r="BG18">
            <v>18.015959194975725</v>
          </cell>
          <cell r="BH18">
            <v>4.7843694468120779</v>
          </cell>
          <cell r="BI18">
            <v>3.4314329314618308</v>
          </cell>
          <cell r="BJ18">
            <v>0.46705236344674328</v>
          </cell>
          <cell r="BK18">
            <v>33.448000455935883</v>
          </cell>
          <cell r="BL18">
            <v>26.959529055202715</v>
          </cell>
          <cell r="BM18">
            <v>49.924302513516167</v>
          </cell>
          <cell r="BN18">
            <v>0.8812832900562203</v>
          </cell>
          <cell r="BO18">
            <v>0.33719975533900731</v>
          </cell>
          <cell r="BP18">
            <v>0.24920002632767679</v>
          </cell>
          <cell r="BQ18">
            <v>0.2119367536510863</v>
          </cell>
          <cell r="BR18">
            <v>6.7573519876624939</v>
          </cell>
          <cell r="BS18">
            <v>8.2576127494395415</v>
          </cell>
          <cell r="BT18">
            <v>51.107247108524724</v>
          </cell>
          <cell r="BU18">
            <v>88.114511118300271</v>
          </cell>
          <cell r="BV18">
            <v>16.368481009181689</v>
          </cell>
          <cell r="BW18">
            <v>6.6508094551456605</v>
          </cell>
          <cell r="BY18">
            <v>13.561113559925772</v>
          </cell>
          <cell r="BZ18">
            <v>15.231036075515838</v>
          </cell>
        </row>
        <row r="19">
          <cell r="D19">
            <v>93.977341325742998</v>
          </cell>
          <cell r="E19">
            <v>94.68333441748004</v>
          </cell>
          <cell r="F19">
            <v>42.70539759052788</v>
          </cell>
          <cell r="G19">
            <v>83.96314075611744</v>
          </cell>
          <cell r="H19">
            <v>7.0348455556753082</v>
          </cell>
          <cell r="I19">
            <v>7.0640004091581385</v>
          </cell>
          <cell r="J19">
            <v>28.344619203657963</v>
          </cell>
          <cell r="K19">
            <v>29.1154385101337</v>
          </cell>
          <cell r="L19">
            <v>25.619117812528657</v>
          </cell>
          <cell r="M19">
            <v>1.0611840774199188</v>
          </cell>
          <cell r="N19">
            <v>5.5409884504190634</v>
          </cell>
          <cell r="O19">
            <v>49.319996511222662</v>
          </cell>
          <cell r="P19">
            <v>18.092799878140148</v>
          </cell>
          <cell r="Q19">
            <v>32.77819091770359</v>
          </cell>
          <cell r="R19">
            <v>9.8422724708984131</v>
          </cell>
          <cell r="S19">
            <v>54.384419869515874</v>
          </cell>
          <cell r="T19">
            <v>22.652194041027016</v>
          </cell>
          <cell r="U19">
            <v>8.2116788321167924</v>
          </cell>
          <cell r="V19">
            <v>73.461592318013345</v>
          </cell>
          <cell r="W19">
            <v>21.663037608953566</v>
          </cell>
          <cell r="X19">
            <v>65.271966527196739</v>
          </cell>
          <cell r="Y19">
            <v>32.358364442275523</v>
          </cell>
          <cell r="Z19">
            <v>5.0383510789146841</v>
          </cell>
          <cell r="AA19">
            <v>6.1006090859076654</v>
          </cell>
          <cell r="AB19">
            <v>5.6923054734637972</v>
          </cell>
          <cell r="AC19">
            <v>3.7251145365724216</v>
          </cell>
          <cell r="AD19">
            <v>9.5276645744465966</v>
          </cell>
          <cell r="AE19">
            <v>5.8893829135143951</v>
          </cell>
          <cell r="AF19">
            <v>21.098253791577225</v>
          </cell>
          <cell r="AG19">
            <v>35.366013472506062</v>
          </cell>
          <cell r="AH19">
            <v>0</v>
          </cell>
          <cell r="AI19">
            <v>42.105263157894747</v>
          </cell>
          <cell r="AJ19">
            <v>80</v>
          </cell>
          <cell r="AK19">
            <v>49.836372684455057</v>
          </cell>
          <cell r="AL19">
            <v>53.125</v>
          </cell>
          <cell r="AM19">
            <v>6.1663219453875033</v>
          </cell>
          <cell r="AN19">
            <v>65.703971119133584</v>
          </cell>
          <cell r="AO19">
            <v>47.582938078244226</v>
          </cell>
          <cell r="AP19">
            <v>21.253031734309236</v>
          </cell>
          <cell r="AQ19">
            <v>38.569125035314457</v>
          </cell>
          <cell r="AR19">
            <v>43.816443225563532</v>
          </cell>
          <cell r="AS19">
            <v>27.098663436406547</v>
          </cell>
          <cell r="AT19">
            <v>41.610972211794632</v>
          </cell>
          <cell r="AU19">
            <v>22.426520175940677</v>
          </cell>
          <cell r="AV19">
            <v>18.565493836151497</v>
          </cell>
          <cell r="AW19">
            <v>44.779658520343673</v>
          </cell>
          <cell r="AX19">
            <v>67.2788539354422</v>
          </cell>
          <cell r="AY19">
            <v>8.6846202937055388</v>
          </cell>
          <cell r="AZ19">
            <v>44.404972217026277</v>
          </cell>
          <cell r="BA19">
            <v>21.588068150821456</v>
          </cell>
          <cell r="BB19">
            <v>12.63057332176894</v>
          </cell>
          <cell r="BC19">
            <v>45.831517860841011</v>
          </cell>
          <cell r="BD19">
            <v>3.0213409031435394</v>
          </cell>
          <cell r="BE19">
            <v>73.559322033898297</v>
          </cell>
          <cell r="BF19">
            <v>20.466994343758039</v>
          </cell>
          <cell r="BG19">
            <v>21.362907358589894</v>
          </cell>
          <cell r="BH19">
            <v>7.2192365267037788</v>
          </cell>
          <cell r="BI19">
            <v>4.3141485747767456</v>
          </cell>
          <cell r="BJ19">
            <v>14.923785367248874</v>
          </cell>
          <cell r="BK19">
            <v>29.74097846754562</v>
          </cell>
          <cell r="BL19">
            <v>76.575911548282917</v>
          </cell>
          <cell r="BM19">
            <v>49.7412101616219</v>
          </cell>
          <cell r="BN19">
            <v>1.3006576467107835</v>
          </cell>
          <cell r="BO19">
            <v>0.66936502435114553</v>
          </cell>
          <cell r="BP19">
            <v>2.7554573577291115</v>
          </cell>
          <cell r="BQ19">
            <v>0.54948906767239614</v>
          </cell>
          <cell r="BR19">
            <v>18.300355454461595</v>
          </cell>
          <cell r="BS19">
            <v>19.871703758486895</v>
          </cell>
          <cell r="BT19">
            <v>80.89906532071096</v>
          </cell>
          <cell r="BU19">
            <v>57.01292903732935</v>
          </cell>
          <cell r="BV19">
            <v>13.056992294485777</v>
          </cell>
          <cell r="BW19">
            <v>8.6813865549723985</v>
          </cell>
          <cell r="BY19">
            <v>10.290113795200567</v>
          </cell>
          <cell r="BZ19">
            <v>1.9786264538955287</v>
          </cell>
        </row>
        <row r="20">
          <cell r="D20">
            <v>43.392194898735468</v>
          </cell>
          <cell r="E20">
            <v>52.09331382233875</v>
          </cell>
          <cell r="F20">
            <v>43.358197772886406</v>
          </cell>
          <cell r="G20">
            <v>9.5481766644040391</v>
          </cell>
          <cell r="H20">
            <v>7.9890771918104235</v>
          </cell>
          <cell r="I20">
            <v>0</v>
          </cell>
          <cell r="J20">
            <v>11.187181869474504</v>
          </cell>
          <cell r="K20">
            <v>1.3326860938360012</v>
          </cell>
          <cell r="L20">
            <v>23.124077077332416</v>
          </cell>
          <cell r="M20">
            <v>0.40345494823555733</v>
          </cell>
          <cell r="N20">
            <v>5.2765855416010101</v>
          </cell>
          <cell r="O20">
            <v>48.590051388434226</v>
          </cell>
          <cell r="P20">
            <v>71.420415630249821</v>
          </cell>
          <cell r="Q20">
            <v>31.555846598885985</v>
          </cell>
          <cell r="R20">
            <v>9.742700772336546</v>
          </cell>
          <cell r="S20">
            <v>71.40213925206551</v>
          </cell>
          <cell r="T20">
            <v>19.002679898555318</v>
          </cell>
          <cell r="U20">
            <v>10.948905109489056</v>
          </cell>
          <cell r="V20">
            <v>64.737520846044632</v>
          </cell>
          <cell r="W20">
            <v>5.5353071903333513</v>
          </cell>
          <cell r="X20">
            <v>7.112970711297141</v>
          </cell>
          <cell r="Y20">
            <v>100</v>
          </cell>
          <cell r="Z20">
            <v>6.1941964479939182</v>
          </cell>
          <cell r="AA20">
            <v>8.7909554328773964</v>
          </cell>
          <cell r="AB20">
            <v>5.6274761942083273</v>
          </cell>
          <cell r="AC20">
            <v>2.3119646713162876</v>
          </cell>
          <cell r="AD20">
            <v>34.126444912322775</v>
          </cell>
          <cell r="AE20">
            <v>29.341636884543288</v>
          </cell>
          <cell r="AF20">
            <v>0</v>
          </cell>
          <cell r="AG20">
            <v>23.822648799548112</v>
          </cell>
          <cell r="AH20">
            <v>6.3866738256977165</v>
          </cell>
          <cell r="AI20">
            <v>42.105263157894747</v>
          </cell>
          <cell r="AJ20">
            <v>53.333333333333336</v>
          </cell>
          <cell r="AK20">
            <v>0</v>
          </cell>
          <cell r="AL20">
            <v>93.75</v>
          </cell>
          <cell r="AM20">
            <v>0</v>
          </cell>
          <cell r="AN20">
            <v>56.67870036101084</v>
          </cell>
          <cell r="AO20">
            <v>9.4849785681130374</v>
          </cell>
          <cell r="AP20">
            <v>16.013850032964726</v>
          </cell>
          <cell r="AQ20">
            <v>31.891888276596259</v>
          </cell>
          <cell r="AR20">
            <v>38.750699860394064</v>
          </cell>
          <cell r="AS20">
            <v>29.058727292148522</v>
          </cell>
          <cell r="AT20">
            <v>37.07669289638941</v>
          </cell>
          <cell r="AU20">
            <v>0</v>
          </cell>
          <cell r="AV20">
            <v>3.4671980848616499</v>
          </cell>
          <cell r="AW20">
            <v>35.419183097437468</v>
          </cell>
          <cell r="AX20">
            <v>40.632697362781641</v>
          </cell>
          <cell r="AY20">
            <v>8.4668948764455507</v>
          </cell>
          <cell r="AZ20">
            <v>45.718370009722193</v>
          </cell>
          <cell r="BA20">
            <v>21.146471756220834</v>
          </cell>
          <cell r="BB20">
            <v>13.912356899078308</v>
          </cell>
          <cell r="BC20">
            <v>12.375744850911007</v>
          </cell>
          <cell r="BD20">
            <v>6.0119807683982156</v>
          </cell>
          <cell r="BE20">
            <v>35.593220338983052</v>
          </cell>
          <cell r="BF20">
            <v>8.8175922912308984</v>
          </cell>
          <cell r="BG20">
            <v>3.2378064383400984</v>
          </cell>
          <cell r="BH20">
            <v>3.768736343958496</v>
          </cell>
          <cell r="BI20">
            <v>50</v>
          </cell>
          <cell r="BJ20">
            <v>1.8152069983055099</v>
          </cell>
          <cell r="BK20">
            <v>19.901284787137115</v>
          </cell>
          <cell r="BL20">
            <v>90.007715164401759</v>
          </cell>
          <cell r="BM20">
            <v>49.818785706221107</v>
          </cell>
          <cell r="BN20">
            <v>3.0261277185117335</v>
          </cell>
          <cell r="BO20">
            <v>1.1744247105304102</v>
          </cell>
          <cell r="BP20">
            <v>3.8582782060032508</v>
          </cell>
          <cell r="BQ20">
            <v>2.1011847808327238</v>
          </cell>
          <cell r="BR20">
            <v>11.142337583815186</v>
          </cell>
          <cell r="BS20">
            <v>0.76283632002451562</v>
          </cell>
          <cell r="BT20">
            <v>0.78682020645416439</v>
          </cell>
          <cell r="BU20">
            <v>74.69603311453578</v>
          </cell>
          <cell r="BV20">
            <v>7.7111747352318671</v>
          </cell>
          <cell r="BW20">
            <v>3.1331895617310153</v>
          </cell>
          <cell r="BY20">
            <v>3.0017494954930162</v>
          </cell>
          <cell r="BZ20">
            <v>7.5831715684773551</v>
          </cell>
        </row>
        <row r="21">
          <cell r="D21">
            <v>92.87926098014708</v>
          </cell>
          <cell r="E21">
            <v>83.353970780987851</v>
          </cell>
          <cell r="F21">
            <v>45.169425300542819</v>
          </cell>
          <cell r="G21">
            <v>85.024036223856669</v>
          </cell>
          <cell r="H21">
            <v>7.6369101696820128</v>
          </cell>
          <cell r="I21">
            <v>20.275973909860383</v>
          </cell>
          <cell r="J21">
            <v>24.713840976355126</v>
          </cell>
          <cell r="K21">
            <v>16.952046627445284</v>
          </cell>
          <cell r="L21">
            <v>0</v>
          </cell>
          <cell r="M21">
            <v>0.17001486482905132</v>
          </cell>
          <cell r="N21">
            <v>2.5540109861597577</v>
          </cell>
          <cell r="O21">
            <v>42.983479114576433</v>
          </cell>
          <cell r="P21">
            <v>65.637934539410367</v>
          </cell>
          <cell r="Q21">
            <v>39.956629810790979</v>
          </cell>
          <cell r="R21">
            <v>6.1701211267503462</v>
          </cell>
          <cell r="S21">
            <v>87.618561942214484</v>
          </cell>
          <cell r="T21">
            <v>29.483994938369957</v>
          </cell>
          <cell r="U21">
            <v>37.043795620437933</v>
          </cell>
          <cell r="V21">
            <v>81.623439735620309</v>
          </cell>
          <cell r="W21">
            <v>7.02534330727726</v>
          </cell>
          <cell r="X21">
            <v>50.627615062761237</v>
          </cell>
          <cell r="Y21">
            <v>60.266694619838013</v>
          </cell>
          <cell r="Z21">
            <v>3.5334659651050737</v>
          </cell>
          <cell r="AA21">
            <v>14.171286221097072</v>
          </cell>
          <cell r="AB21">
            <v>6.5515661688112248</v>
          </cell>
          <cell r="AC21">
            <v>23.648128703113922</v>
          </cell>
          <cell r="AD21">
            <v>21.786994119314759</v>
          </cell>
          <cell r="AE21">
            <v>5.105763596573917</v>
          </cell>
          <cell r="AF21">
            <v>37.660984170789007</v>
          </cell>
          <cell r="AG21">
            <v>11.252068406998104</v>
          </cell>
          <cell r="AH21">
            <v>3.6474690832258179</v>
          </cell>
          <cell r="AI21">
            <v>42.105263157894747</v>
          </cell>
          <cell r="AJ21">
            <v>96.666666666666671</v>
          </cell>
          <cell r="AK21">
            <v>79.518424745861566</v>
          </cell>
          <cell r="AL21">
            <v>65.625</v>
          </cell>
          <cell r="AM21">
            <v>4.2346459487885841</v>
          </cell>
          <cell r="AN21">
            <v>76.173285198555988</v>
          </cell>
          <cell r="AO21">
            <v>14.949602238752261</v>
          </cell>
          <cell r="AP21">
            <v>17.711938973974203</v>
          </cell>
          <cell r="AQ21">
            <v>29.497510420124545</v>
          </cell>
          <cell r="AR21">
            <v>37.8696552217178</v>
          </cell>
          <cell r="AS21">
            <v>44.891556588216567</v>
          </cell>
          <cell r="AT21">
            <v>25.288478935429136</v>
          </cell>
          <cell r="AU21">
            <v>34.266736129875618</v>
          </cell>
          <cell r="AV21">
            <v>8.9173034811101921</v>
          </cell>
          <cell r="AW21">
            <v>42.660050365430052</v>
          </cell>
          <cell r="AX21">
            <v>39.145518947760898</v>
          </cell>
          <cell r="AY21">
            <v>8.0529094869370823</v>
          </cell>
          <cell r="AZ21">
            <v>43.592701233092242</v>
          </cell>
          <cell r="BA21">
            <v>22.795343316488335</v>
          </cell>
          <cell r="BB21">
            <v>16.895876166716882</v>
          </cell>
          <cell r="BC21">
            <v>36.823703008744822</v>
          </cell>
          <cell r="BD21">
            <v>18.831594120221187</v>
          </cell>
          <cell r="BE21">
            <v>45.762711864406782</v>
          </cell>
          <cell r="BF21">
            <v>16.6838016360769</v>
          </cell>
          <cell r="BG21">
            <v>14.859238829837423</v>
          </cell>
          <cell r="BH21">
            <v>1.8568945682201492</v>
          </cell>
          <cell r="BI21">
            <v>2.659451334065932</v>
          </cell>
          <cell r="BJ21">
            <v>6.388579519254141</v>
          </cell>
          <cell r="BK21">
            <v>11.809683525490023</v>
          </cell>
          <cell r="BL21">
            <v>85.058041106221154</v>
          </cell>
          <cell r="BM21">
            <v>49.99677240615015</v>
          </cell>
          <cell r="BN21">
            <v>0</v>
          </cell>
          <cell r="BO21">
            <v>0</v>
          </cell>
          <cell r="BP21">
            <v>0</v>
          </cell>
          <cell r="BQ21">
            <v>0.6162430161831326</v>
          </cell>
          <cell r="BR21">
            <v>7.771703137123831</v>
          </cell>
          <cell r="BS21">
            <v>9.6914850306219229</v>
          </cell>
          <cell r="BT21">
            <v>43.281287419859893</v>
          </cell>
          <cell r="BU21">
            <v>62.930367647820198</v>
          </cell>
          <cell r="BV21">
            <v>18.586863300189261</v>
          </cell>
          <cell r="BW21">
            <v>7.552178244826556</v>
          </cell>
          <cell r="BY21">
            <v>3.9690353858437284</v>
          </cell>
          <cell r="BZ21">
            <v>6.3896682178481194</v>
          </cell>
        </row>
        <row r="22">
          <cell r="D22">
            <v>89.322774139259877</v>
          </cell>
          <cell r="E22">
            <v>87.370352468199869</v>
          </cell>
          <cell r="F22">
            <v>39.058264179446297</v>
          </cell>
          <cell r="G22">
            <v>55.31732495589884</v>
          </cell>
          <cell r="H22">
            <v>6.6515499457956055</v>
          </cell>
          <cell r="I22">
            <v>7.9037300778281043</v>
          </cell>
          <cell r="J22">
            <v>14.328461826329919</v>
          </cell>
          <cell r="K22">
            <v>14.749480878788146</v>
          </cell>
          <cell r="L22">
            <v>16.397258481679522</v>
          </cell>
          <cell r="M22">
            <v>0.74831095847768259</v>
          </cell>
          <cell r="N22">
            <v>5.8409671046060616</v>
          </cell>
          <cell r="O22">
            <v>48.911895611948566</v>
          </cell>
          <cell r="P22">
            <v>71.618566975152703</v>
          </cell>
          <cell r="Q22">
            <v>37.077960621673441</v>
          </cell>
          <cell r="R22">
            <v>0</v>
          </cell>
          <cell r="S22">
            <v>20.937911282162087</v>
          </cell>
          <cell r="T22">
            <v>48.895329146977055</v>
          </cell>
          <cell r="U22">
            <v>8.5766423357664259</v>
          </cell>
          <cell r="V22">
            <v>73.963545924131992</v>
          </cell>
          <cell r="W22">
            <v>25.690381265123495</v>
          </cell>
          <cell r="X22">
            <v>79.079497907949786</v>
          </cell>
          <cell r="Y22">
            <v>52.296505944683105</v>
          </cell>
          <cell r="Z22">
            <v>16.93097040965079</v>
          </cell>
          <cell r="AA22">
            <v>10.075493723881763</v>
          </cell>
          <cell r="AB22">
            <v>12.228237303798901</v>
          </cell>
          <cell r="AC22">
            <v>24.812581929232962</v>
          </cell>
          <cell r="AD22">
            <v>8.9459058278536752</v>
          </cell>
          <cell r="AE22">
            <v>12.070570887050163</v>
          </cell>
          <cell r="AF22">
            <v>35.900193145303184</v>
          </cell>
          <cell r="AG22">
            <v>36.546234586968467</v>
          </cell>
          <cell r="AH22">
            <v>9.0490753301751408</v>
          </cell>
          <cell r="AI22">
            <v>84.210526315789465</v>
          </cell>
          <cell r="AJ22">
            <v>93.333333333333329</v>
          </cell>
          <cell r="AK22">
            <v>94.922793985686994</v>
          </cell>
          <cell r="AL22">
            <v>90.625</v>
          </cell>
          <cell r="AM22">
            <v>12.145993010592194</v>
          </cell>
          <cell r="AN22">
            <v>82.310469314079455</v>
          </cell>
          <cell r="AO22">
            <v>58.305439562259465</v>
          </cell>
          <cell r="AP22">
            <v>33.958468633096814</v>
          </cell>
          <cell r="AQ22">
            <v>41.69922556437345</v>
          </cell>
          <cell r="AR22">
            <v>48.10757178987064</v>
          </cell>
          <cell r="AS22">
            <v>63.747086620942071</v>
          </cell>
          <cell r="AT22">
            <v>35.55650776769793</v>
          </cell>
          <cell r="AU22">
            <v>9.3888899207774177</v>
          </cell>
          <cell r="AV22">
            <v>35.533615603987698</v>
          </cell>
          <cell r="AW22">
            <v>45.277990973118762</v>
          </cell>
          <cell r="AX22">
            <v>30.709471583113203</v>
          </cell>
          <cell r="AY22">
            <v>8.0929177404180486</v>
          </cell>
          <cell r="AZ22">
            <v>41.039648788681653</v>
          </cell>
          <cell r="BA22">
            <v>29.799248512972326</v>
          </cell>
          <cell r="BB22">
            <v>5.7215825199176198</v>
          </cell>
          <cell r="BC22">
            <v>6.4307812786939023</v>
          </cell>
          <cell r="BD22">
            <v>30.213953793153099</v>
          </cell>
          <cell r="BE22">
            <v>94.915254237288138</v>
          </cell>
          <cell r="BF22">
            <v>30.186130051711746</v>
          </cell>
          <cell r="BG22">
            <v>30.514986822365582</v>
          </cell>
          <cell r="BH22">
            <v>14.632081816086851</v>
          </cell>
          <cell r="BI22">
            <v>7.6475168466938834</v>
          </cell>
          <cell r="BJ22">
            <v>29.933328706948291</v>
          </cell>
          <cell r="BK22">
            <v>33.097008002429639</v>
          </cell>
          <cell r="BL22">
            <v>82.005798995677225</v>
          </cell>
          <cell r="BM22">
            <v>49.896946267055021</v>
          </cell>
          <cell r="BN22">
            <v>7.7227088598138094</v>
          </cell>
          <cell r="BO22">
            <v>39.285554234728785</v>
          </cell>
          <cell r="BP22">
            <v>26.276328803830857</v>
          </cell>
          <cell r="BQ22">
            <v>0.93657731159966318</v>
          </cell>
          <cell r="BR22">
            <v>15.473160290173585</v>
          </cell>
          <cell r="BS22">
            <v>24.128852948386498</v>
          </cell>
          <cell r="BT22">
            <v>85.71198373505014</v>
          </cell>
          <cell r="BU22">
            <v>62.516349663029402</v>
          </cell>
          <cell r="BV22">
            <v>12.730147976709036</v>
          </cell>
          <cell r="BW22">
            <v>42.673034533357935</v>
          </cell>
          <cell r="BY22">
            <v>17.309368557643236</v>
          </cell>
          <cell r="BZ22">
            <v>19.447414265619951</v>
          </cell>
        </row>
        <row r="23">
          <cell r="D23">
            <v>57.537229245731517</v>
          </cell>
          <cell r="E23">
            <v>62.304575412173349</v>
          </cell>
          <cell r="F23">
            <v>0</v>
          </cell>
          <cell r="G23">
            <v>33.974854802158525</v>
          </cell>
          <cell r="H23">
            <v>5.9838606875507159</v>
          </cell>
          <cell r="I23">
            <v>9.1286468710669144</v>
          </cell>
          <cell r="J23">
            <v>5.2017422559121895</v>
          </cell>
          <cell r="K23">
            <v>0.98027080552028634</v>
          </cell>
          <cell r="L23">
            <v>13.687633904879224</v>
          </cell>
          <cell r="M23">
            <v>1.5345127918064447</v>
          </cell>
          <cell r="N23">
            <v>6.9671929654074747</v>
          </cell>
          <cell r="O23">
            <v>48.770457908165582</v>
          </cell>
          <cell r="P23">
            <v>79.480929011957187</v>
          </cell>
          <cell r="Q23">
            <v>25.960659523611522</v>
          </cell>
          <cell r="R23">
            <v>30.114308895942493</v>
          </cell>
          <cell r="S23">
            <v>87.759333102433004</v>
          </cell>
          <cell r="T23">
            <v>61.296640827640545</v>
          </cell>
          <cell r="U23">
            <v>21.532846715328454</v>
          </cell>
          <cell r="V23">
            <v>72.162926755194604</v>
          </cell>
          <cell r="W23">
            <v>26.488148062732169</v>
          </cell>
          <cell r="X23">
            <v>77.82426778242673</v>
          </cell>
          <cell r="Y23">
            <v>21.922306081684457</v>
          </cell>
          <cell r="Z23">
            <v>2.8458146963833428</v>
          </cell>
          <cell r="AA23">
            <v>0</v>
          </cell>
          <cell r="AB23">
            <v>5.4676974803878222</v>
          </cell>
          <cell r="AC23">
            <v>46.703963106340083</v>
          </cell>
          <cell r="AD23">
            <v>6.2510690246855685</v>
          </cell>
          <cell r="AE23">
            <v>3.853252945960671</v>
          </cell>
          <cell r="AF23">
            <v>13.242991477948001</v>
          </cell>
          <cell r="AG23">
            <v>9.0892779727252453</v>
          </cell>
          <cell r="AH23">
            <v>3.4938890409455596</v>
          </cell>
          <cell r="AI23">
            <v>42.105263157894747</v>
          </cell>
          <cell r="AJ23">
            <v>96.666666666666671</v>
          </cell>
          <cell r="AK23">
            <v>70.820295429882407</v>
          </cell>
          <cell r="AL23">
            <v>65.625</v>
          </cell>
          <cell r="AM23">
            <v>9.7990833806011164</v>
          </cell>
          <cell r="AN23">
            <v>62.4548736462094</v>
          </cell>
          <cell r="AO23">
            <v>52.64866419490987</v>
          </cell>
          <cell r="AP23">
            <v>28.536310614127324</v>
          </cell>
          <cell r="AQ23">
            <v>39.249358341958128</v>
          </cell>
          <cell r="AR23">
            <v>46.527810282463896</v>
          </cell>
          <cell r="AS23">
            <v>4.6092381535979072</v>
          </cell>
          <cell r="AT23">
            <v>31.218145182955169</v>
          </cell>
          <cell r="AU23">
            <v>3.7405885058872919</v>
          </cell>
          <cell r="AV23">
            <v>11.75292523222747</v>
          </cell>
          <cell r="AW23">
            <v>49.888694953264967</v>
          </cell>
          <cell r="AX23">
            <v>39.374708194563262</v>
          </cell>
          <cell r="AY23">
            <v>7.1460376321781416</v>
          </cell>
          <cell r="AZ23">
            <v>41.170316663584885</v>
          </cell>
          <cell r="BA23">
            <v>43.453207469341947</v>
          </cell>
          <cell r="BB23">
            <v>12.103482627337254</v>
          </cell>
          <cell r="BC23">
            <v>24.18083446507724</v>
          </cell>
          <cell r="BD23">
            <v>14.804072284461075</v>
          </cell>
          <cell r="BE23">
            <v>92.20338983050847</v>
          </cell>
          <cell r="BF23">
            <v>28.023398817974176</v>
          </cell>
          <cell r="BG23">
            <v>38.373451190387598</v>
          </cell>
          <cell r="BH23">
            <v>4.2815246757786936</v>
          </cell>
          <cell r="BI23">
            <v>2.6006873007386204</v>
          </cell>
          <cell r="BJ23">
            <v>18.801062020834717</v>
          </cell>
          <cell r="BK23">
            <v>22.09304166856321</v>
          </cell>
          <cell r="BL23">
            <v>95.188694947664274</v>
          </cell>
          <cell r="BM23">
            <v>50</v>
          </cell>
          <cell r="BN23">
            <v>0.82525940697525213</v>
          </cell>
          <cell r="BO23">
            <v>4.7147705064032177</v>
          </cell>
          <cell r="BP23">
            <v>0.45464268744268993</v>
          </cell>
          <cell r="BQ23">
            <v>0.39052219010454298</v>
          </cell>
          <cell r="BR23">
            <v>28.624275982065921</v>
          </cell>
          <cell r="BS23">
            <v>11.039280586463548</v>
          </cell>
          <cell r="BT23">
            <v>89.037820090954369</v>
          </cell>
          <cell r="BU23">
            <v>60.62629302085579</v>
          </cell>
          <cell r="BV23">
            <v>6.6092321265570071</v>
          </cell>
          <cell r="BW23">
            <v>18.798152648208823</v>
          </cell>
          <cell r="BY23">
            <v>6.5999547262144604</v>
          </cell>
          <cell r="BZ23">
            <v>19.682325501540422</v>
          </cell>
        </row>
        <row r="24">
          <cell r="D24">
            <v>78.670056764851552</v>
          </cell>
          <cell r="E24">
            <v>67.876397540789938</v>
          </cell>
          <cell r="F24">
            <v>45.473503802959428</v>
          </cell>
          <cell r="G24">
            <v>46.945169566815537</v>
          </cell>
          <cell r="H24">
            <v>8.8407456717121971</v>
          </cell>
          <cell r="I24">
            <v>6.330846216432688</v>
          </cell>
          <cell r="J24">
            <v>10.080594289261391</v>
          </cell>
          <cell r="K24">
            <v>13.440687794257865</v>
          </cell>
          <cell r="L24">
            <v>10.231648595287785</v>
          </cell>
          <cell r="M24">
            <v>0.80415194126208922</v>
          </cell>
          <cell r="N24">
            <v>5.4426864171872111</v>
          </cell>
          <cell r="O24">
            <v>48.024014520118811</v>
          </cell>
          <cell r="P24">
            <v>52.609062832587497</v>
          </cell>
          <cell r="Q24">
            <v>40.652618971002227</v>
          </cell>
          <cell r="R24">
            <v>0.53868478770475436</v>
          </cell>
          <cell r="S24">
            <v>87.996741469892299</v>
          </cell>
          <cell r="T24">
            <v>22.527519485303397</v>
          </cell>
          <cell r="U24">
            <v>6.2043795620437985</v>
          </cell>
          <cell r="V24">
            <v>12.592482772835995</v>
          </cell>
          <cell r="W24">
            <v>8.7471697171026062</v>
          </cell>
          <cell r="X24">
            <v>44.351464435146525</v>
          </cell>
          <cell r="Y24">
            <v>75.649355051202278</v>
          </cell>
          <cell r="Z24">
            <v>7.5978971921753029</v>
          </cell>
          <cell r="AA24">
            <v>7.8984280075174063</v>
          </cell>
          <cell r="AB24">
            <v>6.8408960359944526</v>
          </cell>
          <cell r="AC24">
            <v>2.9934580141324507</v>
          </cell>
          <cell r="AD24">
            <v>5.5669047445945701</v>
          </cell>
          <cell r="AE24">
            <v>9.1684879020407131</v>
          </cell>
          <cell r="AF24">
            <v>19.26985704891452</v>
          </cell>
          <cell r="AG24">
            <v>25.115659434266991</v>
          </cell>
          <cell r="AH24">
            <v>8.7085987574029069</v>
          </cell>
          <cell r="AI24">
            <v>63.15789473684211</v>
          </cell>
          <cell r="AJ24">
            <v>73.333333333333329</v>
          </cell>
          <cell r="AK24">
            <v>50.293099503291394</v>
          </cell>
          <cell r="AL24">
            <v>62.499999999999986</v>
          </cell>
          <cell r="AM24">
            <v>5.7938147286875932</v>
          </cell>
          <cell r="AN24">
            <v>18.050541516245492</v>
          </cell>
          <cell r="AO24">
            <v>24.155219662442644</v>
          </cell>
          <cell r="AP24">
            <v>18.135881810002687</v>
          </cell>
          <cell r="AQ24">
            <v>32.722292560594816</v>
          </cell>
          <cell r="AR24">
            <v>38.875587581244901</v>
          </cell>
          <cell r="AS24">
            <v>66.600455198095943</v>
          </cell>
          <cell r="AT24">
            <v>27.799778076620026</v>
          </cell>
          <cell r="AU24">
            <v>15.876946664762151</v>
          </cell>
          <cell r="AV24">
            <v>7.3550217518975076</v>
          </cell>
          <cell r="AW24">
            <v>38.89990953693701</v>
          </cell>
          <cell r="AX24">
            <v>42.311813981811348</v>
          </cell>
          <cell r="AY24">
            <v>5.2047816140517398</v>
          </cell>
          <cell r="AZ24">
            <v>34.742158483362481</v>
          </cell>
          <cell r="BA24">
            <v>36.189767420531652</v>
          </cell>
          <cell r="BB24">
            <v>13.446443732274767</v>
          </cell>
          <cell r="BC24">
            <v>36.695734476329079</v>
          </cell>
          <cell r="BD24">
            <v>11.754547606513437</v>
          </cell>
          <cell r="BE24">
            <v>63.728813559322028</v>
          </cell>
          <cell r="BF24">
            <v>29.523391899578712</v>
          </cell>
          <cell r="BG24">
            <v>23.84379824849179</v>
          </cell>
          <cell r="BH24">
            <v>4.9491519349176389</v>
          </cell>
          <cell r="BI24">
            <v>2.2909697326294265</v>
          </cell>
          <cell r="BJ24">
            <v>3.0380557597269688</v>
          </cell>
          <cell r="BK24">
            <v>33.122446204704737</v>
          </cell>
          <cell r="BL24">
            <v>89.934245207547193</v>
          </cell>
          <cell r="BM24">
            <v>49.988860298047868</v>
          </cell>
          <cell r="BN24">
            <v>1.0450802029230526</v>
          </cell>
          <cell r="BO24">
            <v>0.24507221632637596</v>
          </cell>
          <cell r="BP24">
            <v>1.6219359137462031</v>
          </cell>
          <cell r="BQ24">
            <v>0.70899158266588769</v>
          </cell>
          <cell r="BR24">
            <v>8.7957418856426433</v>
          </cell>
          <cell r="BS24">
            <v>1.4308456387996051</v>
          </cell>
          <cell r="BT24">
            <v>22.104422700191208</v>
          </cell>
          <cell r="BU24">
            <v>88.536060063565998</v>
          </cell>
          <cell r="BV24">
            <v>17.058771776807845</v>
          </cell>
          <cell r="BW24">
            <v>5.7760725507926187</v>
          </cell>
          <cell r="BY24">
            <v>4.5329090074211011</v>
          </cell>
          <cell r="BZ24">
            <v>9.5221954229085561</v>
          </cell>
        </row>
        <row r="25">
          <cell r="D25">
            <v>79.122769252392189</v>
          </cell>
          <cell r="E25">
            <v>59.873347098937259</v>
          </cell>
          <cell r="F25">
            <v>38.228960001558853</v>
          </cell>
          <cell r="G25">
            <v>75.150334098036083</v>
          </cell>
          <cell r="H25">
            <v>4.8478870371272293</v>
          </cell>
          <cell r="I25">
            <v>13.376824901788313</v>
          </cell>
          <cell r="J25">
            <v>7.5097892917172837</v>
          </cell>
          <cell r="K25">
            <v>2.4084835626502099</v>
          </cell>
          <cell r="L25">
            <v>28.90928145097682</v>
          </cell>
          <cell r="M25">
            <v>0.76310756182260697</v>
          </cell>
          <cell r="N25">
            <v>5.635535679671551</v>
          </cell>
          <cell r="O25">
            <v>39.10544798115842</v>
          </cell>
          <cell r="P25">
            <v>71.949639581779039</v>
          </cell>
          <cell r="Q25">
            <v>37.70174362460331</v>
          </cell>
          <cell r="R25">
            <v>12.825080978007705</v>
          </cell>
          <cell r="S25">
            <v>100</v>
          </cell>
          <cell r="T25">
            <v>57.528199162035975</v>
          </cell>
          <cell r="U25">
            <v>22.627737226277382</v>
          </cell>
          <cell r="V25">
            <v>57.493032599476912</v>
          </cell>
          <cell r="W25">
            <v>13.943840159355153</v>
          </cell>
          <cell r="X25">
            <v>58.995815899581437</v>
          </cell>
          <cell r="Y25">
            <v>64.554594688907045</v>
          </cell>
          <cell r="Z25">
            <v>8.7868617121999719</v>
          </cell>
          <cell r="AA25">
            <v>11.503839632926956</v>
          </cell>
          <cell r="AB25">
            <v>14.543535995864328</v>
          </cell>
          <cell r="AC25">
            <v>28.981848618640459</v>
          </cell>
          <cell r="AD25">
            <v>12.661383393593823</v>
          </cell>
          <cell r="AE25">
            <v>8.8047876698734342</v>
          </cell>
          <cell r="AF25">
            <v>22.187335211487397</v>
          </cell>
          <cell r="AG25">
            <v>34.502166621055395</v>
          </cell>
          <cell r="AH25">
            <v>9.0233285776802639</v>
          </cell>
          <cell r="AI25">
            <v>63.15789473684211</v>
          </cell>
          <cell r="AJ25">
            <v>100</v>
          </cell>
          <cell r="AK25">
            <v>57.319884104105547</v>
          </cell>
          <cell r="AL25">
            <v>75</v>
          </cell>
          <cell r="AM25">
            <v>0.58197603393606734</v>
          </cell>
          <cell r="AN25">
            <v>100</v>
          </cell>
          <cell r="AO25">
            <v>31.140663276480012</v>
          </cell>
          <cell r="AP25">
            <v>22.857203616152422</v>
          </cell>
          <cell r="AQ25">
            <v>35.660237504450912</v>
          </cell>
          <cell r="AR25">
            <v>47.371438111669093</v>
          </cell>
          <cell r="AS25">
            <v>32.12949772693598</v>
          </cell>
          <cell r="AT25">
            <v>26.895449935113163</v>
          </cell>
          <cell r="AU25">
            <v>15.412231437636803</v>
          </cell>
          <cell r="AV25">
            <v>25.240332471315391</v>
          </cell>
          <cell r="AW25">
            <v>38.517131281092922</v>
          </cell>
          <cell r="AX25">
            <v>59.606634383468339</v>
          </cell>
          <cell r="AY25">
            <v>7.8788402028164413</v>
          </cell>
          <cell r="AZ25">
            <v>41.863079266867572</v>
          </cell>
          <cell r="BA25">
            <v>31.155904202233724</v>
          </cell>
          <cell r="BB25">
            <v>13.957441113179888</v>
          </cell>
          <cell r="BC25">
            <v>0</v>
          </cell>
          <cell r="BD25">
            <v>22.893665120790274</v>
          </cell>
          <cell r="BE25">
            <v>36.949152542372879</v>
          </cell>
          <cell r="BF25">
            <v>16.644707910777033</v>
          </cell>
          <cell r="BG25">
            <v>38.169712386764857</v>
          </cell>
          <cell r="BH25">
            <v>10.232779717756557</v>
          </cell>
          <cell r="BI25">
            <v>5.6572945529491943</v>
          </cell>
          <cell r="BJ25">
            <v>5.7883942620316748</v>
          </cell>
          <cell r="BK25">
            <v>23.243916925256205</v>
          </cell>
          <cell r="BL25">
            <v>93.907136659959605</v>
          </cell>
          <cell r="BM25">
            <v>49.85685416521585</v>
          </cell>
          <cell r="BN25">
            <v>0.11552390290630991</v>
          </cell>
          <cell r="BO25">
            <v>0</v>
          </cell>
          <cell r="BP25">
            <v>0</v>
          </cell>
          <cell r="BQ25">
            <v>1.0262526674420884</v>
          </cell>
          <cell r="BR25">
            <v>15.862772833571542</v>
          </cell>
          <cell r="BS25">
            <v>17.854183283106618</v>
          </cell>
          <cell r="BT25">
            <v>34.335409898835884</v>
          </cell>
          <cell r="BU25">
            <v>60.040753944375247</v>
          </cell>
          <cell r="BV25">
            <v>30.99716312520993</v>
          </cell>
          <cell r="BW25">
            <v>27.98823821902295</v>
          </cell>
          <cell r="BY25">
            <v>14.078681274079383</v>
          </cell>
          <cell r="BZ25">
            <v>22.774256870529822</v>
          </cell>
        </row>
        <row r="26">
          <cell r="D26">
            <v>80.819845100596893</v>
          </cell>
          <cell r="E26">
            <v>93.187084293255495</v>
          </cell>
          <cell r="F26">
            <v>48.044104702742224</v>
          </cell>
          <cell r="G26">
            <v>92.196504321753764</v>
          </cell>
          <cell r="H26">
            <v>9.068815324522701</v>
          </cell>
          <cell r="I26">
            <v>12.73732206388874</v>
          </cell>
          <cell r="J26">
            <v>7.4057427575492927</v>
          </cell>
          <cell r="K26">
            <v>21.065412384249889</v>
          </cell>
          <cell r="L26">
            <v>68.722669107682748</v>
          </cell>
          <cell r="M26">
            <v>0.2976954432217328</v>
          </cell>
          <cell r="N26">
            <v>0.62034338571397551</v>
          </cell>
          <cell r="O26">
            <v>48.37498395307486</v>
          </cell>
          <cell r="P26">
            <v>71.945037735474159</v>
          </cell>
          <cell r="Q26">
            <v>36.324737069671073</v>
          </cell>
          <cell r="R26">
            <v>16.536368037236635</v>
          </cell>
          <cell r="S26">
            <v>80.970452612507898</v>
          </cell>
          <cell r="T26">
            <v>47.319157743744682</v>
          </cell>
          <cell r="U26">
            <v>26.459854014598509</v>
          </cell>
          <cell r="V26">
            <v>69.181336163440832</v>
          </cell>
          <cell r="W26">
            <v>17.436678554097444</v>
          </cell>
          <cell r="X26">
            <v>56.485355648535318</v>
          </cell>
          <cell r="Y26">
            <v>94.376065091556285</v>
          </cell>
          <cell r="Z26">
            <v>14.312027535305297</v>
          </cell>
          <cell r="AA26">
            <v>23.262091785546861</v>
          </cell>
          <cell r="AB26">
            <v>18.442899408222868</v>
          </cell>
          <cell r="AC26">
            <v>39.324898389937687</v>
          </cell>
          <cell r="AD26">
            <v>6.8704174047151474</v>
          </cell>
          <cell r="AE26">
            <v>16.935720254011073</v>
          </cell>
          <cell r="AF26">
            <v>40.962055495887242</v>
          </cell>
          <cell r="AG26">
            <v>32.632603831467364</v>
          </cell>
          <cell r="AH26">
            <v>9.0205873157465586</v>
          </cell>
          <cell r="AI26">
            <v>63.15789473684211</v>
          </cell>
          <cell r="AJ26">
            <v>100</v>
          </cell>
          <cell r="AK26">
            <v>91.544092321953187</v>
          </cell>
          <cell r="AL26">
            <v>93.75</v>
          </cell>
          <cell r="AM26">
            <v>3.3542075511139657</v>
          </cell>
          <cell r="AN26">
            <v>0</v>
          </cell>
          <cell r="AO26">
            <v>43.525639241926378</v>
          </cell>
          <cell r="AP26">
            <v>23.569032843719032</v>
          </cell>
          <cell r="AQ26">
            <v>35.608953637076688</v>
          </cell>
          <cell r="AR26">
            <v>41.255586059860079</v>
          </cell>
          <cell r="AS26">
            <v>52.061161102477215</v>
          </cell>
          <cell r="AT26">
            <v>11.485002191578589</v>
          </cell>
          <cell r="AU26">
            <v>13.064894003972013</v>
          </cell>
          <cell r="AV26">
            <v>13.407437843099892</v>
          </cell>
          <cell r="AW26">
            <v>31.428362903530317</v>
          </cell>
          <cell r="AX26">
            <v>33.681744518874865</v>
          </cell>
          <cell r="AY26">
            <v>3.5884252001219545</v>
          </cell>
          <cell r="AZ26">
            <v>32.341150596781091</v>
          </cell>
          <cell r="BA26">
            <v>40.814185174341276</v>
          </cell>
          <cell r="BB26">
            <v>5.1376599970167387</v>
          </cell>
          <cell r="BC26">
            <v>50</v>
          </cell>
          <cell r="BD26">
            <v>20.961736196345573</v>
          </cell>
          <cell r="BE26">
            <v>7.4576271186440684</v>
          </cell>
          <cell r="BF26">
            <v>33.453392406386953</v>
          </cell>
          <cell r="BG26">
            <v>31.637862065553961</v>
          </cell>
          <cell r="BH26">
            <v>7.9569789347364432</v>
          </cell>
          <cell r="BI26">
            <v>5.0760277181055624</v>
          </cell>
          <cell r="BJ26">
            <v>14.316176354892162</v>
          </cell>
          <cell r="BK26">
            <v>9.0116592417512251</v>
          </cell>
          <cell r="BL26">
            <v>54.57295653823725</v>
          </cell>
          <cell r="BM26">
            <v>49.854821536555335</v>
          </cell>
          <cell r="BN26">
            <v>0.56680815526288608</v>
          </cell>
          <cell r="BO26">
            <v>0.22001404162439678</v>
          </cell>
          <cell r="BP26">
            <v>0</v>
          </cell>
          <cell r="BQ26">
            <v>3.7798497678838965</v>
          </cell>
          <cell r="BR26">
            <v>20.622695255649091</v>
          </cell>
          <cell r="BS26">
            <v>0.32344306890072616</v>
          </cell>
          <cell r="BT26">
            <v>21.862641719560084</v>
          </cell>
          <cell r="BU26">
            <v>78.409990750380004</v>
          </cell>
          <cell r="BV26">
            <v>11.554176791796223</v>
          </cell>
          <cell r="BW26">
            <v>0</v>
          </cell>
          <cell r="BY26">
            <v>9.3771103201005825</v>
          </cell>
          <cell r="BZ26">
            <v>18.916066846400799</v>
          </cell>
        </row>
        <row r="27">
          <cell r="D27">
            <v>96.497310032198612</v>
          </cell>
          <cell r="E27">
            <v>92.097186016508175</v>
          </cell>
          <cell r="F27">
            <v>46.407782119433335</v>
          </cell>
          <cell r="G27">
            <v>41.530235447038692</v>
          </cell>
          <cell r="H27">
            <v>6.966269099755678</v>
          </cell>
          <cell r="I27">
            <v>8.0337438503540675</v>
          </cell>
          <cell r="J27">
            <v>5.0343873085669744</v>
          </cell>
          <cell r="K27">
            <v>17.064174638823598</v>
          </cell>
          <cell r="L27">
            <v>100</v>
          </cell>
          <cell r="M27">
            <v>0.4302132553676597</v>
          </cell>
          <cell r="N27">
            <v>5.5902346621000989</v>
          </cell>
          <cell r="O27">
            <v>43.930402864884179</v>
          </cell>
          <cell r="P27">
            <v>67.340104461956983</v>
          </cell>
          <cell r="Q27">
            <v>26.529932067319766</v>
          </cell>
          <cell r="R27">
            <v>18.455610251107792</v>
          </cell>
          <cell r="S27">
            <v>0</v>
          </cell>
          <cell r="T27">
            <v>79.004584265812312</v>
          </cell>
          <cell r="U27">
            <v>17.335766423357651</v>
          </cell>
          <cell r="V27">
            <v>85.336400468320306</v>
          </cell>
          <cell r="W27">
            <v>49.745570459391722</v>
          </cell>
          <cell r="X27">
            <v>89.12133891213368</v>
          </cell>
          <cell r="Y27">
            <v>59.844090491369606</v>
          </cell>
          <cell r="Z27">
            <v>12.697078827443754</v>
          </cell>
          <cell r="AA27">
            <v>5.0663989419524702</v>
          </cell>
          <cell r="AB27">
            <v>11.077793824820009</v>
          </cell>
          <cell r="AC27">
            <v>47.659550905219142</v>
          </cell>
          <cell r="AD27">
            <v>22.03905434757753</v>
          </cell>
          <cell r="AE27">
            <v>27.713138275547738</v>
          </cell>
          <cell r="AF27">
            <v>16.063057870760549</v>
          </cell>
          <cell r="AG27">
            <v>26.650976579758439</v>
          </cell>
          <cell r="AH27">
            <v>3.4917659189870847</v>
          </cell>
          <cell r="AI27">
            <v>42.105263157894747</v>
          </cell>
          <cell r="AJ27">
            <v>83.333333333333343</v>
          </cell>
          <cell r="AK27">
            <v>80.877526845483558</v>
          </cell>
          <cell r="AL27">
            <v>71.875000000000014</v>
          </cell>
          <cell r="AM27">
            <v>20.386061132011378</v>
          </cell>
          <cell r="AN27">
            <v>99.277978339350199</v>
          </cell>
          <cell r="AO27">
            <v>99.286044703677931</v>
          </cell>
          <cell r="AP27">
            <v>50</v>
          </cell>
          <cell r="AQ27">
            <v>47.722143442855042</v>
          </cell>
          <cell r="AR27">
            <v>48.107018325116449</v>
          </cell>
          <cell r="AS27">
            <v>65.867893905692569</v>
          </cell>
          <cell r="AT27">
            <v>31.965363550493169</v>
          </cell>
          <cell r="AU27">
            <v>18.982656948288088</v>
          </cell>
          <cell r="AV27">
            <v>73.412210953394847</v>
          </cell>
          <cell r="AW27">
            <v>49.557015879786817</v>
          </cell>
          <cell r="AX27">
            <v>62.148222821167209</v>
          </cell>
          <cell r="AY27">
            <v>5.2484436636168166</v>
          </cell>
          <cell r="AZ27">
            <v>17.166647963034045</v>
          </cell>
          <cell r="BA27">
            <v>29.52528299920813</v>
          </cell>
          <cell r="BB27">
            <v>12.58255908731336</v>
          </cell>
          <cell r="BC27">
            <v>21.952431818593464</v>
          </cell>
          <cell r="BD27">
            <v>33.23325960000065</v>
          </cell>
          <cell r="BE27">
            <v>87.79661016949153</v>
          </cell>
          <cell r="BF27">
            <v>36.665109683878121</v>
          </cell>
          <cell r="BG27">
            <v>76.644393658991078</v>
          </cell>
          <cell r="BH27">
            <v>18.890584587729702</v>
          </cell>
          <cell r="BI27">
            <v>16.227757382826454</v>
          </cell>
          <cell r="BJ27">
            <v>6.346433626301712</v>
          </cell>
          <cell r="BK27">
            <v>49.306352792774753</v>
          </cell>
          <cell r="BL27">
            <v>0</v>
          </cell>
          <cell r="BM27">
            <v>0</v>
          </cell>
          <cell r="BN27">
            <v>7.0408117306159754</v>
          </cell>
          <cell r="BO27">
            <v>20.57072629563908</v>
          </cell>
          <cell r="BP27">
            <v>5.2920151852990571</v>
          </cell>
          <cell r="BQ27">
            <v>0.45096883308325514</v>
          </cell>
          <cell r="BR27">
            <v>37.226580299891168</v>
          </cell>
          <cell r="BS27">
            <v>28.75798477775227</v>
          </cell>
          <cell r="BT27">
            <v>100</v>
          </cell>
          <cell r="BU27">
            <v>49.346231892185315</v>
          </cell>
          <cell r="BV27">
            <v>17.149266881585714</v>
          </cell>
          <cell r="BW27">
            <v>74.657752032847284</v>
          </cell>
          <cell r="BY27">
            <v>37.693736032622098</v>
          </cell>
          <cell r="BZ27">
            <v>41.283903908656761</v>
          </cell>
        </row>
        <row r="28">
          <cell r="D28">
            <v>0</v>
          </cell>
          <cell r="E28">
            <v>88.986129116171952</v>
          </cell>
          <cell r="F28">
            <v>48.622304279140764</v>
          </cell>
          <cell r="G28">
            <v>94.090835592272427</v>
          </cell>
          <cell r="H28">
            <v>7.3316959242587831</v>
          </cell>
          <cell r="I28">
            <v>3.9227870005690328</v>
          </cell>
          <cell r="J28">
            <v>12.317731473230923</v>
          </cell>
          <cell r="K28">
            <v>5.4693651370074505</v>
          </cell>
          <cell r="L28">
            <v>6.913692178992549</v>
          </cell>
          <cell r="M28">
            <v>0.41819711922855163</v>
          </cell>
          <cell r="N28">
            <v>7.0841075881991831</v>
          </cell>
          <cell r="O28">
            <v>43.24719269529129</v>
          </cell>
          <cell r="P28">
            <v>78.570535339156379</v>
          </cell>
          <cell r="Q28">
            <v>38.638642430789687</v>
          </cell>
          <cell r="R28">
            <v>18.546329515908077</v>
          </cell>
          <cell r="S28">
            <v>88.323071482569517</v>
          </cell>
          <cell r="T28">
            <v>5.3654593162049169</v>
          </cell>
          <cell r="U28">
            <v>14.051094890510955</v>
          </cell>
          <cell r="V28">
            <v>0</v>
          </cell>
          <cell r="W28">
            <v>0</v>
          </cell>
          <cell r="X28">
            <v>0</v>
          </cell>
          <cell r="Y28">
            <v>52.432256773103127</v>
          </cell>
          <cell r="Z28">
            <v>5.0860529496114086</v>
          </cell>
          <cell r="AA28">
            <v>12.652706780715524</v>
          </cell>
          <cell r="AB28">
            <v>2.3518733110705727</v>
          </cell>
          <cell r="AC28">
            <v>10.291715491986343</v>
          </cell>
          <cell r="AD28">
            <v>12.44664412178979</v>
          </cell>
          <cell r="AE28">
            <v>4.9693419230530793</v>
          </cell>
          <cell r="AF28">
            <v>39.54466505224817</v>
          </cell>
          <cell r="AG28">
            <v>20.861102715614543</v>
          </cell>
          <cell r="AH28">
            <v>9.2332345654176162</v>
          </cell>
          <cell r="AI28">
            <v>63.15789473684211</v>
          </cell>
          <cell r="AJ28">
            <v>0</v>
          </cell>
          <cell r="AK28">
            <v>75.036168494815627</v>
          </cell>
          <cell r="AL28">
            <v>43.749999999999993</v>
          </cell>
          <cell r="AM28">
            <v>1.7076969038543535</v>
          </cell>
          <cell r="AN28">
            <v>27.075812274368232</v>
          </cell>
          <cell r="AO28">
            <v>0</v>
          </cell>
          <cell r="AP28">
            <v>10.512586271137433</v>
          </cell>
          <cell r="AQ28">
            <v>21.655545673756137</v>
          </cell>
          <cell r="AR28">
            <v>25.877162410195009</v>
          </cell>
          <cell r="AS28">
            <v>34.729679077073847</v>
          </cell>
          <cell r="AT28">
            <v>33.093486300395284</v>
          </cell>
          <cell r="AU28">
            <v>21.548082638642963</v>
          </cell>
          <cell r="AV28">
            <v>2.3342396462147903</v>
          </cell>
          <cell r="AW28">
            <v>36.96511877833958</v>
          </cell>
          <cell r="AX28">
            <v>46.596374369867839</v>
          </cell>
          <cell r="AY28">
            <v>5.2587465729309599</v>
          </cell>
          <cell r="AZ28">
            <v>37.51056614694992</v>
          </cell>
          <cell r="BA28">
            <v>47.267185586089575</v>
          </cell>
          <cell r="BB28">
            <v>15.271728925734196</v>
          </cell>
          <cell r="BC28">
            <v>33.243206037040324</v>
          </cell>
          <cell r="BD28">
            <v>19.418396216860224</v>
          </cell>
          <cell r="BE28">
            <v>39.661016949152547</v>
          </cell>
          <cell r="BF28">
            <v>0</v>
          </cell>
          <cell r="BG28">
            <v>0</v>
          </cell>
          <cell r="BH28">
            <v>0.58592028026321541</v>
          </cell>
          <cell r="BI28">
            <v>0</v>
          </cell>
          <cell r="BJ28">
            <v>1.3200699750813762</v>
          </cell>
          <cell r="BK28">
            <v>15.622483319280517</v>
          </cell>
          <cell r="BL28">
            <v>100</v>
          </cell>
          <cell r="BM28">
            <v>49.947288221739392</v>
          </cell>
          <cell r="BN28">
            <v>1.5049541464577127</v>
          </cell>
          <cell r="BO28">
            <v>1.8251096466569072</v>
          </cell>
          <cell r="BP28">
            <v>0.81390389856992018</v>
          </cell>
          <cell r="BQ28">
            <v>0.89209857656677161</v>
          </cell>
          <cell r="BR28">
            <v>5.5674132920093777</v>
          </cell>
          <cell r="BS28">
            <v>3.9793455469360666</v>
          </cell>
          <cell r="BT28">
            <v>0</v>
          </cell>
          <cell r="BU28">
            <v>84.78717242830048</v>
          </cell>
          <cell r="BV28">
            <v>6.3051060852996512</v>
          </cell>
          <cell r="BW28">
            <v>6.4046961877960733</v>
          </cell>
          <cell r="BY28">
            <v>0.25676494787947107</v>
          </cell>
          <cell r="BZ28">
            <v>0.31523647369924312</v>
          </cell>
        </row>
        <row r="29">
          <cell r="D29">
            <v>82.803466661701236</v>
          </cell>
          <cell r="E29">
            <v>89.075822984717647</v>
          </cell>
          <cell r="F29">
            <v>41.132423626109329</v>
          </cell>
          <cell r="G29">
            <v>65.220296745115405</v>
          </cell>
          <cell r="H29">
            <v>7.1504008835103896</v>
          </cell>
          <cell r="I29">
            <v>13.28649037601733</v>
          </cell>
          <cell r="J29">
            <v>18.746345063492679</v>
          </cell>
          <cell r="K29">
            <v>10.884571836711077</v>
          </cell>
          <cell r="L29">
            <v>17.427556552348399</v>
          </cell>
          <cell r="M29">
            <v>0.51333331267391702</v>
          </cell>
          <cell r="N29">
            <v>7.4178719396363153</v>
          </cell>
          <cell r="O29">
            <v>45.223622983143223</v>
          </cell>
          <cell r="P29">
            <v>66.023695466292693</v>
          </cell>
          <cell r="Q29">
            <v>39.726186243182468</v>
          </cell>
          <cell r="R29">
            <v>11.876291661900792</v>
          </cell>
          <cell r="S29">
            <v>74.678538508789217</v>
          </cell>
          <cell r="T29">
            <v>31.92578396628803</v>
          </cell>
          <cell r="U29">
            <v>6.9343065693430681</v>
          </cell>
          <cell r="V29">
            <v>100</v>
          </cell>
          <cell r="W29">
            <v>7.8003370410348678</v>
          </cell>
          <cell r="X29">
            <v>43.514644351464092</v>
          </cell>
          <cell r="Y29">
            <v>0</v>
          </cell>
          <cell r="Z29">
            <v>6.3608709494836058</v>
          </cell>
          <cell r="AA29">
            <v>1.7998750253218985</v>
          </cell>
          <cell r="AB29">
            <v>4.380825054316472</v>
          </cell>
          <cell r="AC29">
            <v>22.207911148192967</v>
          </cell>
          <cell r="AD29">
            <v>12.483855464421913</v>
          </cell>
          <cell r="AE29">
            <v>6.5964060238996964</v>
          </cell>
          <cell r="AF29">
            <v>33.518409239675883</v>
          </cell>
          <cell r="AG29">
            <v>27.884808836994207</v>
          </cell>
          <cell r="AH29">
            <v>6.172947555157501</v>
          </cell>
          <cell r="AI29">
            <v>42.105263157894747</v>
          </cell>
          <cell r="AJ29">
            <v>70</v>
          </cell>
          <cell r="AK29">
            <v>75.292695764144483</v>
          </cell>
          <cell r="AL29">
            <v>62.499999999999986</v>
          </cell>
          <cell r="AM29">
            <v>7.5127447168670924</v>
          </cell>
          <cell r="AN29">
            <v>69.31407942238269</v>
          </cell>
          <cell r="AO29">
            <v>20.189213607667025</v>
          </cell>
          <cell r="AP29">
            <v>17.766984190410192</v>
          </cell>
          <cell r="AQ29">
            <v>27.432763325172054</v>
          </cell>
          <cell r="AR29">
            <v>38.678225765884207</v>
          </cell>
          <cell r="AS29">
            <v>27.905279688455831</v>
          </cell>
          <cell r="AT29">
            <v>56.694332333297261</v>
          </cell>
          <cell r="AU29">
            <v>2.24416300506042</v>
          </cell>
          <cell r="AV29">
            <v>10.270427033627978</v>
          </cell>
          <cell r="AW29">
            <v>46.941049232365387</v>
          </cell>
          <cell r="AX29">
            <v>49.764953679271883</v>
          </cell>
          <cell r="AY29">
            <v>8.6530683040966245</v>
          </cell>
          <cell r="AZ29">
            <v>45.336526919551851</v>
          </cell>
          <cell r="BA29">
            <v>41.679841246311639</v>
          </cell>
          <cell r="BB29">
            <v>15.221757741070052</v>
          </cell>
          <cell r="BC29">
            <v>30.061628421768699</v>
          </cell>
          <cell r="BD29">
            <v>18.318859084309619</v>
          </cell>
          <cell r="BE29">
            <v>78.983050847457619</v>
          </cell>
          <cell r="BF29">
            <v>19.698491722773333</v>
          </cell>
          <cell r="BG29">
            <v>22.922611886750175</v>
          </cell>
          <cell r="BH29">
            <v>4.2208339707369982</v>
          </cell>
          <cell r="BI29">
            <v>1.8972727722384435</v>
          </cell>
          <cell r="BJ29">
            <v>3.1765705014687442</v>
          </cell>
          <cell r="BK29">
            <v>17.275847584439109</v>
          </cell>
          <cell r="BL29">
            <v>89.998851352862204</v>
          </cell>
          <cell r="BM29">
            <v>49.995481907057169</v>
          </cell>
          <cell r="BN29">
            <v>0.21432677586453289</v>
          </cell>
          <cell r="BO29">
            <v>0.23598277856783276</v>
          </cell>
          <cell r="BP29">
            <v>0.20531305140478895</v>
          </cell>
          <cell r="BQ29">
            <v>0.47682102319203568</v>
          </cell>
          <cell r="BR29">
            <v>16.862814489555479</v>
          </cell>
          <cell r="BS29">
            <v>25.789098894261635</v>
          </cell>
          <cell r="BT29">
            <v>40.602802816549236</v>
          </cell>
          <cell r="BU29">
            <v>58.936802979849936</v>
          </cell>
          <cell r="BV29">
            <v>9.5347970907750046</v>
          </cell>
          <cell r="BW29">
            <v>12.913867533717269</v>
          </cell>
          <cell r="BY29">
            <v>6.3105685227651449</v>
          </cell>
          <cell r="BZ29">
            <v>11.489172058646018</v>
          </cell>
        </row>
        <row r="30">
          <cell r="D30">
            <v>93.421098421529791</v>
          </cell>
          <cell r="E30">
            <v>95.795695003973208</v>
          </cell>
          <cell r="F30">
            <v>41.654115150287637</v>
          </cell>
          <cell r="G30">
            <v>76.743709499280044</v>
          </cell>
          <cell r="H30">
            <v>6.7975059916651759</v>
          </cell>
          <cell r="I30">
            <v>36.720473780078507</v>
          </cell>
          <cell r="J30">
            <v>45.676131410740325</v>
          </cell>
          <cell r="K30">
            <v>21.601022952973238</v>
          </cell>
          <cell r="L30">
            <v>18.321578420169139</v>
          </cell>
          <cell r="M30">
            <v>0.30652113299659578</v>
          </cell>
          <cell r="N30">
            <v>4.6959855076971824</v>
          </cell>
          <cell r="O30">
            <v>49.466913404365229</v>
          </cell>
          <cell r="P30">
            <v>38.896833375259725</v>
          </cell>
          <cell r="Q30">
            <v>37.975728690865758</v>
          </cell>
          <cell r="R30">
            <v>9.6550646325680862</v>
          </cell>
          <cell r="S30">
            <v>90.180174398078492</v>
          </cell>
          <cell r="T30">
            <v>49.315117007250791</v>
          </cell>
          <cell r="U30">
            <v>17.700729927007306</v>
          </cell>
          <cell r="V30">
            <v>77.102021434826256</v>
          </cell>
          <cell r="W30">
            <v>33.046055371490887</v>
          </cell>
          <cell r="X30">
            <v>72.384937238493279</v>
          </cell>
          <cell r="Y30">
            <v>35.486974990155396</v>
          </cell>
          <cell r="Z30">
            <v>5.2306789470449999</v>
          </cell>
          <cell r="AA30">
            <v>7.107588835141768</v>
          </cell>
          <cell r="AB30">
            <v>12.019489991105106</v>
          </cell>
          <cell r="AC30">
            <v>43.291898168991793</v>
          </cell>
          <cell r="AD30">
            <v>50</v>
          </cell>
          <cell r="AE30">
            <v>15.381637964640827</v>
          </cell>
          <cell r="AF30">
            <v>41.307053487689608</v>
          </cell>
          <cell r="AG30">
            <v>31.1196258961848</v>
          </cell>
          <cell r="AH30">
            <v>9.070948734712287</v>
          </cell>
          <cell r="AI30">
            <v>52.631578947368418</v>
          </cell>
          <cell r="AJ30">
            <v>100</v>
          </cell>
          <cell r="AK30">
            <v>100</v>
          </cell>
          <cell r="AL30">
            <v>56.25</v>
          </cell>
          <cell r="AM30">
            <v>5.9832955333840001</v>
          </cell>
          <cell r="AN30">
            <v>67.148014440433229</v>
          </cell>
          <cell r="AO30">
            <v>73.731588782595992</v>
          </cell>
          <cell r="AP30">
            <v>32.470953647240783</v>
          </cell>
          <cell r="AQ30">
            <v>42.881967244599061</v>
          </cell>
          <cell r="AR30">
            <v>48.19580764864785</v>
          </cell>
          <cell r="AS30">
            <v>67.039660721345001</v>
          </cell>
          <cell r="AT30">
            <v>75.261566665455845</v>
          </cell>
          <cell r="AU30">
            <v>29.096335707640453</v>
          </cell>
          <cell r="AV30">
            <v>41.058540310020199</v>
          </cell>
          <cell r="AW30">
            <v>46.334497116681142</v>
          </cell>
          <cell r="AX30">
            <v>40.576906189024044</v>
          </cell>
          <cell r="AY30">
            <v>9.559017534503111</v>
          </cell>
          <cell r="AZ30">
            <v>47.512066943837873</v>
          </cell>
          <cell r="BA30">
            <v>32.61174445552286</v>
          </cell>
          <cell r="BB30">
            <v>17.000518430578353</v>
          </cell>
          <cell r="BC30">
            <v>5.9873442407869089</v>
          </cell>
          <cell r="BD30">
            <v>15.537579654145834</v>
          </cell>
          <cell r="BE30">
            <v>52.881355932203391</v>
          </cell>
          <cell r="BF30">
            <v>44.417792711925699</v>
          </cell>
          <cell r="BG30">
            <v>45.78458984085222</v>
          </cell>
          <cell r="BH30">
            <v>14.094593885121176</v>
          </cell>
          <cell r="BI30">
            <v>8.8995813740160745</v>
          </cell>
          <cell r="BJ30">
            <v>4.9405340130782207</v>
          </cell>
          <cell r="BK30">
            <v>16.843417083107692</v>
          </cell>
          <cell r="BL30">
            <v>73.99774647133809</v>
          </cell>
          <cell r="BM30">
            <v>49.670457283434246</v>
          </cell>
          <cell r="BN30">
            <v>0.33127506446347099</v>
          </cell>
          <cell r="BO30">
            <v>0.86569054013756541</v>
          </cell>
          <cell r="BP30">
            <v>0.22578575041542728</v>
          </cell>
          <cell r="BQ30">
            <v>0.56200963935364734</v>
          </cell>
          <cell r="BR30">
            <v>21.776192663688143</v>
          </cell>
          <cell r="BS30">
            <v>19.317122446942406</v>
          </cell>
          <cell r="BT30">
            <v>99.876003400228441</v>
          </cell>
          <cell r="BU30">
            <v>43.763113334619938</v>
          </cell>
          <cell r="BV30">
            <v>24.368341296157723</v>
          </cell>
          <cell r="BW30">
            <v>59.407783021940133</v>
          </cell>
          <cell r="BY30">
            <v>24.913416087577303</v>
          </cell>
          <cell r="BZ30">
            <v>20.836161713150197</v>
          </cell>
        </row>
        <row r="31">
          <cell r="D31">
            <v>52.61729793181528</v>
          </cell>
          <cell r="E31">
            <v>100</v>
          </cell>
          <cell r="F31">
            <v>37.197698383252131</v>
          </cell>
          <cell r="G31">
            <v>54.907047390032474</v>
          </cell>
          <cell r="H31">
            <v>3.0658787643315266</v>
          </cell>
          <cell r="I31">
            <v>17.523265375230856</v>
          </cell>
          <cell r="J31">
            <v>19.651177813119222</v>
          </cell>
          <cell r="K31">
            <v>19.43895502465438</v>
          </cell>
          <cell r="L31">
            <v>43.582423322763532</v>
          </cell>
          <cell r="M31">
            <v>0.1642020619744084</v>
          </cell>
          <cell r="N31">
            <v>5.7053753896068775</v>
          </cell>
          <cell r="O31">
            <v>32.854474608508617</v>
          </cell>
          <cell r="P31">
            <v>60.210842187134283</v>
          </cell>
          <cell r="Q31">
            <v>30.178613582957816</v>
          </cell>
          <cell r="R31">
            <v>19.776589484207964</v>
          </cell>
          <cell r="S31">
            <v>20.197112672184588</v>
          </cell>
          <cell r="T31">
            <v>61.319056375420743</v>
          </cell>
          <cell r="U31">
            <v>7.1167883211678857</v>
          </cell>
          <cell r="V31">
            <v>57.02816475651251</v>
          </cell>
          <cell r="W31">
            <v>34.69657223050725</v>
          </cell>
          <cell r="X31">
            <v>90.376569037656736</v>
          </cell>
          <cell r="Y31">
            <v>67.271324530359735</v>
          </cell>
          <cell r="Z31">
            <v>14.066306205711463</v>
          </cell>
          <cell r="AA31">
            <v>13.585629075898451</v>
          </cell>
          <cell r="AB31">
            <v>13.702556223746909</v>
          </cell>
          <cell r="AC31">
            <v>100</v>
          </cell>
          <cell r="AD31">
            <v>7.8816570405154689</v>
          </cell>
          <cell r="AE31">
            <v>18.223704993578558</v>
          </cell>
          <cell r="AF31">
            <v>33.639046561130847</v>
          </cell>
          <cell r="AG31">
            <v>29.526162486621498</v>
          </cell>
          <cell r="AH31">
            <v>8.447407828368382</v>
          </cell>
          <cell r="AI31">
            <v>42.105263157894747</v>
          </cell>
          <cell r="AJ31">
            <v>70</v>
          </cell>
          <cell r="AK31">
            <v>77.611354208995536</v>
          </cell>
          <cell r="AL31">
            <v>65.625</v>
          </cell>
          <cell r="AM31">
            <v>18.021284226334615</v>
          </cell>
          <cell r="AN31">
            <v>18.772563176895311</v>
          </cell>
          <cell r="AO31">
            <v>75.335552056857566</v>
          </cell>
          <cell r="AP31">
            <v>47.640214888578143</v>
          </cell>
          <cell r="AQ31">
            <v>44.63783315043699</v>
          </cell>
          <cell r="AR31">
            <v>46.910795873519319</v>
          </cell>
          <cell r="AS31">
            <v>22.657577025586956</v>
          </cell>
          <cell r="AT31">
            <v>17.639934716424253</v>
          </cell>
          <cell r="AU31">
            <v>5.6845564035546179</v>
          </cell>
          <cell r="AV31">
            <v>51.130815751257877</v>
          </cell>
          <cell r="AW31">
            <v>33.400438660383038</v>
          </cell>
          <cell r="AX31">
            <v>71.069687915470567</v>
          </cell>
          <cell r="AY31">
            <v>1.883479338315539</v>
          </cell>
          <cell r="AZ31">
            <v>9.0301430617339307</v>
          </cell>
          <cell r="BA31">
            <v>39.664972892602094</v>
          </cell>
          <cell r="BB31">
            <v>0</v>
          </cell>
          <cell r="BC31">
            <v>33.694900462217738</v>
          </cell>
          <cell r="BD31">
            <v>50</v>
          </cell>
          <cell r="BE31">
            <v>14.915254237288137</v>
          </cell>
          <cell r="BF31">
            <v>50</v>
          </cell>
          <cell r="BG31">
            <v>86.843776311681538</v>
          </cell>
          <cell r="BH31">
            <v>50</v>
          </cell>
          <cell r="BI31">
            <v>13.501430541784739</v>
          </cell>
          <cell r="BJ31">
            <v>5.2606948089293271</v>
          </cell>
          <cell r="BK31">
            <v>0</v>
          </cell>
          <cell r="BL31">
            <v>30.674703103650959</v>
          </cell>
          <cell r="BM31">
            <v>48.714178287989569</v>
          </cell>
          <cell r="BN31">
            <v>50</v>
          </cell>
          <cell r="BO31">
            <v>32.395675841286362</v>
          </cell>
          <cell r="BP31">
            <v>42.923670474862938</v>
          </cell>
          <cell r="BQ31">
            <v>10</v>
          </cell>
          <cell r="BR31">
            <v>19.609342377512938</v>
          </cell>
          <cell r="BS31">
            <v>0</v>
          </cell>
          <cell r="BT31">
            <v>37.681849026769399</v>
          </cell>
          <cell r="BU31">
            <v>27.879313343065231</v>
          </cell>
          <cell r="BV31">
            <v>40.186149645315581</v>
          </cell>
          <cell r="BW31">
            <v>3.6285240840754511</v>
          </cell>
          <cell r="BY31">
            <v>22.168988793036444</v>
          </cell>
          <cell r="BZ31">
            <v>18.571718307903705</v>
          </cell>
        </row>
        <row r="32">
          <cell r="D32">
            <v>92.412088987884289</v>
          </cell>
          <cell r="E32">
            <v>97.302243623045314</v>
          </cell>
          <cell r="F32">
            <v>45.812301580319485</v>
          </cell>
          <cell r="G32">
            <v>68.910849845900003</v>
          </cell>
          <cell r="H32">
            <v>5.1770722394881101</v>
          </cell>
          <cell r="I32">
            <v>7.7077269424281418</v>
          </cell>
          <cell r="J32">
            <v>9.2237105579713532</v>
          </cell>
          <cell r="K32">
            <v>13.643949081942509</v>
          </cell>
          <cell r="L32">
            <v>9.3181387501630706</v>
          </cell>
          <cell r="M32">
            <v>1.0182645989428247</v>
          </cell>
          <cell r="N32">
            <v>5.9580029676177446</v>
          </cell>
          <cell r="O32">
            <v>44.809431865160946</v>
          </cell>
          <cell r="P32">
            <v>59.047769407854545</v>
          </cell>
          <cell r="Q32">
            <v>29.60552815116187</v>
          </cell>
          <cell r="R32">
            <v>42.683101632997136</v>
          </cell>
          <cell r="S32">
            <v>72.08438242305148</v>
          </cell>
          <cell r="T32">
            <v>37.225714386900833</v>
          </cell>
          <cell r="U32">
            <v>17.518248175182467</v>
          </cell>
          <cell r="V32">
            <v>64.896436435469866</v>
          </cell>
          <cell r="W32">
            <v>22.865740940681654</v>
          </cell>
          <cell r="X32">
            <v>35.146443514643892</v>
          </cell>
          <cell r="Y32">
            <v>55.85949808810323</v>
          </cell>
          <cell r="Z32">
            <v>11.440217703228155</v>
          </cell>
          <cell r="AA32">
            <v>6.7605979606951099</v>
          </cell>
          <cell r="AB32">
            <v>5.6547217614408494</v>
          </cell>
          <cell r="AC32">
            <v>16.462587465251648</v>
          </cell>
          <cell r="AD32">
            <v>30.361509074055469</v>
          </cell>
          <cell r="AE32">
            <v>29.058702575382306</v>
          </cell>
          <cell r="AF32">
            <v>37.657059121472678</v>
          </cell>
          <cell r="AG32">
            <v>12.552918406993982</v>
          </cell>
          <cell r="AH32">
            <v>8.6462141577642608</v>
          </cell>
          <cell r="AI32">
            <v>63.15789473684211</v>
          </cell>
          <cell r="AJ32">
            <v>100</v>
          </cell>
          <cell r="AK32">
            <v>82.832719863475589</v>
          </cell>
          <cell r="AL32">
            <v>65.625</v>
          </cell>
          <cell r="AM32">
            <v>2.4466888699645781</v>
          </cell>
          <cell r="AN32">
            <v>42.238267148014444</v>
          </cell>
          <cell r="AO32">
            <v>48.675530050562379</v>
          </cell>
          <cell r="AP32">
            <v>23.111405920897006</v>
          </cell>
          <cell r="AQ32">
            <v>32.231694423505679</v>
          </cell>
          <cell r="AR32">
            <v>34.130689932288433</v>
          </cell>
          <cell r="AS32">
            <v>36.424814893578478</v>
          </cell>
          <cell r="AT32">
            <v>49.453462959917424</v>
          </cell>
          <cell r="AU32">
            <v>12.908822857848335</v>
          </cell>
          <cell r="AV32">
            <v>18.561667996460166</v>
          </cell>
          <cell r="AW32">
            <v>43.983870981370671</v>
          </cell>
          <cell r="AX32">
            <v>54.836397452580101</v>
          </cell>
          <cell r="AY32">
            <v>8.4869565687231354</v>
          </cell>
          <cell r="AZ32">
            <v>43.228009959503623</v>
          </cell>
          <cell r="BA32">
            <v>35.398522254154848</v>
          </cell>
          <cell r="BB32">
            <v>15.529443645678651</v>
          </cell>
          <cell r="BC32">
            <v>31.614625643715122</v>
          </cell>
          <cell r="BD32">
            <v>8.5723131325365607</v>
          </cell>
          <cell r="BE32">
            <v>59.322033898305079</v>
          </cell>
          <cell r="BF32">
            <v>29.69198405152212</v>
          </cell>
          <cell r="BG32">
            <v>23.767757536793699</v>
          </cell>
          <cell r="BH32">
            <v>5.1635331098033665</v>
          </cell>
          <cell r="BI32">
            <v>4.2926845417970139</v>
          </cell>
          <cell r="BJ32">
            <v>3.8776968071446829</v>
          </cell>
          <cell r="BK32">
            <v>17.819736781177266</v>
          </cell>
          <cell r="BL32">
            <v>77.354328143873147</v>
          </cell>
          <cell r="BM32">
            <v>49.734479400640559</v>
          </cell>
          <cell r="BN32">
            <v>0.53742364070751902</v>
          </cell>
          <cell r="BO32">
            <v>15.528194061336514</v>
          </cell>
          <cell r="BP32">
            <v>0.43021970987260827</v>
          </cell>
          <cell r="BQ32">
            <v>0.52506921277874419</v>
          </cell>
          <cell r="BR32">
            <v>19.455546957110631</v>
          </cell>
          <cell r="BS32">
            <v>27.059241350912476</v>
          </cell>
          <cell r="BT32">
            <v>71.694530531632324</v>
          </cell>
          <cell r="BU32">
            <v>63.837703876833395</v>
          </cell>
          <cell r="BV32">
            <v>14.983344966691417</v>
          </cell>
          <cell r="BW32">
            <v>6.0880036649877436</v>
          </cell>
          <cell r="BY32">
            <v>13.849280208169256</v>
          </cell>
          <cell r="BZ32">
            <v>16.207035525897155</v>
          </cell>
        </row>
        <row r="33">
          <cell r="D33">
            <v>61.136542332345535</v>
          </cell>
          <cell r="E33">
            <v>65.37951803860831</v>
          </cell>
          <cell r="F33">
            <v>39.547798856097259</v>
          </cell>
          <cell r="G33">
            <v>56.115068945011473</v>
          </cell>
          <cell r="H33">
            <v>8.5040103018181536</v>
          </cell>
          <cell r="I33">
            <v>14.478075900368257</v>
          </cell>
          <cell r="J33">
            <v>7.1764745296164696</v>
          </cell>
          <cell r="K33">
            <v>14.682065576305128</v>
          </cell>
          <cell r="L33">
            <v>43.533778398144484</v>
          </cell>
          <cell r="M33">
            <v>0.57920043366876683</v>
          </cell>
          <cell r="N33">
            <v>0.88956231215182791</v>
          </cell>
          <cell r="O33">
            <v>48.75929933912623</v>
          </cell>
          <cell r="P33">
            <v>60.596063060267333</v>
          </cell>
          <cell r="Q33">
            <v>25.204999007622575</v>
          </cell>
          <cell r="R33">
            <v>11.744821389808743</v>
          </cell>
          <cell r="S33">
            <v>96.99207750859145</v>
          </cell>
          <cell r="T33">
            <v>53.680825927048303</v>
          </cell>
          <cell r="U33">
            <v>24.635036496350356</v>
          </cell>
          <cell r="V33">
            <v>97.978785837928413</v>
          </cell>
          <cell r="W33">
            <v>27.704916576024672</v>
          </cell>
          <cell r="X33">
            <v>55.230125523012255</v>
          </cell>
          <cell r="Y33">
            <v>98.363744315904839</v>
          </cell>
          <cell r="Z33">
            <v>11.658614103868125</v>
          </cell>
          <cell r="AA33">
            <v>11.290452459984991</v>
          </cell>
          <cell r="AB33">
            <v>14.037245337693555</v>
          </cell>
          <cell r="AC33">
            <v>19.954746118651396</v>
          </cell>
          <cell r="AD33">
            <v>6.7518953766587249</v>
          </cell>
          <cell r="AE33">
            <v>28.150235976574784</v>
          </cell>
          <cell r="AF33">
            <v>39.440925661751628</v>
          </cell>
          <cell r="AG33">
            <v>27.819827645974577</v>
          </cell>
          <cell r="AH33">
            <v>9.7924232274953873</v>
          </cell>
          <cell r="AI33">
            <v>63.15789473684211</v>
          </cell>
          <cell r="AJ33">
            <v>46.666666666666664</v>
          </cell>
          <cell r="AK33">
            <v>85.020471258704887</v>
          </cell>
          <cell r="AL33">
            <v>93.75</v>
          </cell>
          <cell r="AM33">
            <v>11.840729977129339</v>
          </cell>
          <cell r="AN33">
            <v>66.787003610108314</v>
          </cell>
          <cell r="AO33">
            <v>62.214274011954828</v>
          </cell>
          <cell r="AP33">
            <v>34.726170327730237</v>
          </cell>
          <cell r="AQ33">
            <v>39.963546091966897</v>
          </cell>
          <cell r="AR33">
            <v>42.801054346319987</v>
          </cell>
          <cell r="AS33">
            <v>79.85144502279374</v>
          </cell>
          <cell r="AT33">
            <v>18.036914699345516</v>
          </cell>
          <cell r="AU33">
            <v>50</v>
          </cell>
          <cell r="AV33">
            <v>22.622260385775764</v>
          </cell>
          <cell r="AW33">
            <v>37.375612014180632</v>
          </cell>
          <cell r="AX33">
            <v>26.991416760026667</v>
          </cell>
          <cell r="AY33">
            <v>7.8989388634438518</v>
          </cell>
          <cell r="AZ33">
            <v>41.672777247038184</v>
          </cell>
          <cell r="BA33">
            <v>47.184961274347955</v>
          </cell>
          <cell r="BB33">
            <v>0.4064460332917294</v>
          </cell>
          <cell r="BC33">
            <v>37.50854289146875</v>
          </cell>
          <cell r="BD33">
            <v>22.432337372517434</v>
          </cell>
          <cell r="BE33">
            <v>48.135593220338983</v>
          </cell>
          <cell r="BF33">
            <v>35.947947627819453</v>
          </cell>
          <cell r="BG33">
            <v>40.102832132840426</v>
          </cell>
          <cell r="BH33">
            <v>10.924985813413416</v>
          </cell>
          <cell r="BI33">
            <v>5.6603654086846396</v>
          </cell>
          <cell r="BJ33">
            <v>3.8954997680761738</v>
          </cell>
          <cell r="BK33">
            <v>20.480526798023753</v>
          </cell>
          <cell r="BL33">
            <v>54.000532336580655</v>
          </cell>
          <cell r="BM33">
            <v>49.919188982201931</v>
          </cell>
          <cell r="BN33">
            <v>4.0144246404624679</v>
          </cell>
          <cell r="BO33">
            <v>5.5504387633473176</v>
          </cell>
          <cell r="BP33">
            <v>2.7355876256312555</v>
          </cell>
          <cell r="BQ33">
            <v>0.80003526525759083</v>
          </cell>
          <cell r="BR33">
            <v>5.244945596561049</v>
          </cell>
          <cell r="BS33">
            <v>1.3606168443564519</v>
          </cell>
          <cell r="BT33">
            <v>43.537951617004204</v>
          </cell>
          <cell r="BU33">
            <v>97.297128512830056</v>
          </cell>
          <cell r="BV33">
            <v>14.862524375032551</v>
          </cell>
          <cell r="BW33">
            <v>12.077824153060009</v>
          </cell>
          <cell r="BY33">
            <v>12.954694772995326</v>
          </cell>
          <cell r="BZ33">
            <v>22.831229831196008</v>
          </cell>
        </row>
        <row r="34">
          <cell r="D34">
            <v>84.046546913295998</v>
          </cell>
          <cell r="E34">
            <v>78.012503733623078</v>
          </cell>
          <cell r="F34">
            <v>48.147899785886011</v>
          </cell>
          <cell r="G34">
            <v>64.954176227616571</v>
          </cell>
          <cell r="H34">
            <v>8.7894864208393972</v>
          </cell>
          <cell r="I34">
            <v>27.59433772884854</v>
          </cell>
          <cell r="J34">
            <v>35.055617305850717</v>
          </cell>
          <cell r="K34">
            <v>18.844048532924152</v>
          </cell>
          <cell r="L34">
            <v>48.392231449013622</v>
          </cell>
          <cell r="M34">
            <v>0.64351058606567157</v>
          </cell>
          <cell r="N34">
            <v>4.5002599132072962</v>
          </cell>
          <cell r="O34">
            <v>49.437030439660887</v>
          </cell>
          <cell r="P34">
            <v>49.836416025278481</v>
          </cell>
          <cell r="Q34">
            <v>25.058641469439152</v>
          </cell>
          <cell r="R34">
            <v>11.577535988640978</v>
          </cell>
          <cell r="S34">
            <v>62.630211588748516</v>
          </cell>
          <cell r="T34">
            <v>68.764962696244709</v>
          </cell>
          <cell r="U34">
            <v>22.992700729926995</v>
          </cell>
          <cell r="V34">
            <v>77.625670162858313</v>
          </cell>
          <cell r="W34">
            <v>38.324749576395362</v>
          </cell>
          <cell r="X34">
            <v>68.200836820083481</v>
          </cell>
          <cell r="Y34">
            <v>39.767132272778014</v>
          </cell>
          <cell r="Z34">
            <v>21.470948047337338</v>
          </cell>
          <cell r="AA34">
            <v>15.339192318737732</v>
          </cell>
          <cell r="AB34">
            <v>12.565400348193052</v>
          </cell>
          <cell r="AC34">
            <v>40.702899879447465</v>
          </cell>
          <cell r="AD34">
            <v>11.021146556450152</v>
          </cell>
          <cell r="AE34">
            <v>13.783866717946012</v>
          </cell>
          <cell r="AF34">
            <v>21.912352094737546</v>
          </cell>
          <cell r="AG34">
            <v>26.241713335952156</v>
          </cell>
          <cell r="AH34">
            <v>9.8732727153839512</v>
          </cell>
          <cell r="AI34">
            <v>42.105263157894747</v>
          </cell>
          <cell r="AJ34">
            <v>93.333333333333329</v>
          </cell>
          <cell r="AK34">
            <v>66.495771826550111</v>
          </cell>
          <cell r="AL34">
            <v>65.625</v>
          </cell>
          <cell r="AM34">
            <v>8.902850264399337</v>
          </cell>
          <cell r="AN34">
            <v>57.039711191335755</v>
          </cell>
          <cell r="AO34">
            <v>86.390217148531832</v>
          </cell>
          <cell r="AP34">
            <v>37.046748073716401</v>
          </cell>
          <cell r="AQ34">
            <v>43.11125253910091</v>
          </cell>
          <cell r="AR34">
            <v>48.052023461359916</v>
          </cell>
          <cell r="AS34">
            <v>65.317936801330305</v>
          </cell>
          <cell r="AT34">
            <v>11.323286546971694</v>
          </cell>
          <cell r="AU34">
            <v>17.673494680231446</v>
          </cell>
          <cell r="AV34">
            <v>45.326257662711384</v>
          </cell>
          <cell r="AW34">
            <v>39.557250618481469</v>
          </cell>
          <cell r="AX34">
            <v>0</v>
          </cell>
          <cell r="AY34">
            <v>6.8980180897475014</v>
          </cell>
          <cell r="AZ34">
            <v>34.682363729896863</v>
          </cell>
          <cell r="BA34">
            <v>42.607528308957974</v>
          </cell>
          <cell r="BB34">
            <v>11.384619603969645</v>
          </cell>
          <cell r="BC34">
            <v>41.689000056553773</v>
          </cell>
          <cell r="BD34">
            <v>12.212803140112028</v>
          </cell>
          <cell r="BE34">
            <v>65.084745762711862</v>
          </cell>
          <cell r="BF34">
            <v>42.420114505716441</v>
          </cell>
          <cell r="BG34">
            <v>55.136184754873199</v>
          </cell>
          <cell r="BH34">
            <v>14.656702329057209</v>
          </cell>
          <cell r="BI34">
            <v>8.2819714387682541</v>
          </cell>
          <cell r="BJ34">
            <v>6.1251892559308496</v>
          </cell>
          <cell r="BK34">
            <v>8.8387794802889452</v>
          </cell>
          <cell r="BL34">
            <v>22.212119157743093</v>
          </cell>
          <cell r="BM34">
            <v>49.477494280890646</v>
          </cell>
          <cell r="BN34">
            <v>3.113406394577316</v>
          </cell>
          <cell r="BO34">
            <v>5.9602911849529008</v>
          </cell>
          <cell r="BP34">
            <v>0.67852937384309231</v>
          </cell>
          <cell r="BQ34">
            <v>0.54143490013117168</v>
          </cell>
          <cell r="BR34">
            <v>26.129721210608452</v>
          </cell>
          <cell r="BS34">
            <v>45.340113538058866</v>
          </cell>
          <cell r="BT34">
            <v>65.788128881862789</v>
          </cell>
          <cell r="BU34">
            <v>57.482265577163261</v>
          </cell>
          <cell r="BV34">
            <v>33.471268252437795</v>
          </cell>
          <cell r="BW34">
            <v>9.7142719964650901</v>
          </cell>
          <cell r="BY34">
            <v>26.83936314121706</v>
          </cell>
          <cell r="BZ34">
            <v>23.855110520904983</v>
          </cell>
        </row>
        <row r="35">
          <cell r="D35">
            <v>86.482580170599917</v>
          </cell>
          <cell r="E35">
            <v>100</v>
          </cell>
          <cell r="F35">
            <v>42.207615270747013</v>
          </cell>
          <cell r="G35">
            <v>71.436133394695091</v>
          </cell>
          <cell r="H35">
            <v>4.6815194694402029</v>
          </cell>
          <cell r="I35">
            <v>6.4473633555460177</v>
          </cell>
          <cell r="J35">
            <v>9.2149810548477546</v>
          </cell>
          <cell r="K35">
            <v>20.685480543751687</v>
          </cell>
          <cell r="L35">
            <v>20.562079489202066</v>
          </cell>
          <cell r="M35">
            <v>1.1572591939391081</v>
          </cell>
          <cell r="N35">
            <v>2.9641337333871451</v>
          </cell>
          <cell r="O35">
            <v>27.35617287014847</v>
          </cell>
          <cell r="P35">
            <v>73.179869074255294</v>
          </cell>
          <cell r="Q35">
            <v>0</v>
          </cell>
          <cell r="R35">
            <v>39.642933349634859</v>
          </cell>
          <cell r="S35">
            <v>63.157508437662777</v>
          </cell>
          <cell r="T35">
            <v>42.252416881685569</v>
          </cell>
          <cell r="U35">
            <v>27.372262773722618</v>
          </cell>
          <cell r="V35">
            <v>56.616879475514267</v>
          </cell>
          <cell r="W35">
            <v>19.78114089532092</v>
          </cell>
          <cell r="X35">
            <v>54.393305439330405</v>
          </cell>
          <cell r="Y35">
            <v>34.931209866001986</v>
          </cell>
          <cell r="Z35">
            <v>9.052285804914959</v>
          </cell>
          <cell r="AA35">
            <v>18.803726352547791</v>
          </cell>
          <cell r="AB35">
            <v>11.177061372202903</v>
          </cell>
          <cell r="AC35">
            <v>26.329369893976168</v>
          </cell>
          <cell r="AD35">
            <v>4.8552799114991538</v>
          </cell>
          <cell r="AE35">
            <v>6.2081192963519252</v>
          </cell>
          <cell r="AF35">
            <v>23.184883463964841</v>
          </cell>
          <cell r="AG35">
            <v>38.901731810576109</v>
          </cell>
          <cell r="AH35">
            <v>8.7900950444362405</v>
          </cell>
          <cell r="AI35">
            <v>63.15789473684211</v>
          </cell>
          <cell r="AJ35">
            <v>83.333333333333343</v>
          </cell>
          <cell r="AK35">
            <v>53.956606236960681</v>
          </cell>
          <cell r="AL35">
            <v>65.625</v>
          </cell>
          <cell r="AM35">
            <v>2.7323246183893057</v>
          </cell>
          <cell r="AN35">
            <v>31.768953068592065</v>
          </cell>
          <cell r="AO35">
            <v>43.913278440745358</v>
          </cell>
          <cell r="AP35">
            <v>25.769723886240993</v>
          </cell>
          <cell r="AQ35">
            <v>33.732346183745726</v>
          </cell>
          <cell r="AR35">
            <v>43.982543453029017</v>
          </cell>
          <cell r="AS35">
            <v>14.000189275479016</v>
          </cell>
          <cell r="AT35">
            <v>50.848639118675678</v>
          </cell>
          <cell r="AU35">
            <v>6.8906452827884088</v>
          </cell>
          <cell r="AV35">
            <v>19.944701195537444</v>
          </cell>
          <cell r="AW35">
            <v>20.368019294910685</v>
          </cell>
          <cell r="AX35">
            <v>16.41536021563202</v>
          </cell>
          <cell r="AY35">
            <v>9.1280556944660027</v>
          </cell>
          <cell r="AZ35">
            <v>46.167174469006689</v>
          </cell>
          <cell r="BA35">
            <v>40.176417134142426</v>
          </cell>
          <cell r="BB35">
            <v>16.719115981562471</v>
          </cell>
          <cell r="BC35">
            <v>29.942369900358113</v>
          </cell>
          <cell r="BD35">
            <v>0.85783292830870683</v>
          </cell>
          <cell r="BE35">
            <v>16.271186440677965</v>
          </cell>
          <cell r="BF35">
            <v>21.485273346453386</v>
          </cell>
          <cell r="BG35">
            <v>11.443902203284265</v>
          </cell>
          <cell r="BH35">
            <v>5.1469430394959019</v>
          </cell>
          <cell r="BI35">
            <v>3.6579451835751695</v>
          </cell>
          <cell r="BJ35">
            <v>8.5946788432333214</v>
          </cell>
          <cell r="BK35">
            <v>3.4865805515289305</v>
          </cell>
          <cell r="BL35">
            <v>77.906729521223568</v>
          </cell>
          <cell r="BM35">
            <v>49.989228911904121</v>
          </cell>
          <cell r="BN35">
            <v>2.0357933111752184</v>
          </cell>
          <cell r="BO35">
            <v>2.7805051327516215</v>
          </cell>
          <cell r="BP35">
            <v>0.25837977493442876</v>
          </cell>
          <cell r="BQ35">
            <v>0.45029363260660688</v>
          </cell>
          <cell r="BR35">
            <v>5.3050775050251513</v>
          </cell>
          <cell r="BS35">
            <v>28.619148109185144</v>
          </cell>
          <cell r="BT35">
            <v>31.158496595703244</v>
          </cell>
          <cell r="BU35">
            <v>26.106203850050186</v>
          </cell>
          <cell r="BV35">
            <v>20.982163998494556</v>
          </cell>
          <cell r="BW35">
            <v>17.050864357215136</v>
          </cell>
          <cell r="BY35">
            <v>13.88046060086571</v>
          </cell>
          <cell r="BZ35">
            <v>8.9327038629913957</v>
          </cell>
        </row>
        <row r="36">
          <cell r="D36">
            <v>84.887304695493413</v>
          </cell>
          <cell r="E36">
            <v>89.043730116100022</v>
          </cell>
          <cell r="F36">
            <v>42.843919292490618</v>
          </cell>
          <cell r="G36">
            <v>80.396866823265412</v>
          </cell>
          <cell r="H36">
            <v>5.9252551521961854</v>
          </cell>
          <cell r="I36">
            <v>4.3886479326752612</v>
          </cell>
          <cell r="J36">
            <v>4.197816617649166</v>
          </cell>
          <cell r="K36">
            <v>50</v>
          </cell>
          <cell r="L36">
            <v>39.111387011349969</v>
          </cell>
          <cell r="M36">
            <v>0.50977732640325979</v>
          </cell>
          <cell r="N36">
            <v>5.0317017939418731</v>
          </cell>
          <cell r="O36">
            <v>46.413702192679757</v>
          </cell>
          <cell r="P36">
            <v>58.085949147164619</v>
          </cell>
          <cell r="Q36">
            <v>25.61729620060666</v>
          </cell>
          <cell r="R36">
            <v>15.260123819754243</v>
          </cell>
          <cell r="S36">
            <v>52.671005873140508</v>
          </cell>
          <cell r="T36">
            <v>62.231434911038662</v>
          </cell>
          <cell r="U36">
            <v>18.97810218978103</v>
          </cell>
          <cell r="V36">
            <v>73.701224515273296</v>
          </cell>
          <cell r="W36">
            <v>42.281722281161649</v>
          </cell>
          <cell r="X36">
            <v>64.016736401673668</v>
          </cell>
          <cell r="Y36">
            <v>66.310865215063828</v>
          </cell>
          <cell r="Z36">
            <v>18.766687795674134</v>
          </cell>
          <cell r="AA36">
            <v>18.306675489022055</v>
          </cell>
          <cell r="AB36">
            <v>15.204035111728043</v>
          </cell>
          <cell r="AC36">
            <v>50.479130249228142</v>
          </cell>
          <cell r="AD36">
            <v>36.729285150839495</v>
          </cell>
          <cell r="AE36">
            <v>50</v>
          </cell>
          <cell r="AF36">
            <v>11.116349498058064</v>
          </cell>
          <cell r="AG36">
            <v>22.742037776416211</v>
          </cell>
          <cell r="AH36">
            <v>2.5334144806087489</v>
          </cell>
          <cell r="AI36">
            <v>42.105263157894747</v>
          </cell>
          <cell r="AJ36">
            <v>73.333333333333329</v>
          </cell>
          <cell r="AK36">
            <v>70.955661390655919</v>
          </cell>
          <cell r="AL36">
            <v>56.25</v>
          </cell>
          <cell r="AM36">
            <v>16.692426343188991</v>
          </cell>
          <cell r="AN36">
            <v>62.093862815884485</v>
          </cell>
          <cell r="AO36">
            <v>88.183036661773201</v>
          </cell>
          <cell r="AP36">
            <v>34.159366354025288</v>
          </cell>
          <cell r="AQ36">
            <v>41.629915769038753</v>
          </cell>
          <cell r="AR36">
            <v>43.911817704977821</v>
          </cell>
          <cell r="AS36">
            <v>53.973547014725185</v>
          </cell>
          <cell r="AT36">
            <v>3.7849458746238422</v>
          </cell>
          <cell r="AU36">
            <v>7.9779842797313369</v>
          </cell>
          <cell r="AV36">
            <v>41.213832129301437</v>
          </cell>
          <cell r="AW36">
            <v>41.632927425803203</v>
          </cell>
          <cell r="AX36">
            <v>53.57268866257526</v>
          </cell>
          <cell r="AY36">
            <v>7.8363329932010046</v>
          </cell>
          <cell r="AZ36">
            <v>39.357895342933197</v>
          </cell>
          <cell r="BA36">
            <v>36.447545751785164</v>
          </cell>
          <cell r="BB36">
            <v>8.6510779475589086</v>
          </cell>
          <cell r="BC36">
            <v>30.628305872369161</v>
          </cell>
          <cell r="BD36">
            <v>21.720835513713808</v>
          </cell>
          <cell r="BE36">
            <v>59.661016949152547</v>
          </cell>
          <cell r="BF36">
            <v>39.867620889788171</v>
          </cell>
          <cell r="BG36">
            <v>35.986207062062064</v>
          </cell>
          <cell r="BH36">
            <v>9.2605538241698753</v>
          </cell>
          <cell r="BI36">
            <v>10.870167961575806</v>
          </cell>
          <cell r="BJ36">
            <v>4.4794782268331197</v>
          </cell>
          <cell r="BK36">
            <v>23.476774357952134</v>
          </cell>
          <cell r="BL36">
            <v>47.609402003691287</v>
          </cell>
          <cell r="BM36">
            <v>49.869350451480891</v>
          </cell>
          <cell r="BN36">
            <v>1.5318528738933874</v>
          </cell>
          <cell r="BO36">
            <v>1.7313427350250246</v>
          </cell>
          <cell r="BP36">
            <v>0.31710987928038881</v>
          </cell>
          <cell r="BQ36">
            <v>0.32947095518104463</v>
          </cell>
          <cell r="BR36">
            <v>24.285357498364682</v>
          </cell>
          <cell r="BS36">
            <v>69.771827834113083</v>
          </cell>
          <cell r="BT36">
            <v>81.544058350210733</v>
          </cell>
          <cell r="BU36">
            <v>58.407616474428636</v>
          </cell>
          <cell r="BV36">
            <v>20.398303302891513</v>
          </cell>
          <cell r="BW36">
            <v>15.069452787697188</v>
          </cell>
          <cell r="BY36">
            <v>23.119867176033754</v>
          </cell>
          <cell r="BZ36">
            <v>23.150814899677162</v>
          </cell>
        </row>
        <row r="37">
          <cell r="D37">
            <v>39.867827943629202</v>
          </cell>
          <cell r="E37">
            <v>100</v>
          </cell>
          <cell r="F37">
            <v>42.820582696541862</v>
          </cell>
          <cell r="G37">
            <v>88.160070629797787</v>
          </cell>
          <cell r="H37">
            <v>9.3522447404220568</v>
          </cell>
          <cell r="I37">
            <v>21.065431888818196</v>
          </cell>
          <cell r="J37">
            <v>36.985092767166577</v>
          </cell>
          <cell r="K37">
            <v>0</v>
          </cell>
          <cell r="L37">
            <v>26.144346801471976</v>
          </cell>
          <cell r="M37">
            <v>0.61902051416302362</v>
          </cell>
          <cell r="N37">
            <v>2.7770117661707174</v>
          </cell>
          <cell r="O37">
            <v>47.858922139368694</v>
          </cell>
          <cell r="P37">
            <v>58.084523278421415</v>
          </cell>
          <cell r="Q37">
            <v>29.601064198141874</v>
          </cell>
          <cell r="R37">
            <v>19.619021275099428</v>
          </cell>
          <cell r="S37">
            <v>78.462445558720972</v>
          </cell>
          <cell r="T37">
            <v>47.591367744981042</v>
          </cell>
          <cell r="U37">
            <v>28.467153284671525</v>
          </cell>
          <cell r="V37">
            <v>60.490876441917017</v>
          </cell>
          <cell r="W37">
            <v>10.916612062169555</v>
          </cell>
          <cell r="X37">
            <v>66.945606694560411</v>
          </cell>
          <cell r="Y37">
            <v>19.933625410527416</v>
          </cell>
          <cell r="Z37">
            <v>0</v>
          </cell>
          <cell r="AA37">
            <v>15.961797881198574</v>
          </cell>
          <cell r="AB37">
            <v>11.03656740860213</v>
          </cell>
          <cell r="AC37">
            <v>38.193400641583608</v>
          </cell>
          <cell r="AD37">
            <v>37.05956156627726</v>
          </cell>
          <cell r="AE37">
            <v>11.979967082965251</v>
          </cell>
          <cell r="AF37">
            <v>32.758382020230577</v>
          </cell>
          <cell r="AG37">
            <v>45.161710947318767</v>
          </cell>
          <cell r="AH37">
            <v>9.8849279651073534</v>
          </cell>
          <cell r="AI37">
            <v>42.105263157894747</v>
          </cell>
          <cell r="AJ37">
            <v>100</v>
          </cell>
          <cell r="AK37">
            <v>70.521021521563981</v>
          </cell>
          <cell r="AL37">
            <v>63.942307692307686</v>
          </cell>
          <cell r="AM37">
            <v>3.6385994602516818</v>
          </cell>
          <cell r="AN37">
            <v>64.981949458483768</v>
          </cell>
          <cell r="AO37">
            <v>22.922272605192695</v>
          </cell>
          <cell r="AP37">
            <v>14.719366279476379</v>
          </cell>
          <cell r="AQ37">
            <v>26.987918572236762</v>
          </cell>
          <cell r="AR37">
            <v>40.286116192978369</v>
          </cell>
          <cell r="AS37">
            <v>35.806577887357733</v>
          </cell>
          <cell r="AT37">
            <v>21.324782705436714</v>
          </cell>
          <cell r="AU37">
            <v>8.0361132424994626</v>
          </cell>
          <cell r="AV37">
            <v>11.486186993994279</v>
          </cell>
          <cell r="AW37">
            <v>37.117469196187912</v>
          </cell>
          <cell r="AX37">
            <v>38.913501134068582</v>
          </cell>
          <cell r="AY37">
            <v>10</v>
          </cell>
          <cell r="AZ37">
            <v>50</v>
          </cell>
          <cell r="BA37">
            <v>0</v>
          </cell>
          <cell r="BB37">
            <v>50</v>
          </cell>
          <cell r="BC37">
            <v>40.920475222210023</v>
          </cell>
          <cell r="BD37">
            <v>15.008718004918158</v>
          </cell>
          <cell r="BE37">
            <v>11.525423728813559</v>
          </cell>
          <cell r="BF37">
            <v>1.9959231033230469</v>
          </cell>
          <cell r="BG37">
            <v>3.7944385446476083</v>
          </cell>
          <cell r="BH37">
            <v>0.65829152136384772</v>
          </cell>
          <cell r="BI37">
            <v>1.1247462452885597</v>
          </cell>
          <cell r="BJ37">
            <v>0</v>
          </cell>
          <cell r="BK37">
            <v>9.9383382637955453</v>
          </cell>
          <cell r="BL37">
            <v>95.54140557309951</v>
          </cell>
          <cell r="BM37">
            <v>49.802563751120779</v>
          </cell>
          <cell r="BN37">
            <v>0</v>
          </cell>
          <cell r="BO37">
            <v>0</v>
          </cell>
          <cell r="BP37">
            <v>0</v>
          </cell>
          <cell r="BQ37">
            <v>1.0521040627615332</v>
          </cell>
          <cell r="BR37">
            <v>34.170637112381939</v>
          </cell>
          <cell r="BS37">
            <v>14.584359887065759</v>
          </cell>
          <cell r="BT37">
            <v>40.469463734958495</v>
          </cell>
          <cell r="BU37">
            <v>68.224823355222981</v>
          </cell>
          <cell r="BV37">
            <v>0</v>
          </cell>
          <cell r="BW37">
            <v>0</v>
          </cell>
          <cell r="BY37">
            <v>4.6662467373027514</v>
          </cell>
          <cell r="BZ37">
            <v>8.8112153433887972</v>
          </cell>
        </row>
        <row r="38">
          <cell r="D38">
            <v>87.723575545054501</v>
          </cell>
          <cell r="E38">
            <v>85.43149526977416</v>
          </cell>
          <cell r="F38">
            <v>45.74478494699342</v>
          </cell>
          <cell r="G38">
            <v>87.226353629647974</v>
          </cell>
          <cell r="H38">
            <v>8.0083782690682845</v>
          </cell>
          <cell r="I38">
            <v>15.547106175660272</v>
          </cell>
          <cell r="J38">
            <v>17.595085892318217</v>
          </cell>
          <cell r="K38">
            <v>19.799177138687984</v>
          </cell>
          <cell r="L38">
            <v>6.6483468099985785</v>
          </cell>
          <cell r="M38">
            <v>0.39713134083044654</v>
          </cell>
          <cell r="N38">
            <v>8.6538811238317699</v>
          </cell>
          <cell r="O38">
            <v>33.033175706990498</v>
          </cell>
          <cell r="P38">
            <v>67.148400102517442</v>
          </cell>
          <cell r="Q38">
            <v>13.755000058253261</v>
          </cell>
          <cell r="R38">
            <v>29.537243728412736</v>
          </cell>
          <cell r="S38">
            <v>73.408145062468151</v>
          </cell>
          <cell r="T38">
            <v>25.124966148705631</v>
          </cell>
          <cell r="U38">
            <v>9.4890510948905149</v>
          </cell>
          <cell r="V38">
            <v>73.570044431063707</v>
          </cell>
          <cell r="W38">
            <v>13.723116520971992</v>
          </cell>
          <cell r="X38">
            <v>11.297071129706945</v>
          </cell>
          <cell r="Y38">
            <v>48.893785063717331</v>
          </cell>
          <cell r="Z38">
            <v>9.129956257992399</v>
          </cell>
          <cell r="AA38">
            <v>9.3962136665225184</v>
          </cell>
          <cell r="AB38">
            <v>6.8558410056436632</v>
          </cell>
          <cell r="AC38">
            <v>18.140532900664915</v>
          </cell>
          <cell r="AD38">
            <v>21.125715212339703</v>
          </cell>
          <cell r="AE38">
            <v>34.754497429224998</v>
          </cell>
          <cell r="AF38">
            <v>12.962883917512308</v>
          </cell>
          <cell r="AG38">
            <v>34.811015636708547</v>
          </cell>
          <cell r="AH38">
            <v>9.8912139040938669</v>
          </cell>
          <cell r="AI38">
            <v>42.105263157894747</v>
          </cell>
          <cell r="AJ38">
            <v>10</v>
          </cell>
          <cell r="AK38">
            <v>44.00684515058385</v>
          </cell>
          <cell r="AL38">
            <v>59.375</v>
          </cell>
          <cell r="AM38">
            <v>7.6756211827026428</v>
          </cell>
          <cell r="AN38">
            <v>34.657039711191338</v>
          </cell>
          <cell r="AO38">
            <v>32.146203453017044</v>
          </cell>
          <cell r="AP38">
            <v>15.930411122030677</v>
          </cell>
          <cell r="AQ38">
            <v>26.081470663317525</v>
          </cell>
          <cell r="AR38">
            <v>39.780380919426811</v>
          </cell>
          <cell r="AS38">
            <v>18.082655058325038</v>
          </cell>
          <cell r="AT38">
            <v>21.579147375049171</v>
          </cell>
          <cell r="AU38">
            <v>16.248873417462509</v>
          </cell>
          <cell r="AV38">
            <v>12.063606326255609</v>
          </cell>
          <cell r="AW38">
            <v>40.218963744998327</v>
          </cell>
          <cell r="AX38">
            <v>41.272245829571943</v>
          </cell>
          <cell r="AY38">
            <v>4.3164836908679369</v>
          </cell>
          <cell r="AZ38">
            <v>29.162666713484843</v>
          </cell>
          <cell r="BA38">
            <v>47.301940258194591</v>
          </cell>
          <cell r="BB38">
            <v>19.670160558956155</v>
          </cell>
          <cell r="BC38">
            <v>21.757268759763544</v>
          </cell>
          <cell r="BD38">
            <v>2.374097550344743</v>
          </cell>
          <cell r="BE38">
            <v>76.610169491525426</v>
          </cell>
          <cell r="BF38">
            <v>21.21596698767582</v>
          </cell>
          <cell r="BG38">
            <v>16.53472639348222</v>
          </cell>
          <cell r="BH38">
            <v>3.8427663909309149</v>
          </cell>
          <cell r="BI38">
            <v>3.0845455138503231</v>
          </cell>
          <cell r="BJ38">
            <v>13.87234398420207</v>
          </cell>
          <cell r="BK38">
            <v>8.6424426157584051</v>
          </cell>
          <cell r="BL38">
            <v>85.628841923323748</v>
          </cell>
          <cell r="BM38">
            <v>49.970539609914624</v>
          </cell>
          <cell r="BN38">
            <v>0.76588660609267145</v>
          </cell>
          <cell r="BO38">
            <v>0.52515309119454323</v>
          </cell>
          <cell r="BP38">
            <v>0.39507857278746089</v>
          </cell>
          <cell r="BQ38">
            <v>0.9225466872538729</v>
          </cell>
          <cell r="BR38">
            <v>9.1825328410228355</v>
          </cell>
          <cell r="BS38">
            <v>9.2676347551233249</v>
          </cell>
          <cell r="BT38">
            <v>19.972874815392171</v>
          </cell>
          <cell r="BU38">
            <v>69.624209433429954</v>
          </cell>
          <cell r="BV38">
            <v>17.374963635645003</v>
          </cell>
          <cell r="BW38">
            <v>4.941833066620994</v>
          </cell>
          <cell r="BY38">
            <v>8.7669512370394536</v>
          </cell>
          <cell r="BZ38">
            <v>8.4578521088230225</v>
          </cell>
        </row>
        <row r="39">
          <cell r="D39">
            <v>100</v>
          </cell>
          <cell r="E39">
            <v>100</v>
          </cell>
          <cell r="F39">
            <v>48.927368665326476</v>
          </cell>
          <cell r="G39">
            <v>100</v>
          </cell>
          <cell r="H39">
            <v>1.9868111663435084</v>
          </cell>
          <cell r="I39">
            <v>15.668821021601422</v>
          </cell>
          <cell r="J39">
            <v>50</v>
          </cell>
          <cell r="K39">
            <v>23.232024638233366</v>
          </cell>
          <cell r="L39">
            <v>2.6475693748136062</v>
          </cell>
          <cell r="M39">
            <v>0.21817039999500382</v>
          </cell>
          <cell r="N39">
            <v>0.84105745044827085</v>
          </cell>
          <cell r="O39">
            <v>22.362293781932113</v>
          </cell>
          <cell r="P39">
            <v>68.200610395284812</v>
          </cell>
          <cell r="Q39">
            <v>34.440345873912598</v>
          </cell>
          <cell r="R39">
            <v>30.893488559883647</v>
          </cell>
          <cell r="S39">
            <v>60.239987878093473</v>
          </cell>
          <cell r="T39">
            <v>35.095919246345588</v>
          </cell>
          <cell r="U39">
            <v>9.4890510948905149</v>
          </cell>
          <cell r="V39">
            <v>67.296761106513117</v>
          </cell>
          <cell r="W39">
            <v>23.251059435384779</v>
          </cell>
          <cell r="X39">
            <v>23.012552301255106</v>
          </cell>
          <cell r="Y39">
            <v>40.772606074902114</v>
          </cell>
          <cell r="Z39">
            <v>17.713249692810965</v>
          </cell>
          <cell r="AA39">
            <v>13.232891516185189</v>
          </cell>
          <cell r="AB39">
            <v>13.612295589354147</v>
          </cell>
          <cell r="AC39">
            <v>40.813301176827387</v>
          </cell>
          <cell r="AD39">
            <v>35.719994956126293</v>
          </cell>
          <cell r="AE39">
            <v>17.292876347728622</v>
          </cell>
          <cell r="AF39">
            <v>39.726953990044869</v>
          </cell>
          <cell r="AG39">
            <v>50</v>
          </cell>
          <cell r="AH39">
            <v>7.88570567530431</v>
          </cell>
          <cell r="AI39">
            <v>63.15789473684211</v>
          </cell>
          <cell r="AJ39">
            <v>90</v>
          </cell>
          <cell r="AK39">
            <v>96.397224964890043</v>
          </cell>
          <cell r="AL39">
            <v>71.875000000000014</v>
          </cell>
          <cell r="AM39">
            <v>10.268768431905015</v>
          </cell>
          <cell r="AN39">
            <v>77.978339350180519</v>
          </cell>
          <cell r="AO39">
            <v>49.00053240319788</v>
          </cell>
          <cell r="AP39">
            <v>20.858552403739839</v>
          </cell>
          <cell r="AQ39">
            <v>23.671403993342075</v>
          </cell>
          <cell r="AR39">
            <v>43.033699081805324</v>
          </cell>
          <cell r="AS39">
            <v>36.146444318541946</v>
          </cell>
          <cell r="AT39">
            <v>100</v>
          </cell>
          <cell r="AU39">
            <v>3.9077467699408528</v>
          </cell>
          <cell r="AV39">
            <v>18.923269118560661</v>
          </cell>
          <cell r="AW39">
            <v>40.560478756152577</v>
          </cell>
          <cell r="AX39">
            <v>49.928123481031534</v>
          </cell>
          <cell r="AY39">
            <v>8.8294749594075714</v>
          </cell>
          <cell r="AZ39">
            <v>45.695439802906016</v>
          </cell>
          <cell r="BA39">
            <v>38.931096421683726</v>
          </cell>
          <cell r="BB39">
            <v>15.246782310574003</v>
          </cell>
          <cell r="BC39">
            <v>30.473818640669588</v>
          </cell>
          <cell r="BD39">
            <v>37.068527666605469</v>
          </cell>
          <cell r="BE39">
            <v>50.169491525423723</v>
          </cell>
          <cell r="BF39">
            <v>44.873730682696426</v>
          </cell>
          <cell r="BG39">
            <v>50.476901090006663</v>
          </cell>
          <cell r="BH39">
            <v>11.969031105512578</v>
          </cell>
          <cell r="BI39">
            <v>3.9563566635816421</v>
          </cell>
          <cell r="BJ39">
            <v>6.4181732063862951</v>
          </cell>
          <cell r="BK39">
            <v>19.050748351773546</v>
          </cell>
          <cell r="BL39">
            <v>55.610044767151848</v>
          </cell>
          <cell r="BM39">
            <v>49.926162315164596</v>
          </cell>
          <cell r="BN39">
            <v>3.1228498657936909</v>
          </cell>
          <cell r="BO39">
            <v>19.276516201106105</v>
          </cell>
          <cell r="BP39">
            <v>0.77467723801031296</v>
          </cell>
          <cell r="BQ39">
            <v>0.93283807959799037</v>
          </cell>
          <cell r="BR39">
            <v>9.787599585609156</v>
          </cell>
          <cell r="BS39">
            <v>8.9819143427730861</v>
          </cell>
          <cell r="BT39">
            <v>39.539779458815069</v>
          </cell>
          <cell r="BU39">
            <v>74.46667709681482</v>
          </cell>
          <cell r="BV39">
            <v>26.407789070832543</v>
          </cell>
          <cell r="BW39">
            <v>11.922179593768329</v>
          </cell>
          <cell r="BY39">
            <v>9.7196077316760103</v>
          </cell>
          <cell r="BZ39">
            <v>18.073294789243633</v>
          </cell>
        </row>
        <row r="40">
          <cell r="D40">
            <v>86.403601458797198</v>
          </cell>
          <cell r="E40">
            <v>90.615149233612584</v>
          </cell>
          <cell r="F40">
            <v>43.167636274454132</v>
          </cell>
          <cell r="G40">
            <v>84.528395286159011</v>
          </cell>
          <cell r="H40">
            <v>7.6345976096475843</v>
          </cell>
          <cell r="I40">
            <v>6.7537181555808621</v>
          </cell>
          <cell r="J40">
            <v>5.8384656760777425</v>
          </cell>
          <cell r="K40">
            <v>7.0470866574070712</v>
          </cell>
          <cell r="L40">
            <v>4.5003177079981009</v>
          </cell>
          <cell r="M40">
            <v>1.2894157658068621</v>
          </cell>
          <cell r="N40">
            <v>2.2465807094007206</v>
          </cell>
          <cell r="O40">
            <v>49.360879760385757</v>
          </cell>
          <cell r="P40">
            <v>0</v>
          </cell>
          <cell r="Q40">
            <v>17.907389514533104</v>
          </cell>
          <cell r="R40">
            <v>24.166601040578676</v>
          </cell>
          <cell r="S40">
            <v>50.88206444582989</v>
          </cell>
          <cell r="T40">
            <v>21.775803381078941</v>
          </cell>
          <cell r="U40">
            <v>17.335766423357651</v>
          </cell>
          <cell r="V40">
            <v>85.171531695350183</v>
          </cell>
          <cell r="W40">
            <v>14.881095026756356</v>
          </cell>
          <cell r="X40">
            <v>48.53556485355633</v>
          </cell>
          <cell r="Y40">
            <v>53.121211810140437</v>
          </cell>
          <cell r="Z40">
            <v>10.537019562173894</v>
          </cell>
          <cell r="AA40">
            <v>15.327062421376384</v>
          </cell>
          <cell r="AB40">
            <v>8.6048555524747492</v>
          </cell>
          <cell r="AC40">
            <v>0.52301468974074306</v>
          </cell>
          <cell r="AD40">
            <v>3.0091891404210465</v>
          </cell>
          <cell r="AE40">
            <v>3.723760045211824</v>
          </cell>
          <cell r="AF40">
            <v>50</v>
          </cell>
          <cell r="AG40">
            <v>0.4598544150790973</v>
          </cell>
          <cell r="AH40">
            <v>6.3671958003952263</v>
          </cell>
          <cell r="AI40">
            <v>84.210526315789465</v>
          </cell>
          <cell r="AJ40">
            <v>70</v>
          </cell>
          <cell r="AK40">
            <v>96.055529338754909</v>
          </cell>
          <cell r="AL40">
            <v>75</v>
          </cell>
          <cell r="AM40">
            <v>4.4312515005718707</v>
          </cell>
          <cell r="AN40">
            <v>40.794223826714813</v>
          </cell>
          <cell r="AO40">
            <v>37.679677268345024</v>
          </cell>
          <cell r="AP40">
            <v>18.124814246354092</v>
          </cell>
          <cell r="AQ40">
            <v>29.04858702079845</v>
          </cell>
          <cell r="AR40">
            <v>41.650506973483992</v>
          </cell>
          <cell r="AS40">
            <v>21.047210242497709</v>
          </cell>
          <cell r="AT40">
            <v>28.230078860449748</v>
          </cell>
          <cell r="AU40">
            <v>7.312253398482464</v>
          </cell>
          <cell r="AV40">
            <v>6.6595258503313364</v>
          </cell>
          <cell r="AW40">
            <v>29.863772223743645</v>
          </cell>
          <cell r="AX40">
            <v>88.267837973251943</v>
          </cell>
          <cell r="AY40">
            <v>5.7093889115535177</v>
          </cell>
          <cell r="AZ40">
            <v>36.491777584981151</v>
          </cell>
          <cell r="BA40">
            <v>30.97006613844998</v>
          </cell>
          <cell r="BB40">
            <v>8.3609844538168705</v>
          </cell>
          <cell r="BC40">
            <v>8.5147783712990037</v>
          </cell>
          <cell r="BD40">
            <v>0</v>
          </cell>
          <cell r="BE40">
            <v>10.508474576271185</v>
          </cell>
          <cell r="BF40">
            <v>8.5821859781090595</v>
          </cell>
          <cell r="BG40">
            <v>24.629021845760896</v>
          </cell>
          <cell r="BH40">
            <v>1.7363309377391902</v>
          </cell>
          <cell r="BI40">
            <v>2.377877518121577</v>
          </cell>
          <cell r="BJ40">
            <v>0.33917990556554645</v>
          </cell>
          <cell r="BK40">
            <v>36.072740714125665</v>
          </cell>
          <cell r="BL40">
            <v>90.545892391032339</v>
          </cell>
          <cell r="BM40">
            <v>49.984452196394223</v>
          </cell>
          <cell r="BN40">
            <v>1.3659652343174198</v>
          </cell>
          <cell r="BO40">
            <v>2.3021498490199446</v>
          </cell>
          <cell r="BP40">
            <v>0.54530186214215315</v>
          </cell>
          <cell r="BQ40">
            <v>0.64660579766066162</v>
          </cell>
          <cell r="BR40">
            <v>11.680685745023109</v>
          </cell>
          <cell r="BS40">
            <v>27.813040045726957</v>
          </cell>
          <cell r="BT40">
            <v>26.819334877027405</v>
          </cell>
          <cell r="BU40">
            <v>100</v>
          </cell>
          <cell r="BV40">
            <v>8.8472633154556402</v>
          </cell>
          <cell r="BW40">
            <v>14.379211480305191</v>
          </cell>
          <cell r="BY40">
            <v>5.1567689113645283</v>
          </cell>
          <cell r="BZ40">
            <v>6.9363751879184772</v>
          </cell>
        </row>
      </sheetData>
      <sheetData sheetId="42">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97.769680384392004</v>
          </cell>
          <cell r="E9">
            <v>87.872581638758192</v>
          </cell>
          <cell r="F9">
            <v>47.328183696257383</v>
          </cell>
          <cell r="G9">
            <v>68.122151502083483</v>
          </cell>
          <cell r="H9">
            <v>7.6352942780382165</v>
          </cell>
          <cell r="I9">
            <v>3.039476452419672</v>
          </cell>
          <cell r="J9">
            <v>22.110302541296146</v>
          </cell>
          <cell r="K9">
            <v>16.844208972122253</v>
          </cell>
          <cell r="L9">
            <v>100</v>
          </cell>
          <cell r="M9">
            <v>0.96573284879975263</v>
          </cell>
          <cell r="N9">
            <v>1.6987605059371973</v>
          </cell>
          <cell r="O9">
            <v>49.34310889211617</v>
          </cell>
          <cell r="P9">
            <v>36.719773233615854</v>
          </cell>
          <cell r="Q9">
            <v>29.64641035530623</v>
          </cell>
          <cell r="R9">
            <v>21.933177330785742</v>
          </cell>
          <cell r="S9">
            <v>76.287484589754044</v>
          </cell>
          <cell r="T9">
            <v>64.56882304801826</v>
          </cell>
          <cell r="U9">
            <v>16.970802919708017</v>
          </cell>
          <cell r="V9">
            <v>88.015124604854961</v>
          </cell>
          <cell r="W9">
            <v>40.652361191919937</v>
          </cell>
          <cell r="X9">
            <v>100</v>
          </cell>
          <cell r="Y9">
            <v>51.170447379237892</v>
          </cell>
          <cell r="Z9">
            <v>12.623141911918854</v>
          </cell>
          <cell r="AA9">
            <v>19.009775044035528</v>
          </cell>
          <cell r="AB9">
            <v>21.15635338458662</v>
          </cell>
          <cell r="AC9">
            <v>36.561925989018214</v>
          </cell>
          <cell r="AD9">
            <v>15.416712291415132</v>
          </cell>
          <cell r="AE9">
            <v>6.8748852110468759</v>
          </cell>
          <cell r="AF9">
            <v>39.698791863996988</v>
          </cell>
          <cell r="AG9">
            <v>23.651635799674402</v>
          </cell>
          <cell r="AH9">
            <v>4.3460489757572081</v>
          </cell>
          <cell r="AI9">
            <v>0</v>
          </cell>
          <cell r="AJ9">
            <v>96.666666666666671</v>
          </cell>
          <cell r="AK9">
            <v>99.937954782551515</v>
          </cell>
          <cell r="AL9">
            <v>90.625</v>
          </cell>
          <cell r="AM9">
            <v>3.1417750365445594</v>
          </cell>
          <cell r="AN9">
            <v>91.696750902527086</v>
          </cell>
          <cell r="AO9">
            <v>85.367104374613191</v>
          </cell>
          <cell r="AP9">
            <v>31.303460946978696</v>
          </cell>
          <cell r="AQ9">
            <v>42.874707340474707</v>
          </cell>
          <cell r="AR9">
            <v>47.931453513115947</v>
          </cell>
          <cell r="AS9">
            <v>0</v>
          </cell>
          <cell r="AT9">
            <v>57.242379197389702</v>
          </cell>
          <cell r="AU9">
            <v>23.265809704640187</v>
          </cell>
          <cell r="AV9">
            <v>33.804966146049807</v>
          </cell>
          <cell r="AW9">
            <v>39.156214702746333</v>
          </cell>
          <cell r="AX9">
            <v>100</v>
          </cell>
          <cell r="AY9">
            <v>8.148213050747982</v>
          </cell>
          <cell r="AZ9">
            <v>41.751687321387472</v>
          </cell>
          <cell r="BA9">
            <v>39.848138288267251</v>
          </cell>
          <cell r="BB9">
            <v>13.562501671951377</v>
          </cell>
          <cell r="BC9">
            <v>14.143732366532166</v>
          </cell>
          <cell r="BD9">
            <v>2.6418774771425153</v>
          </cell>
          <cell r="BE9">
            <v>36.610169491525426</v>
          </cell>
          <cell r="BF9">
            <v>42.225959563831708</v>
          </cell>
          <cell r="BG9">
            <v>49.472140743210915</v>
          </cell>
          <cell r="BH9">
            <v>14.548147494888521</v>
          </cell>
          <cell r="BI9">
            <v>8.5060702226542446</v>
          </cell>
          <cell r="BJ9">
            <v>50</v>
          </cell>
          <cell r="BK9">
            <v>21.835972496274021</v>
          </cell>
          <cell r="BL9">
            <v>38.25272973301869</v>
          </cell>
          <cell r="BM9">
            <v>49.050074872197399</v>
          </cell>
          <cell r="BN9">
            <v>1.9803673219563716</v>
          </cell>
          <cell r="BO9">
            <v>1.9115683194354804</v>
          </cell>
          <cell r="BP9">
            <v>0.74058424901654418</v>
          </cell>
          <cell r="BQ9">
            <v>0.61043218733458038</v>
          </cell>
          <cell r="BR9">
            <v>20.077490690972695</v>
          </cell>
          <cell r="BS9">
            <v>43.385019805458604</v>
          </cell>
          <cell r="BT9">
            <v>75.082586330086087</v>
          </cell>
          <cell r="BU9">
            <v>61.5506948515823</v>
          </cell>
          <cell r="BV9">
            <v>34.044020956326158</v>
          </cell>
          <cell r="BW9">
            <v>36.88720150073847</v>
          </cell>
          <cell r="BY9">
            <v>21.012190508951896</v>
          </cell>
          <cell r="BZ9">
            <v>25.870676537152377</v>
          </cell>
        </row>
        <row r="10">
          <cell r="D10">
            <v>59.458521040302415</v>
          </cell>
          <cell r="E10">
            <v>49.650001356118025</v>
          </cell>
          <cell r="F10">
            <v>7.9640798501426673</v>
          </cell>
          <cell r="G10">
            <v>56.457748000185013</v>
          </cell>
          <cell r="H10">
            <v>0</v>
          </cell>
          <cell r="I10">
            <v>50</v>
          </cell>
          <cell r="J10">
            <v>24.269482612131124</v>
          </cell>
          <cell r="K10">
            <v>2.3903537801607997</v>
          </cell>
          <cell r="L10">
            <v>65.525722718940983</v>
          </cell>
          <cell r="M10">
            <v>0.88592881224137043</v>
          </cell>
          <cell r="N10">
            <v>8.4888305993239221</v>
          </cell>
          <cell r="O10">
            <v>0</v>
          </cell>
          <cell r="P10">
            <v>55.194006056421962</v>
          </cell>
          <cell r="Q10">
            <v>23.113222367439157</v>
          </cell>
          <cell r="R10">
            <v>16.218084242153555</v>
          </cell>
          <cell r="S10">
            <v>16.580115551220544</v>
          </cell>
          <cell r="T10">
            <v>68.798108865762686</v>
          </cell>
          <cell r="U10">
            <v>16.970802919708017</v>
          </cell>
          <cell r="V10">
            <v>73.736097619973648</v>
          </cell>
          <cell r="W10">
            <v>42.343767543810102</v>
          </cell>
          <cell r="X10">
            <v>89.019607843137763</v>
          </cell>
          <cell r="Y10">
            <v>43.267052824246647</v>
          </cell>
          <cell r="Z10">
            <v>9.808991250462304</v>
          </cell>
          <cell r="AA10">
            <v>7.3918162398174241</v>
          </cell>
          <cell r="AB10">
            <v>13.294322424635684</v>
          </cell>
          <cell r="AC10">
            <v>77.137537179503198</v>
          </cell>
          <cell r="AD10">
            <v>12.971525318584465</v>
          </cell>
          <cell r="AE10">
            <v>25.792071297841378</v>
          </cell>
          <cell r="AF10">
            <v>28.703373367737473</v>
          </cell>
          <cell r="AG10">
            <v>0</v>
          </cell>
          <cell r="AH10">
            <v>6.6455756685468792</v>
          </cell>
          <cell r="AI10">
            <v>63.15789473684211</v>
          </cell>
          <cell r="AJ10">
            <v>56.666666666666664</v>
          </cell>
          <cell r="AK10">
            <v>87.036559844633615</v>
          </cell>
          <cell r="AL10">
            <v>78.125</v>
          </cell>
          <cell r="AM10">
            <v>22.516953899189936</v>
          </cell>
          <cell r="AN10">
            <v>11.191335740072205</v>
          </cell>
          <cell r="AO10">
            <v>95.56033373022106</v>
          </cell>
          <cell r="AP10">
            <v>49.877155729433738</v>
          </cell>
          <cell r="AQ10">
            <v>50</v>
          </cell>
          <cell r="AR10">
            <v>50</v>
          </cell>
          <cell r="AS10">
            <v>41.584746149825975</v>
          </cell>
          <cell r="AT10">
            <v>0</v>
          </cell>
          <cell r="AU10">
            <v>0.63975163731072693</v>
          </cell>
          <cell r="AV10">
            <v>53.298505141563183</v>
          </cell>
          <cell r="AW10">
            <v>42.37821946791265</v>
          </cell>
          <cell r="AX10">
            <v>25.47108068487487</v>
          </cell>
          <cell r="AY10">
            <v>7.7148842897907786</v>
          </cell>
          <cell r="AZ10">
            <v>39.721965163121425</v>
          </cell>
          <cell r="BA10">
            <v>28.405736002516583</v>
          </cell>
          <cell r="BB10">
            <v>5.2123983720484883</v>
          </cell>
          <cell r="BC10">
            <v>40.461482675819965</v>
          </cell>
          <cell r="BD10">
            <v>24.668670858662406</v>
          </cell>
          <cell r="BE10">
            <v>60.33898305084746</v>
          </cell>
          <cell r="BF10">
            <v>42.818815623989856</v>
          </cell>
          <cell r="BG10">
            <v>62.763842681193182</v>
          </cell>
          <cell r="BH10">
            <v>10.750210311114863</v>
          </cell>
          <cell r="BI10">
            <v>9.0923222221890736</v>
          </cell>
          <cell r="BJ10">
            <v>5.2824555318608635</v>
          </cell>
          <cell r="BK10">
            <v>4.8035669235674341</v>
          </cell>
          <cell r="BL10">
            <v>39.540773887678526</v>
          </cell>
          <cell r="BM10">
            <v>49.577060580361284</v>
          </cell>
          <cell r="BN10">
            <v>8.3417726186410501</v>
          </cell>
          <cell r="BO10">
            <v>14.279078221150174</v>
          </cell>
          <cell r="BP10">
            <v>9.7652463846780127E-2</v>
          </cell>
          <cell r="BQ10">
            <v>0.87032302856078303</v>
          </cell>
          <cell r="BR10">
            <v>32.779371516161</v>
          </cell>
          <cell r="BS10">
            <v>100</v>
          </cell>
          <cell r="BT10">
            <v>94.677842861037192</v>
          </cell>
          <cell r="BU10">
            <v>55.254237573604868</v>
          </cell>
          <cell r="BV10">
            <v>21.979123386845735</v>
          </cell>
          <cell r="BW10">
            <v>4.8711898819461013</v>
          </cell>
          <cell r="BY10">
            <v>28.991024289902235</v>
          </cell>
          <cell r="BZ10">
            <v>18.197315363534205</v>
          </cell>
        </row>
        <row r="11">
          <cell r="D11">
            <v>88.863310137021045</v>
          </cell>
          <cell r="E11">
            <v>100</v>
          </cell>
          <cell r="F11">
            <v>44.35126337237773</v>
          </cell>
          <cell r="G11">
            <v>0</v>
          </cell>
          <cell r="H11">
            <v>2.3787666794211577</v>
          </cell>
          <cell r="I11">
            <v>45.094299098886317</v>
          </cell>
          <cell r="J11">
            <v>40.663386359340585</v>
          </cell>
          <cell r="K11">
            <v>24.724937994002943</v>
          </cell>
          <cell r="L11">
            <v>73.578278948218312</v>
          </cell>
          <cell r="M11">
            <v>3.3625970080485712</v>
          </cell>
          <cell r="N11">
            <v>4.1825245160712061</v>
          </cell>
          <cell r="O11">
            <v>49.438069486155882</v>
          </cell>
          <cell r="P11">
            <v>64.072595620684098</v>
          </cell>
          <cell r="Q11">
            <v>17.869075548571196</v>
          </cell>
          <cell r="R11">
            <v>15.780148630580602</v>
          </cell>
          <cell r="S11">
            <v>95.996687809719788</v>
          </cell>
          <cell r="T11">
            <v>71.347458592206024</v>
          </cell>
          <cell r="U11">
            <v>34.306569343065682</v>
          </cell>
          <cell r="V11">
            <v>57.348231864600621</v>
          </cell>
          <cell r="W11">
            <v>43.644266941011999</v>
          </cell>
          <cell r="X11">
            <v>72.549019607843562</v>
          </cell>
          <cell r="Y11">
            <v>70.129827622667207</v>
          </cell>
          <cell r="Z11">
            <v>26.131984340548421</v>
          </cell>
          <cell r="AA11">
            <v>31.208478457844773</v>
          </cell>
          <cell r="AB11">
            <v>27.939849487510049</v>
          </cell>
          <cell r="AC11">
            <v>93.724552486845937</v>
          </cell>
          <cell r="AD11">
            <v>39.554774734635757</v>
          </cell>
          <cell r="AE11">
            <v>26.69910629809214</v>
          </cell>
          <cell r="AF11">
            <v>16.966011418369142</v>
          </cell>
          <cell r="AG11">
            <v>26.676645991982621</v>
          </cell>
          <cell r="AH11">
            <v>7.5256251882449945</v>
          </cell>
          <cell r="AI11">
            <v>21.052631578947373</v>
          </cell>
          <cell r="AJ11">
            <v>100</v>
          </cell>
          <cell r="AK11">
            <v>37.444803507317161</v>
          </cell>
          <cell r="AL11">
            <v>0</v>
          </cell>
          <cell r="AM11">
            <v>7.5588791487826557</v>
          </cell>
          <cell r="AN11">
            <v>62.815884476534301</v>
          </cell>
          <cell r="AO11">
            <v>96.030057070222924</v>
          </cell>
          <cell r="AP11">
            <v>49.049677792907744</v>
          </cell>
          <cell r="AQ11">
            <v>47.490134867686479</v>
          </cell>
          <cell r="AR11">
            <v>47.138070617399784</v>
          </cell>
          <cell r="AS11">
            <v>52.116345856154801</v>
          </cell>
          <cell r="AT11">
            <v>25.311846982832996</v>
          </cell>
          <cell r="AU11">
            <v>15.887002596617181</v>
          </cell>
          <cell r="AV11">
            <v>52.829882708095433</v>
          </cell>
          <cell r="AW11">
            <v>29.58414015752518</v>
          </cell>
          <cell r="AX11">
            <v>67.229180378269533</v>
          </cell>
          <cell r="AY11">
            <v>8.2701743296270234</v>
          </cell>
          <cell r="AZ11">
            <v>41.512022506795844</v>
          </cell>
          <cell r="BA11">
            <v>27.932789929022672</v>
          </cell>
          <cell r="BB11">
            <v>12.764933937174373</v>
          </cell>
          <cell r="BC11">
            <v>48.602838596516634</v>
          </cell>
          <cell r="BD11">
            <v>31.548840733536554</v>
          </cell>
          <cell r="BE11">
            <v>0</v>
          </cell>
          <cell r="BF11">
            <v>48.293273035952076</v>
          </cell>
          <cell r="BG11">
            <v>95.218594667291583</v>
          </cell>
          <cell r="BH11">
            <v>44.770604083853904</v>
          </cell>
          <cell r="BI11">
            <v>12.076979441975666</v>
          </cell>
          <cell r="BJ11">
            <v>6.3992013112008737</v>
          </cell>
          <cell r="BK11">
            <v>3.0477792240438299</v>
          </cell>
          <cell r="BL11">
            <v>68.470473249912288</v>
          </cell>
          <cell r="BM11">
            <v>48.871857938608159</v>
          </cell>
          <cell r="BN11">
            <v>34.124345847628774</v>
          </cell>
          <cell r="BO11">
            <v>23.111503393348144</v>
          </cell>
          <cell r="BP11">
            <v>12.550987332961258</v>
          </cell>
          <cell r="BQ11">
            <v>2.8130640187345466</v>
          </cell>
          <cell r="BR11">
            <v>50</v>
          </cell>
          <cell r="BS11">
            <v>1.8050689233136532</v>
          </cell>
          <cell r="BT11">
            <v>34.713328350063136</v>
          </cell>
          <cell r="BU11">
            <v>70.804781761252571</v>
          </cell>
          <cell r="BV11">
            <v>30.325817169658841</v>
          </cell>
          <cell r="BW11">
            <v>8.2146181413677297</v>
          </cell>
          <cell r="BY11">
            <v>27.668546514739734</v>
          </cell>
          <cell r="BZ11">
            <v>24.982036890105807</v>
          </cell>
        </row>
        <row r="12">
          <cell r="D12">
            <v>86.012628672456913</v>
          </cell>
          <cell r="E12">
            <v>100</v>
          </cell>
          <cell r="F12">
            <v>50</v>
          </cell>
          <cell r="G12">
            <v>64.300913706711555</v>
          </cell>
          <cell r="H12">
            <v>10</v>
          </cell>
          <cell r="I12">
            <v>24.920588899575051</v>
          </cell>
          <cell r="J12">
            <v>27.249619905968419</v>
          </cell>
          <cell r="K12">
            <v>38.126757969440341</v>
          </cell>
          <cell r="L12">
            <v>1.6094006834254584</v>
          </cell>
          <cell r="M12">
            <v>0</v>
          </cell>
          <cell r="N12">
            <v>2.3001701048229619</v>
          </cell>
          <cell r="O12">
            <v>32.489714549463706</v>
          </cell>
          <cell r="P12">
            <v>82.530396798594154</v>
          </cell>
          <cell r="Q12">
            <v>24.609525628222556</v>
          </cell>
          <cell r="R12">
            <v>21.439377157950155</v>
          </cell>
          <cell r="S12">
            <v>65.91289174979083</v>
          </cell>
          <cell r="T12">
            <v>44.195401652897473</v>
          </cell>
          <cell r="U12">
            <v>0.3649635036496352</v>
          </cell>
          <cell r="V12">
            <v>71.132988931572029</v>
          </cell>
          <cell r="W12">
            <v>23.123554712481635</v>
          </cell>
          <cell r="X12">
            <v>29.019607843137646</v>
          </cell>
          <cell r="Y12">
            <v>79.686893860676378</v>
          </cell>
          <cell r="Z12">
            <v>20.800862217396975</v>
          </cell>
          <cell r="AA12">
            <v>23.862420404974824</v>
          </cell>
          <cell r="AB12">
            <v>13.613128289340937</v>
          </cell>
          <cell r="AC12">
            <v>49.028820480408825</v>
          </cell>
          <cell r="AD12">
            <v>37.218569632551841</v>
          </cell>
          <cell r="AE12">
            <v>15.688856469079729</v>
          </cell>
          <cell r="AF12">
            <v>32.526730172064234</v>
          </cell>
          <cell r="AG12">
            <v>35.543892076639359</v>
          </cell>
          <cell r="AH12">
            <v>9.6165525862314762</v>
          </cell>
          <cell r="AI12">
            <v>63.15789473684211</v>
          </cell>
          <cell r="AJ12">
            <v>86.666666666666671</v>
          </cell>
          <cell r="AK12">
            <v>76.43050852006553</v>
          </cell>
          <cell r="AL12">
            <v>75</v>
          </cell>
          <cell r="AM12">
            <v>14.368479332485199</v>
          </cell>
          <cell r="AN12">
            <v>60.649819494584847</v>
          </cell>
          <cell r="AO12">
            <v>51.047304417094352</v>
          </cell>
          <cell r="AP12">
            <v>24.408171010294929</v>
          </cell>
          <cell r="AQ12">
            <v>30.6997166724904</v>
          </cell>
          <cell r="AR12">
            <v>32.567118975771614</v>
          </cell>
          <cell r="AS12">
            <v>28.620662000994674</v>
          </cell>
          <cell r="AT12">
            <v>10.889597381491917</v>
          </cell>
          <cell r="AU12">
            <v>47.904603027924573</v>
          </cell>
          <cell r="AV12">
            <v>43.252173656182251</v>
          </cell>
          <cell r="AW12">
            <v>0</v>
          </cell>
          <cell r="AX12">
            <v>97.243544634493844</v>
          </cell>
          <cell r="AY12">
            <v>9.8906725506138251</v>
          </cell>
          <cell r="AZ12">
            <v>48.177262774502395</v>
          </cell>
          <cell r="BA12">
            <v>17.763810223117822</v>
          </cell>
          <cell r="BB12">
            <v>13.908994834878216</v>
          </cell>
          <cell r="BC12">
            <v>36.771923814922459</v>
          </cell>
          <cell r="BD12">
            <v>34.76155301524242</v>
          </cell>
          <cell r="BE12">
            <v>4.7457627118644066</v>
          </cell>
          <cell r="BF12">
            <v>38.640053818251964</v>
          </cell>
          <cell r="BG12">
            <v>36.15665613397735</v>
          </cell>
          <cell r="BH12">
            <v>7.5166447871368263</v>
          </cell>
          <cell r="BI12">
            <v>5.0532214016368728</v>
          </cell>
          <cell r="BJ12">
            <v>15.198910490598557</v>
          </cell>
          <cell r="BK12">
            <v>4.4624099952124974</v>
          </cell>
          <cell r="BL12">
            <v>79.853829763563922</v>
          </cell>
          <cell r="BM12">
            <v>49.460841084288589</v>
          </cell>
          <cell r="BN12">
            <v>4.2783916767238228</v>
          </cell>
          <cell r="BO12">
            <v>1.9554659930231235</v>
          </cell>
          <cell r="BP12">
            <v>0.21445335357799436</v>
          </cell>
          <cell r="BQ12">
            <v>0</v>
          </cell>
          <cell r="BR12">
            <v>0</v>
          </cell>
          <cell r="BS12">
            <v>52.453456562085336</v>
          </cell>
          <cell r="BT12">
            <v>28.707856766730345</v>
          </cell>
          <cell r="BU12">
            <v>0</v>
          </cell>
          <cell r="BV12">
            <v>50</v>
          </cell>
          <cell r="BW12">
            <v>23.218174879304311</v>
          </cell>
          <cell r="BY12">
            <v>28.223681528274934</v>
          </cell>
          <cell r="BZ12">
            <v>17.538236742820683</v>
          </cell>
        </row>
        <row r="13">
          <cell r="D13">
            <v>90.444140905961689</v>
          </cell>
          <cell r="E13">
            <v>94.939866150801592</v>
          </cell>
          <cell r="F13">
            <v>49.166757196404568</v>
          </cell>
          <cell r="G13">
            <v>55.076920979914156</v>
          </cell>
          <cell r="H13">
            <v>7.8359679245241445</v>
          </cell>
          <cell r="I13">
            <v>11.961006939303195</v>
          </cell>
          <cell r="J13">
            <v>19.508630920137925</v>
          </cell>
          <cell r="K13">
            <v>37.260778103455451</v>
          </cell>
          <cell r="L13">
            <v>20.666342373245083</v>
          </cell>
          <cell r="M13">
            <v>0.58036504685515122</v>
          </cell>
          <cell r="N13">
            <v>4.3386460986544524</v>
          </cell>
          <cell r="O13">
            <v>41.934522308486784</v>
          </cell>
          <cell r="P13">
            <v>56.567160036102059</v>
          </cell>
          <cell r="Q13">
            <v>18.264436448448286</v>
          </cell>
          <cell r="R13">
            <v>5.8144811282440632</v>
          </cell>
          <cell r="S13">
            <v>60.15788496257376</v>
          </cell>
          <cell r="T13">
            <v>70.12151686881306</v>
          </cell>
          <cell r="U13">
            <v>21.350364963503637</v>
          </cell>
          <cell r="V13">
            <v>77.861201938220191</v>
          </cell>
          <cell r="W13">
            <v>50</v>
          </cell>
          <cell r="X13">
            <v>85.882352941176478</v>
          </cell>
          <cell r="Y13">
            <v>82.5084902609658</v>
          </cell>
          <cell r="Z13">
            <v>19.54920574697935</v>
          </cell>
          <cell r="AA13">
            <v>12.021503032070941</v>
          </cell>
          <cell r="AB13">
            <v>16.358784304294925</v>
          </cell>
          <cell r="AC13">
            <v>35.343697434922952</v>
          </cell>
          <cell r="AD13">
            <v>22.321004382878957</v>
          </cell>
          <cell r="AE13">
            <v>35.905637246441827</v>
          </cell>
          <cell r="AF13">
            <v>4.5467625150871802</v>
          </cell>
          <cell r="AG13">
            <v>24.366071377212112</v>
          </cell>
          <cell r="AH13">
            <v>4.5786121462715581</v>
          </cell>
          <cell r="AI13">
            <v>73.684210526315795</v>
          </cell>
          <cell r="AJ13">
            <v>56.666666666666664</v>
          </cell>
          <cell r="AK13">
            <v>35.627614417221423</v>
          </cell>
          <cell r="AL13">
            <v>65.625</v>
          </cell>
          <cell r="AM13">
            <v>15.069092736375254</v>
          </cell>
          <cell r="AN13">
            <v>33.935018050541522</v>
          </cell>
          <cell r="AO13">
            <v>100</v>
          </cell>
          <cell r="AP13">
            <v>35.507485554728802</v>
          </cell>
          <cell r="AQ13">
            <v>43.980844978261104</v>
          </cell>
          <cell r="AR13">
            <v>47.009090735078168</v>
          </cell>
          <cell r="AS13">
            <v>56.94348717396025</v>
          </cell>
          <cell r="AT13">
            <v>37.377810722317228</v>
          </cell>
          <cell r="AU13">
            <v>11.852468992444281</v>
          </cell>
          <cell r="AV13">
            <v>55.592079487843449</v>
          </cell>
          <cell r="AW13">
            <v>50</v>
          </cell>
          <cell r="AX13">
            <v>60.092290740957012</v>
          </cell>
          <cell r="AY13">
            <v>2.5513647600495921</v>
          </cell>
          <cell r="AZ13">
            <v>0</v>
          </cell>
          <cell r="BA13">
            <v>42.427274862243451</v>
          </cell>
          <cell r="BB13">
            <v>2.1432956831897245</v>
          </cell>
          <cell r="BC13">
            <v>31.809249345883618</v>
          </cell>
          <cell r="BD13">
            <v>6.6633664018429615</v>
          </cell>
          <cell r="BE13">
            <v>66.779661016949149</v>
          </cell>
          <cell r="BF13">
            <v>31.647884107532743</v>
          </cell>
          <cell r="BG13">
            <v>40.500228649713414</v>
          </cell>
          <cell r="BH13">
            <v>11.821411167530165</v>
          </cell>
          <cell r="BI13">
            <v>10.705821839070262</v>
          </cell>
          <cell r="BJ13">
            <v>1.6718368937994812</v>
          </cell>
          <cell r="BK13">
            <v>14.73012367378354</v>
          </cell>
          <cell r="BL13">
            <v>39.455552885553161</v>
          </cell>
          <cell r="BM13">
            <v>49.271204367510954</v>
          </cell>
          <cell r="BN13">
            <v>0.92223870687450271</v>
          </cell>
          <cell r="BO13">
            <v>0.66990234834847728</v>
          </cell>
          <cell r="BP13">
            <v>0.41644163415529178</v>
          </cell>
          <cell r="BQ13">
            <v>0.18417887864737872</v>
          </cell>
          <cell r="BR13">
            <v>20.661205017022944</v>
          </cell>
          <cell r="BS13">
            <v>56.085177099541617</v>
          </cell>
          <cell r="BT13">
            <v>89.187296754228825</v>
          </cell>
          <cell r="BU13">
            <v>23.122804022378634</v>
          </cell>
          <cell r="BV13">
            <v>14.274890051355763</v>
          </cell>
          <cell r="BW13">
            <v>34.800873827498037</v>
          </cell>
          <cell r="BY13">
            <v>32.622105336037933</v>
          </cell>
          <cell r="BZ13">
            <v>33.144066239643287</v>
          </cell>
        </row>
        <row r="14">
          <cell r="D14">
            <v>83.776440545798522</v>
          </cell>
          <cell r="E14">
            <v>89.119659825017109</v>
          </cell>
          <cell r="F14">
            <v>48.494600742228663</v>
          </cell>
          <cell r="G14">
            <v>86.832380429718739</v>
          </cell>
          <cell r="H14">
            <v>8.602910132571445</v>
          </cell>
          <cell r="I14">
            <v>23.871178681632731</v>
          </cell>
          <cell r="J14">
            <v>18.832020830858401</v>
          </cell>
          <cell r="K14">
            <v>16.858517591822743</v>
          </cell>
          <cell r="L14">
            <v>35.48896770539357</v>
          </cell>
          <cell r="M14">
            <v>0.34238266936808537</v>
          </cell>
          <cell r="N14">
            <v>1.5562828996320639</v>
          </cell>
          <cell r="O14">
            <v>48.576856378237281</v>
          </cell>
          <cell r="P14">
            <v>58.724199940883672</v>
          </cell>
          <cell r="Q14">
            <v>40.72299816507936</v>
          </cell>
          <cell r="R14">
            <v>0.9150789258269294</v>
          </cell>
          <cell r="S14">
            <v>51.401205540652548</v>
          </cell>
          <cell r="T14">
            <v>59.242596242119269</v>
          </cell>
          <cell r="U14">
            <v>28.102189781021892</v>
          </cell>
          <cell r="V14">
            <v>94.210634877692854</v>
          </cell>
          <cell r="W14">
            <v>27.63954264737794</v>
          </cell>
          <cell r="X14">
            <v>73.333333333333599</v>
          </cell>
          <cell r="Y14">
            <v>82.599370993308142</v>
          </cell>
          <cell r="Z14">
            <v>16.616997653825731</v>
          </cell>
          <cell r="AA14">
            <v>22.80700829861858</v>
          </cell>
          <cell r="AB14">
            <v>23.373353980415278</v>
          </cell>
          <cell r="AC14">
            <v>41.946845626976724</v>
          </cell>
          <cell r="AD14">
            <v>36.796486086939197</v>
          </cell>
          <cell r="AE14">
            <v>23.15399556307608</v>
          </cell>
          <cell r="AF14">
            <v>49.476368711434468</v>
          </cell>
          <cell r="AG14">
            <v>27.822322817662727</v>
          </cell>
          <cell r="AH14">
            <v>8.0156232577894908</v>
          </cell>
          <cell r="AI14">
            <v>42.105263157894747</v>
          </cell>
          <cell r="AJ14">
            <v>96.666666666666671</v>
          </cell>
          <cell r="AK14">
            <v>86.161060640495464</v>
          </cell>
          <cell r="AL14">
            <v>71.875000000000014</v>
          </cell>
          <cell r="AM14">
            <v>3.8648404730686168</v>
          </cell>
          <cell r="AN14">
            <v>81.227436823104711</v>
          </cell>
          <cell r="AO14">
            <v>68.215741262595387</v>
          </cell>
          <cell r="AP14">
            <v>32.76328851810662</v>
          </cell>
          <cell r="AQ14">
            <v>40.798280128274264</v>
          </cell>
          <cell r="AR14">
            <v>46.675202450514689</v>
          </cell>
          <cell r="AS14">
            <v>52.502523061408858</v>
          </cell>
          <cell r="AT14">
            <v>20.887577140339165</v>
          </cell>
          <cell r="AU14">
            <v>15.916770839603156</v>
          </cell>
          <cell r="AV14">
            <v>34.094991317928176</v>
          </cell>
          <cell r="AW14">
            <v>31.535875630162252</v>
          </cell>
          <cell r="AX14">
            <v>42.579917222817734</v>
          </cell>
          <cell r="AY14">
            <v>6.9531700470119961</v>
          </cell>
          <cell r="AZ14">
            <v>38.280099987695699</v>
          </cell>
          <cell r="BA14">
            <v>49.757401644896355</v>
          </cell>
          <cell r="BB14">
            <v>10.670836807707099</v>
          </cell>
          <cell r="BC14">
            <v>34.641012803070147</v>
          </cell>
          <cell r="BD14">
            <v>40.034087968318076</v>
          </cell>
          <cell r="BE14">
            <v>6.7796610169491522</v>
          </cell>
          <cell r="BF14">
            <v>47.353414751328984</v>
          </cell>
          <cell r="BG14">
            <v>36.836977589268969</v>
          </cell>
          <cell r="BH14">
            <v>15.023506825050797</v>
          </cell>
          <cell r="BI14">
            <v>8.8004666547177735</v>
          </cell>
          <cell r="BJ14">
            <v>6.2094259620539782</v>
          </cell>
          <cell r="BK14">
            <v>12.89332199541554</v>
          </cell>
          <cell r="BL14">
            <v>48.044952550531761</v>
          </cell>
          <cell r="BM14">
            <v>46.855554720726907</v>
          </cell>
          <cell r="BN14">
            <v>3.1729546421847146</v>
          </cell>
          <cell r="BO14">
            <v>0.68134951074015848</v>
          </cell>
          <cell r="BP14">
            <v>0.64060444559051988</v>
          </cell>
          <cell r="BQ14">
            <v>1.3742212468805008</v>
          </cell>
          <cell r="BR14">
            <v>15.084273811231993</v>
          </cell>
          <cell r="BS14">
            <v>1.2643479461692582</v>
          </cell>
          <cell r="BT14">
            <v>35.752477468069287</v>
          </cell>
          <cell r="BU14">
            <v>88.307464924729601</v>
          </cell>
          <cell r="BV14">
            <v>17.862367927721095</v>
          </cell>
          <cell r="BW14">
            <v>21.773408070976004</v>
          </cell>
          <cell r="BY14">
            <v>14.12539754882112</v>
          </cell>
          <cell r="BZ14">
            <v>25.238116283368612</v>
          </cell>
        </row>
        <row r="15">
          <cell r="D15">
            <v>38.613189632900749</v>
          </cell>
          <cell r="E15">
            <v>82.261202239324376</v>
          </cell>
          <cell r="F15">
            <v>42.424814040404307</v>
          </cell>
          <cell r="G15">
            <v>95.898650818324057</v>
          </cell>
          <cell r="H15">
            <v>8.6186877914283659</v>
          </cell>
          <cell r="I15">
            <v>10.848664612914984</v>
          </cell>
          <cell r="J15">
            <v>38.040508986263752</v>
          </cell>
          <cell r="K15">
            <v>6.4819427719553309</v>
          </cell>
          <cell r="L15">
            <v>0</v>
          </cell>
          <cell r="M15">
            <v>0.43472307549320888</v>
          </cell>
          <cell r="N15">
            <v>10</v>
          </cell>
          <cell r="O15">
            <v>37.479809401046893</v>
          </cell>
          <cell r="P15">
            <v>77.938342431477068</v>
          </cell>
          <cell r="Q15">
            <v>2.9292913284412392</v>
          </cell>
          <cell r="R15">
            <v>50</v>
          </cell>
          <cell r="S15">
            <v>85.142458186221631</v>
          </cell>
          <cell r="T15">
            <v>0</v>
          </cell>
          <cell r="U15">
            <v>0</v>
          </cell>
          <cell r="V15">
            <v>33.985130281507125</v>
          </cell>
          <cell r="W15">
            <v>1.3509788988518194</v>
          </cell>
          <cell r="X15">
            <v>18.823529411764884</v>
          </cell>
          <cell r="Y15">
            <v>69.788933990471307</v>
          </cell>
          <cell r="Z15">
            <v>0.57391322142118717</v>
          </cell>
          <cell r="AA15">
            <v>5.833842240054028</v>
          </cell>
          <cell r="AB15">
            <v>0</v>
          </cell>
          <cell r="AC15">
            <v>24.402020762579095</v>
          </cell>
          <cell r="AD15">
            <v>24.80212773286517</v>
          </cell>
          <cell r="AE15">
            <v>7.9090751031577673</v>
          </cell>
          <cell r="AF15">
            <v>29.640582207282108</v>
          </cell>
          <cell r="AG15">
            <v>12.035684777944617</v>
          </cell>
          <cell r="AH15">
            <v>10</v>
          </cell>
          <cell r="AI15">
            <v>100</v>
          </cell>
          <cell r="AJ15">
            <v>63.333333333333329</v>
          </cell>
          <cell r="AK15">
            <v>74.205805751752834</v>
          </cell>
          <cell r="AL15">
            <v>71.875000000000014</v>
          </cell>
          <cell r="AM15">
            <v>4.5165229030835867</v>
          </cell>
          <cell r="AN15">
            <v>50.541516245487372</v>
          </cell>
          <cell r="AO15">
            <v>4.8418279999003158</v>
          </cell>
          <cell r="AP15">
            <v>0</v>
          </cell>
          <cell r="AQ15">
            <v>0</v>
          </cell>
          <cell r="AR15">
            <v>0</v>
          </cell>
          <cell r="AS15">
            <v>47.252522112902327</v>
          </cell>
          <cell r="AT15">
            <v>28.22927934577757</v>
          </cell>
          <cell r="AU15">
            <v>3.6968019998073727</v>
          </cell>
          <cell r="AV15">
            <v>0</v>
          </cell>
          <cell r="AW15">
            <v>31.409650949047613</v>
          </cell>
          <cell r="AX15">
            <v>41.515088730749355</v>
          </cell>
          <cell r="AY15">
            <v>2.5315041663953783</v>
          </cell>
          <cell r="AZ15">
            <v>35.141329328750878</v>
          </cell>
          <cell r="BA15">
            <v>49.151496179966095</v>
          </cell>
          <cell r="BB15">
            <v>8.5868996352782592</v>
          </cell>
          <cell r="BC15">
            <v>33.157092712649586</v>
          </cell>
          <cell r="BD15">
            <v>1.0457548520705053</v>
          </cell>
          <cell r="BE15">
            <v>33.898305084745758</v>
          </cell>
          <cell r="BF15">
            <v>14.381641359048094</v>
          </cell>
          <cell r="BG15">
            <v>13.802240675408356</v>
          </cell>
          <cell r="BH15">
            <v>0</v>
          </cell>
          <cell r="BI15">
            <v>0.27992279236759648</v>
          </cell>
          <cell r="BJ15">
            <v>6.6356377355951333</v>
          </cell>
          <cell r="BK15">
            <v>19.54752101328484</v>
          </cell>
          <cell r="BL15">
            <v>95.336305665866021</v>
          </cell>
          <cell r="BM15">
            <v>48.995697819727937</v>
          </cell>
          <cell r="BN15">
            <v>1.0141092376489147</v>
          </cell>
          <cell r="BO15">
            <v>1.6110435758422785</v>
          </cell>
          <cell r="BP15">
            <v>7.9647984535194769E-2</v>
          </cell>
          <cell r="BQ15">
            <v>0.64822408335459514</v>
          </cell>
          <cell r="BR15">
            <v>6.361146942001648</v>
          </cell>
          <cell r="BS15">
            <v>5.1660064981085085</v>
          </cell>
          <cell r="BT15">
            <v>4.413948113548849</v>
          </cell>
          <cell r="BU15">
            <v>82.523098482724762</v>
          </cell>
          <cell r="BV15">
            <v>16.978043600529848</v>
          </cell>
          <cell r="BW15">
            <v>1.1497476241578701</v>
          </cell>
          <cell r="BY15">
            <v>0</v>
          </cell>
          <cell r="BZ15">
            <v>0</v>
          </cell>
        </row>
        <row r="16">
          <cell r="D16">
            <v>61.637645858431853</v>
          </cell>
          <cell r="E16">
            <v>92.312048724245543</v>
          </cell>
          <cell r="F16">
            <v>37.569919140785984</v>
          </cell>
          <cell r="G16">
            <v>54.800283566102571</v>
          </cell>
          <cell r="H16">
            <v>5.2618237633669098</v>
          </cell>
          <cell r="I16">
            <v>24.437159691262071</v>
          </cell>
          <cell r="J16">
            <v>0</v>
          </cell>
          <cell r="K16">
            <v>5.5573121008706368</v>
          </cell>
          <cell r="L16">
            <v>53.053576710842933</v>
          </cell>
          <cell r="M16">
            <v>0.74464421508311096</v>
          </cell>
          <cell r="N16">
            <v>5.7914946757659349</v>
          </cell>
          <cell r="O16">
            <v>49.255680476826939</v>
          </cell>
          <cell r="P16">
            <v>48.916344275543736</v>
          </cell>
          <cell r="Q16">
            <v>22.817646412264345</v>
          </cell>
          <cell r="R16">
            <v>12.302005296142434</v>
          </cell>
          <cell r="S16">
            <v>11.074601719829184</v>
          </cell>
          <cell r="T16">
            <v>55.657168935401423</v>
          </cell>
          <cell r="U16">
            <v>2.1897810218978111</v>
          </cell>
          <cell r="V16">
            <v>75.665298039888427</v>
          </cell>
          <cell r="W16">
            <v>43.551761040411755</v>
          </cell>
          <cell r="X16">
            <v>76.862745098039611</v>
          </cell>
          <cell r="Y16">
            <v>38.398491322693125</v>
          </cell>
          <cell r="Z16">
            <v>15.610608446031863</v>
          </cell>
          <cell r="AA16">
            <v>14.596774251504172</v>
          </cell>
          <cell r="AB16">
            <v>9.8422383398039202</v>
          </cell>
          <cell r="AC16">
            <v>37.877605765558634</v>
          </cell>
          <cell r="AD16">
            <v>0</v>
          </cell>
          <cell r="AE16">
            <v>5.2926846382978576</v>
          </cell>
          <cell r="AF16">
            <v>25.748491117227797</v>
          </cell>
          <cell r="AG16">
            <v>11.295140055752171</v>
          </cell>
          <cell r="AH16">
            <v>5.7329060559760165</v>
          </cell>
          <cell r="AI16">
            <v>42.105263157894747</v>
          </cell>
          <cell r="AJ16">
            <v>33.333333333333329</v>
          </cell>
          <cell r="AK16">
            <v>64.391680486423724</v>
          </cell>
          <cell r="AL16">
            <v>84.375000000000014</v>
          </cell>
          <cell r="AM16">
            <v>46.34593194894537</v>
          </cell>
          <cell r="AN16">
            <v>44.76534296028882</v>
          </cell>
          <cell r="AO16">
            <v>97.468270091095334</v>
          </cell>
          <cell r="AP16">
            <v>37.034151059850579</v>
          </cell>
          <cell r="AQ16">
            <v>45.033574685259602</v>
          </cell>
          <cell r="AR16">
            <v>48.170196168121734</v>
          </cell>
          <cell r="AS16">
            <v>100</v>
          </cell>
          <cell r="AT16">
            <v>14.856450747132971</v>
          </cell>
          <cell r="AU16">
            <v>3.7702420645651715</v>
          </cell>
          <cell r="AV16">
            <v>32.06905310083453</v>
          </cell>
          <cell r="AW16">
            <v>43.453129454290313</v>
          </cell>
          <cell r="AX16">
            <v>41.612855611885841</v>
          </cell>
          <cell r="AY16">
            <v>0</v>
          </cell>
          <cell r="AZ16">
            <v>2.3692529105384512</v>
          </cell>
          <cell r="BA16">
            <v>26.124690757278714</v>
          </cell>
          <cell r="BB16">
            <v>14.947298118451716</v>
          </cell>
          <cell r="BC16">
            <v>26.254876508857762</v>
          </cell>
          <cell r="BD16">
            <v>20.352750944872838</v>
          </cell>
          <cell r="BE16">
            <v>62.372881355932208</v>
          </cell>
          <cell r="BF16">
            <v>34.871665927891151</v>
          </cell>
          <cell r="BG16">
            <v>57.54702082833095</v>
          </cell>
          <cell r="BH16">
            <v>10.066313970785503</v>
          </cell>
          <cell r="BI16">
            <v>8.1963533824690185</v>
          </cell>
          <cell r="BJ16">
            <v>4.749792976763052</v>
          </cell>
          <cell r="BK16">
            <v>15.012187564692736</v>
          </cell>
          <cell r="BL16">
            <v>0</v>
          </cell>
          <cell r="BM16">
            <v>49.150803539714154</v>
          </cell>
          <cell r="BN16">
            <v>2.3823912277220738</v>
          </cell>
          <cell r="BO16">
            <v>6.3869863931505293</v>
          </cell>
          <cell r="BP16">
            <v>0.43507162119882897</v>
          </cell>
          <cell r="BQ16">
            <v>0.52470531015945954</v>
          </cell>
          <cell r="BR16">
            <v>42.926115754024217</v>
          </cell>
          <cell r="BS16">
            <v>96.101363798666114</v>
          </cell>
          <cell r="BT16">
            <v>83.655110889490388</v>
          </cell>
          <cell r="BU16">
            <v>65.982118764250046</v>
          </cell>
          <cell r="BV16">
            <v>28.498390712766557</v>
          </cell>
          <cell r="BW16">
            <v>21.711395322348238</v>
          </cell>
          <cell r="BY16">
            <v>18.627684033346</v>
          </cell>
          <cell r="BZ16">
            <v>21.713596508434215</v>
          </cell>
        </row>
        <row r="17">
          <cell r="D17">
            <v>82.519036990838117</v>
          </cell>
          <cell r="E17">
            <v>0</v>
          </cell>
          <cell r="F17">
            <v>24.333654787228042</v>
          </cell>
          <cell r="G17">
            <v>51.089454229028362</v>
          </cell>
          <cell r="H17">
            <v>5.139092930512394</v>
          </cell>
          <cell r="I17">
            <v>14.032627207101156</v>
          </cell>
          <cell r="J17">
            <v>11.719995236391219</v>
          </cell>
          <cell r="K17">
            <v>6.5384439978471915</v>
          </cell>
          <cell r="L17">
            <v>17.737552479277308</v>
          </cell>
          <cell r="M17">
            <v>100</v>
          </cell>
          <cell r="N17">
            <v>5.6465796598924065</v>
          </cell>
          <cell r="O17">
            <v>49.531684043061205</v>
          </cell>
          <cell r="P17">
            <v>100</v>
          </cell>
          <cell r="Q17">
            <v>50</v>
          </cell>
          <cell r="R17">
            <v>35.454753653361017</v>
          </cell>
          <cell r="S17">
            <v>77.389893748976647</v>
          </cell>
          <cell r="T17">
            <v>100</v>
          </cell>
          <cell r="U17">
            <v>50</v>
          </cell>
          <cell r="V17">
            <v>88.966749302352454</v>
          </cell>
          <cell r="W17">
            <v>35.929643607739543</v>
          </cell>
          <cell r="X17">
            <v>83.137254901961057</v>
          </cell>
          <cell r="Y17">
            <v>17.662323008465833</v>
          </cell>
          <cell r="Z17">
            <v>50</v>
          </cell>
          <cell r="AA17">
            <v>50</v>
          </cell>
          <cell r="AB17">
            <v>50</v>
          </cell>
          <cell r="AC17">
            <v>0</v>
          </cell>
          <cell r="AD17">
            <v>4.2410279727521694</v>
          </cell>
          <cell r="AE17">
            <v>0</v>
          </cell>
          <cell r="AF17">
            <v>38.2029694305864</v>
          </cell>
          <cell r="AG17">
            <v>45.959794181150322</v>
          </cell>
          <cell r="AH17">
            <v>4.5832699025661681</v>
          </cell>
          <cell r="AI17">
            <v>63.15789473684211</v>
          </cell>
          <cell r="AJ17">
            <v>70</v>
          </cell>
          <cell r="AK17">
            <v>95.829708701688403</v>
          </cell>
          <cell r="AL17">
            <v>84.134615384615387</v>
          </cell>
          <cell r="AM17">
            <v>100</v>
          </cell>
          <cell r="AN17">
            <v>54.873646209386294</v>
          </cell>
          <cell r="AO17">
            <v>74.741331246728834</v>
          </cell>
          <cell r="AP17">
            <v>43.614673395049017</v>
          </cell>
          <cell r="AQ17">
            <v>43.50769428299234</v>
          </cell>
          <cell r="AR17">
            <v>49.142196367042281</v>
          </cell>
          <cell r="AS17">
            <v>32.706002718848872</v>
          </cell>
          <cell r="AT17">
            <v>21.914391635191713</v>
          </cell>
          <cell r="AU17">
            <v>38.470250855622133</v>
          </cell>
          <cell r="AV17">
            <v>100</v>
          </cell>
          <cell r="AW17">
            <v>44.167200551209866</v>
          </cell>
          <cell r="AX17">
            <v>54.236717401433232</v>
          </cell>
          <cell r="AY17">
            <v>7.2939238264925734</v>
          </cell>
          <cell r="AZ17">
            <v>32.708130817324324</v>
          </cell>
          <cell r="BA17">
            <v>50</v>
          </cell>
          <cell r="BB17">
            <v>8.9662433807853379</v>
          </cell>
          <cell r="BC17">
            <v>11.655130569055128</v>
          </cell>
          <cell r="BD17">
            <v>37.616942528528298</v>
          </cell>
          <cell r="BE17">
            <v>100</v>
          </cell>
          <cell r="BF17">
            <v>44.824933739410646</v>
          </cell>
          <cell r="BG17">
            <v>100</v>
          </cell>
          <cell r="BH17">
            <v>27.301085180383193</v>
          </cell>
          <cell r="BI17">
            <v>14.113986075208718</v>
          </cell>
          <cell r="BJ17">
            <v>15.912706572012732</v>
          </cell>
          <cell r="BK17">
            <v>100</v>
          </cell>
          <cell r="BL17">
            <v>93.72278880092118</v>
          </cell>
          <cell r="BM17">
            <v>49.646306336501134</v>
          </cell>
          <cell r="BN17">
            <v>16.070519200434664</v>
          </cell>
          <cell r="BO17">
            <v>100</v>
          </cell>
          <cell r="BP17">
            <v>50</v>
          </cell>
          <cell r="BQ17">
            <v>0.75312127609867641</v>
          </cell>
          <cell r="BR17">
            <v>25.346714130208582</v>
          </cell>
          <cell r="BS17">
            <v>1.3762862736773387</v>
          </cell>
          <cell r="BT17">
            <v>82.898448383696817</v>
          </cell>
          <cell r="BU17">
            <v>83.071001329821016</v>
          </cell>
          <cell r="BV17">
            <v>37.149073827124873</v>
          </cell>
          <cell r="BW17">
            <v>100</v>
          </cell>
          <cell r="BY17">
            <v>50</v>
          </cell>
          <cell r="BZ17">
            <v>50</v>
          </cell>
        </row>
        <row r="18">
          <cell r="D18">
            <v>64.498257994390954</v>
          </cell>
          <cell r="E18">
            <v>63.264954838866075</v>
          </cell>
          <cell r="F18">
            <v>46.963590115886156</v>
          </cell>
          <cell r="G18">
            <v>83.261975833096884</v>
          </cell>
          <cell r="H18">
            <v>7.8909452259721675</v>
          </cell>
          <cell r="I18">
            <v>23.682032840299495</v>
          </cell>
          <cell r="J18">
            <v>0.80325793693731573</v>
          </cell>
          <cell r="K18">
            <v>8.4329019877946951</v>
          </cell>
          <cell r="L18">
            <v>70.168739853714442</v>
          </cell>
          <cell r="M18">
            <v>0.52791654586777748</v>
          </cell>
          <cell r="N18">
            <v>0</v>
          </cell>
          <cell r="O18">
            <v>49.258780965496911</v>
          </cell>
          <cell r="P18">
            <v>60.94515767013521</v>
          </cell>
          <cell r="Q18">
            <v>11.809741871940515</v>
          </cell>
          <cell r="R18">
            <v>16.210841201945961</v>
          </cell>
          <cell r="S18">
            <v>60.344476057137101</v>
          </cell>
          <cell r="T18">
            <v>46.32063733955227</v>
          </cell>
          <cell r="U18">
            <v>16.240875912408768</v>
          </cell>
          <cell r="V18">
            <v>91.398096791872391</v>
          </cell>
          <cell r="W18">
            <v>31.544193116352631</v>
          </cell>
          <cell r="X18">
            <v>59.607843137255365</v>
          </cell>
          <cell r="Y18">
            <v>83.233452734808793</v>
          </cell>
          <cell r="Z18">
            <v>39.713997976385521</v>
          </cell>
          <cell r="AA18">
            <v>25.657318129357588</v>
          </cell>
          <cell r="AB18">
            <v>21.245340916250651</v>
          </cell>
          <cell r="AC18">
            <v>16.333749586471757</v>
          </cell>
          <cell r="AD18">
            <v>18.060169245449998</v>
          </cell>
          <cell r="AE18">
            <v>26.836056102380994</v>
          </cell>
          <cell r="AF18">
            <v>17.249970485298697</v>
          </cell>
          <cell r="AG18">
            <v>21.097676023637938</v>
          </cell>
          <cell r="AH18">
            <v>3.9820110533762332</v>
          </cell>
          <cell r="AI18">
            <v>42.105263157894747</v>
          </cell>
          <cell r="AJ18">
            <v>63.333333333333329</v>
          </cell>
          <cell r="AK18">
            <v>43.607485563846474</v>
          </cell>
          <cell r="AL18">
            <v>100</v>
          </cell>
          <cell r="AM18">
            <v>8.1959128630283047</v>
          </cell>
          <cell r="AN18">
            <v>49.819494584837557</v>
          </cell>
          <cell r="AO18">
            <v>66.303734821018296</v>
          </cell>
          <cell r="AP18">
            <v>19.343805759656576</v>
          </cell>
          <cell r="AQ18">
            <v>36.412673632086786</v>
          </cell>
          <cell r="AR18">
            <v>39.174461943767362</v>
          </cell>
          <cell r="AS18">
            <v>52.266718312533357</v>
          </cell>
          <cell r="AT18">
            <v>45.036557106952657</v>
          </cell>
          <cell r="AU18">
            <v>12.66421316463299</v>
          </cell>
          <cell r="AV18">
            <v>22.136301784480256</v>
          </cell>
          <cell r="AW18">
            <v>35.805091740730106</v>
          </cell>
          <cell r="AX18">
            <v>53.859357920726325</v>
          </cell>
          <cell r="AY18">
            <v>7.5419949020625481</v>
          </cell>
          <cell r="AZ18">
            <v>39.766074178030955</v>
          </cell>
          <cell r="BA18">
            <v>32.073227654683187</v>
          </cell>
          <cell r="BB18">
            <v>13.124339641265021</v>
          </cell>
          <cell r="BC18">
            <v>49.823243141551167</v>
          </cell>
          <cell r="BD18">
            <v>0.87073817509543716</v>
          </cell>
          <cell r="BE18">
            <v>27.796610169491526</v>
          </cell>
          <cell r="BF18">
            <v>17.69740753721997</v>
          </cell>
          <cell r="BG18">
            <v>18.015959194975725</v>
          </cell>
          <cell r="BH18">
            <v>4.7843694468120779</v>
          </cell>
          <cell r="BI18">
            <v>3.4314329314618308</v>
          </cell>
          <cell r="BJ18">
            <v>0.46705236344674328</v>
          </cell>
          <cell r="BK18">
            <v>33.448000455935883</v>
          </cell>
          <cell r="BL18">
            <v>33.846403758394707</v>
          </cell>
          <cell r="BM18">
            <v>49.379977278529083</v>
          </cell>
          <cell r="BN18">
            <v>0.8812832900562203</v>
          </cell>
          <cell r="BO18">
            <v>0.33719975533900731</v>
          </cell>
          <cell r="BP18">
            <v>0.24920002632767679</v>
          </cell>
          <cell r="BQ18">
            <v>0.2119367536510863</v>
          </cell>
          <cell r="BR18">
            <v>6.7573519876624939</v>
          </cell>
          <cell r="BS18">
            <v>8.2576127494395415</v>
          </cell>
          <cell r="BT18">
            <v>51.107247108524724</v>
          </cell>
          <cell r="BU18">
            <v>88.114511118300271</v>
          </cell>
          <cell r="BV18">
            <v>16.368481009181689</v>
          </cell>
          <cell r="BW18">
            <v>6.6508094551456605</v>
          </cell>
          <cell r="BY18">
            <v>13.561113559925772</v>
          </cell>
          <cell r="BZ18">
            <v>15.231036075515838</v>
          </cell>
        </row>
        <row r="19">
          <cell r="D19">
            <v>93.331608036373837</v>
          </cell>
          <cell r="E19">
            <v>86.094521673735358</v>
          </cell>
          <cell r="F19">
            <v>44.17123688234409</v>
          </cell>
          <cell r="G19">
            <v>83.96314075611744</v>
          </cell>
          <cell r="H19">
            <v>7.2975086078035902</v>
          </cell>
          <cell r="I19">
            <v>7.0640004091581385</v>
          </cell>
          <cell r="J19">
            <v>28.344619203657963</v>
          </cell>
          <cell r="K19">
            <v>28.812165446920545</v>
          </cell>
          <cell r="L19">
            <v>25.875304909785402</v>
          </cell>
          <cell r="M19">
            <v>1.0611840774199188</v>
          </cell>
          <cell r="N19">
            <v>5.5409884504190634</v>
          </cell>
          <cell r="O19">
            <v>49.509441282769103</v>
          </cell>
          <cell r="P19">
            <v>18.092799878140148</v>
          </cell>
          <cell r="Q19">
            <v>32.77819091770359</v>
          </cell>
          <cell r="R19">
            <v>9.8422724708984131</v>
          </cell>
          <cell r="S19">
            <v>54.384419869515874</v>
          </cell>
          <cell r="T19">
            <v>22.652194041027016</v>
          </cell>
          <cell r="U19">
            <v>8.2116788321167924</v>
          </cell>
          <cell r="V19">
            <v>73.461592318013345</v>
          </cell>
          <cell r="W19">
            <v>21.663037608953566</v>
          </cell>
          <cell r="X19">
            <v>65.490196078431524</v>
          </cell>
          <cell r="Y19">
            <v>36.587212178729054</v>
          </cell>
          <cell r="Z19">
            <v>5.0383510789146841</v>
          </cell>
          <cell r="AA19">
            <v>6.1006090859076654</v>
          </cell>
          <cell r="AB19">
            <v>5.6923054734637972</v>
          </cell>
          <cell r="AC19">
            <v>3.3521933694632384</v>
          </cell>
          <cell r="AD19">
            <v>9.5276645744465966</v>
          </cell>
          <cell r="AE19">
            <v>5.8893829135143951</v>
          </cell>
          <cell r="AF19">
            <v>21.098253791577225</v>
          </cell>
          <cell r="AG19">
            <v>35.366013472506062</v>
          </cell>
          <cell r="AH19">
            <v>0</v>
          </cell>
          <cell r="AI19">
            <v>42.105263157894747</v>
          </cell>
          <cell r="AJ19">
            <v>80</v>
          </cell>
          <cell r="AK19">
            <v>49.836372684455057</v>
          </cell>
          <cell r="AL19">
            <v>53.125</v>
          </cell>
          <cell r="AM19">
            <v>8.2984367335142011</v>
          </cell>
          <cell r="AN19">
            <v>65.703971119133584</v>
          </cell>
          <cell r="AO19">
            <v>47.582938078244226</v>
          </cell>
          <cell r="AP19">
            <v>21.253031734309236</v>
          </cell>
          <cell r="AQ19">
            <v>38.569125035314457</v>
          </cell>
          <cell r="AR19">
            <v>43.816443225563532</v>
          </cell>
          <cell r="AS19">
            <v>27.098663436406547</v>
          </cell>
          <cell r="AT19">
            <v>41.610972211794632</v>
          </cell>
          <cell r="AU19">
            <v>22.426520175940677</v>
          </cell>
          <cell r="AV19">
            <v>18.565493836151497</v>
          </cell>
          <cell r="AW19">
            <v>44.779658520343673</v>
          </cell>
          <cell r="AX19">
            <v>71.565302800834445</v>
          </cell>
          <cell r="AY19">
            <v>8.6846202937055388</v>
          </cell>
          <cell r="AZ19">
            <v>44.404972217026277</v>
          </cell>
          <cell r="BA19">
            <v>21.588068150821456</v>
          </cell>
          <cell r="BB19">
            <v>12.63057332176894</v>
          </cell>
          <cell r="BC19">
            <v>45.831517860841011</v>
          </cell>
          <cell r="BD19">
            <v>3.0213409031435394</v>
          </cell>
          <cell r="BE19">
            <v>73.559322033898297</v>
          </cell>
          <cell r="BF19">
            <v>20.466994343758039</v>
          </cell>
          <cell r="BG19">
            <v>21.362907358589894</v>
          </cell>
          <cell r="BH19">
            <v>7.2192365267037788</v>
          </cell>
          <cell r="BI19">
            <v>4.3141485747767456</v>
          </cell>
          <cell r="BJ19">
            <v>14.923785367248874</v>
          </cell>
          <cell r="BK19">
            <v>29.74097846754562</v>
          </cell>
          <cell r="BL19">
            <v>77.931377833409726</v>
          </cell>
          <cell r="BM19">
            <v>44.641513333171368</v>
          </cell>
          <cell r="BN19">
            <v>1.3006576467107835</v>
          </cell>
          <cell r="BO19">
            <v>0.66936502435114553</v>
          </cell>
          <cell r="BP19">
            <v>2.7554573577291115</v>
          </cell>
          <cell r="BQ19">
            <v>0.54948906767239614</v>
          </cell>
          <cell r="BR19">
            <v>18.300355454461595</v>
          </cell>
          <cell r="BS19">
            <v>19.871703758486895</v>
          </cell>
          <cell r="BT19">
            <v>80.89906532071096</v>
          </cell>
          <cell r="BU19">
            <v>57.01292903732935</v>
          </cell>
          <cell r="BV19">
            <v>13.056992294485777</v>
          </cell>
          <cell r="BW19">
            <v>8.6813865549723985</v>
          </cell>
          <cell r="BY19">
            <v>10.290113795200567</v>
          </cell>
          <cell r="BZ19">
            <v>1.9786264538955287</v>
          </cell>
        </row>
        <row r="20">
          <cell r="D20">
            <v>18.939865313960116</v>
          </cell>
          <cell r="E20">
            <v>45.143790636543017</v>
          </cell>
          <cell r="F20">
            <v>42.35125986212293</v>
          </cell>
          <cell r="G20">
            <v>9.5481766644040391</v>
          </cell>
          <cell r="H20">
            <v>8.3379071126840163</v>
          </cell>
          <cell r="I20">
            <v>0</v>
          </cell>
          <cell r="J20">
            <v>11.187181869474504</v>
          </cell>
          <cell r="K20">
            <v>1.2194392534300289</v>
          </cell>
          <cell r="L20">
            <v>23.050522614162407</v>
          </cell>
          <cell r="M20">
            <v>0.40345494823555733</v>
          </cell>
          <cell r="N20">
            <v>5.2765855416010101</v>
          </cell>
          <cell r="O20">
            <v>47.518298810611512</v>
          </cell>
          <cell r="P20">
            <v>71.420415630249821</v>
          </cell>
          <cell r="Q20">
            <v>31.555846598885985</v>
          </cell>
          <cell r="R20">
            <v>9.742700772336546</v>
          </cell>
          <cell r="S20">
            <v>71.40213925206551</v>
          </cell>
          <cell r="T20">
            <v>19.002679898555318</v>
          </cell>
          <cell r="U20">
            <v>10.948905109489056</v>
          </cell>
          <cell r="V20">
            <v>64.737520846044632</v>
          </cell>
          <cell r="W20">
            <v>5.5353071903333513</v>
          </cell>
          <cell r="X20">
            <v>7.4509803921567821</v>
          </cell>
          <cell r="Y20">
            <v>99.30689567738284</v>
          </cell>
          <cell r="Z20">
            <v>6.1941964479939182</v>
          </cell>
          <cell r="AA20">
            <v>8.7909554328773964</v>
          </cell>
          <cell r="AB20">
            <v>5.6274761942083273</v>
          </cell>
          <cell r="AC20">
            <v>2.4092139831485402</v>
          </cell>
          <cell r="AD20">
            <v>34.126444912322775</v>
          </cell>
          <cell r="AE20">
            <v>29.341636884543288</v>
          </cell>
          <cell r="AF20">
            <v>0</v>
          </cell>
          <cell r="AG20">
            <v>23.822648799548112</v>
          </cell>
          <cell r="AH20">
            <v>6.3866738256977165</v>
          </cell>
          <cell r="AI20">
            <v>42.105263157894747</v>
          </cell>
          <cell r="AJ20">
            <v>53.333333333333336</v>
          </cell>
          <cell r="AK20">
            <v>0</v>
          </cell>
          <cell r="AL20">
            <v>93.75</v>
          </cell>
          <cell r="AM20">
            <v>1.4789248842286769</v>
          </cell>
          <cell r="AN20">
            <v>56.67870036101084</v>
          </cell>
          <cell r="AO20">
            <v>9.4849785681130374</v>
          </cell>
          <cell r="AP20">
            <v>16.013850032964726</v>
          </cell>
          <cell r="AQ20">
            <v>31.891888276596259</v>
          </cell>
          <cell r="AR20">
            <v>38.750699860394064</v>
          </cell>
          <cell r="AS20">
            <v>29.058727292148522</v>
          </cell>
          <cell r="AT20">
            <v>37.07669289638941</v>
          </cell>
          <cell r="AU20">
            <v>0</v>
          </cell>
          <cell r="AV20">
            <v>3.4671980848616499</v>
          </cell>
          <cell r="AW20">
            <v>35.419183097437468</v>
          </cell>
          <cell r="AX20">
            <v>36.622880897878538</v>
          </cell>
          <cell r="AY20">
            <v>8.4668948764455507</v>
          </cell>
          <cell r="AZ20">
            <v>45.718370009722193</v>
          </cell>
          <cell r="BA20">
            <v>21.146471756220834</v>
          </cell>
          <cell r="BB20">
            <v>13.912356899078308</v>
          </cell>
          <cell r="BC20">
            <v>12.375744850911007</v>
          </cell>
          <cell r="BD20">
            <v>6.0119807683982156</v>
          </cell>
          <cell r="BE20">
            <v>35.593220338983052</v>
          </cell>
          <cell r="BF20">
            <v>8.8175922912308984</v>
          </cell>
          <cell r="BG20">
            <v>3.2378064383400984</v>
          </cell>
          <cell r="BH20">
            <v>3.768736343958496</v>
          </cell>
          <cell r="BI20">
            <v>50</v>
          </cell>
          <cell r="BJ20">
            <v>1.8152069983055099</v>
          </cell>
          <cell r="BK20">
            <v>19.901284787137115</v>
          </cell>
          <cell r="BL20">
            <v>90.741859249691714</v>
          </cell>
          <cell r="BM20">
            <v>49.200135489622973</v>
          </cell>
          <cell r="BN20">
            <v>3.0261277185117335</v>
          </cell>
          <cell r="BO20">
            <v>1.1744247105304102</v>
          </cell>
          <cell r="BP20">
            <v>3.8582782060032508</v>
          </cell>
          <cell r="BQ20">
            <v>2.1011847808327238</v>
          </cell>
          <cell r="BR20">
            <v>11.142337583815186</v>
          </cell>
          <cell r="BS20">
            <v>0.76283632002451562</v>
          </cell>
          <cell r="BT20">
            <v>0.78682020645416439</v>
          </cell>
          <cell r="BU20">
            <v>74.69603311453578</v>
          </cell>
          <cell r="BV20">
            <v>7.7111747352318671</v>
          </cell>
          <cell r="BW20">
            <v>3.1331895617310153</v>
          </cell>
          <cell r="BY20">
            <v>3.0017494954930162</v>
          </cell>
          <cell r="BZ20">
            <v>7.5831715684773551</v>
          </cell>
        </row>
        <row r="21">
          <cell r="D21">
            <v>90.068388208509248</v>
          </cell>
          <cell r="E21">
            <v>89.446428704976981</v>
          </cell>
          <cell r="F21">
            <v>45.725720292704402</v>
          </cell>
          <cell r="G21">
            <v>85.024036223856669</v>
          </cell>
          <cell r="H21">
            <v>8.3585112606109941</v>
          </cell>
          <cell r="I21">
            <v>20.275973909860383</v>
          </cell>
          <cell r="J21">
            <v>24.713840976355126</v>
          </cell>
          <cell r="K21">
            <v>16.755574150376358</v>
          </cell>
          <cell r="L21">
            <v>9.0643202325636676E-2</v>
          </cell>
          <cell r="M21">
            <v>0.17001486482905132</v>
          </cell>
          <cell r="N21">
            <v>2.5540109861597577</v>
          </cell>
          <cell r="O21">
            <v>39.940118831073754</v>
          </cell>
          <cell r="P21">
            <v>65.637934539410367</v>
          </cell>
          <cell r="Q21">
            <v>39.956629810790979</v>
          </cell>
          <cell r="R21">
            <v>6.1701211267503462</v>
          </cell>
          <cell r="S21">
            <v>87.618561942214484</v>
          </cell>
          <cell r="T21">
            <v>29.483994938369957</v>
          </cell>
          <cell r="U21">
            <v>37.043795620437933</v>
          </cell>
          <cell r="V21">
            <v>81.623439735620309</v>
          </cell>
          <cell r="W21">
            <v>7.02534330727726</v>
          </cell>
          <cell r="X21">
            <v>48.235294117647271</v>
          </cell>
          <cell r="Y21">
            <v>59.248156923695646</v>
          </cell>
          <cell r="Z21">
            <v>3.5334659651050737</v>
          </cell>
          <cell r="AA21">
            <v>14.171286221097072</v>
          </cell>
          <cell r="AB21">
            <v>6.5515661688112248</v>
          </cell>
          <cell r="AC21">
            <v>22.85521478920236</v>
          </cell>
          <cell r="AD21">
            <v>21.786994119314759</v>
          </cell>
          <cell r="AE21">
            <v>5.105763596573917</v>
          </cell>
          <cell r="AF21">
            <v>37.660984170789007</v>
          </cell>
          <cell r="AG21">
            <v>11.252068406998104</v>
          </cell>
          <cell r="AH21">
            <v>3.6474690832258179</v>
          </cell>
          <cell r="AI21">
            <v>42.105263157894747</v>
          </cell>
          <cell r="AJ21">
            <v>96.666666666666671</v>
          </cell>
          <cell r="AK21">
            <v>79.518424745861566</v>
          </cell>
          <cell r="AL21">
            <v>65.625</v>
          </cell>
          <cell r="AM21">
            <v>0</v>
          </cell>
          <cell r="AN21">
            <v>76.173285198555988</v>
          </cell>
          <cell r="AO21">
            <v>14.949602238752261</v>
          </cell>
          <cell r="AP21">
            <v>17.711938973974203</v>
          </cell>
          <cell r="AQ21">
            <v>29.497510420124545</v>
          </cell>
          <cell r="AR21">
            <v>37.8696552217178</v>
          </cell>
          <cell r="AS21">
            <v>44.891556588216567</v>
          </cell>
          <cell r="AT21">
            <v>25.288478935429136</v>
          </cell>
          <cell r="AU21">
            <v>34.266736129875618</v>
          </cell>
          <cell r="AV21">
            <v>8.9173034811101921</v>
          </cell>
          <cell r="AW21">
            <v>42.660050365430052</v>
          </cell>
          <cell r="AX21">
            <v>35.544918655993229</v>
          </cell>
          <cell r="AY21">
            <v>8.0529094869370823</v>
          </cell>
          <cell r="AZ21">
            <v>43.592701233092242</v>
          </cell>
          <cell r="BA21">
            <v>22.795343316488335</v>
          </cell>
          <cell r="BB21">
            <v>16.895876166716882</v>
          </cell>
          <cell r="BC21">
            <v>36.823703008744822</v>
          </cell>
          <cell r="BD21">
            <v>18.831594120221187</v>
          </cell>
          <cell r="BE21">
            <v>45.762711864406782</v>
          </cell>
          <cell r="BF21">
            <v>16.6838016360769</v>
          </cell>
          <cell r="BG21">
            <v>14.859238829837423</v>
          </cell>
          <cell r="BH21">
            <v>1.8568945682201492</v>
          </cell>
          <cell r="BI21">
            <v>2.659451334065932</v>
          </cell>
          <cell r="BJ21">
            <v>6.388579519254141</v>
          </cell>
          <cell r="BK21">
            <v>11.809683525490023</v>
          </cell>
          <cell r="BL21">
            <v>91.142727567614202</v>
          </cell>
          <cell r="BM21">
            <v>49.626791039348653</v>
          </cell>
          <cell r="BN21">
            <v>0</v>
          </cell>
          <cell r="BO21">
            <v>0</v>
          </cell>
          <cell r="BP21">
            <v>0</v>
          </cell>
          <cell r="BQ21">
            <v>0.6162430161831326</v>
          </cell>
          <cell r="BR21">
            <v>7.771703137123831</v>
          </cell>
          <cell r="BS21">
            <v>9.6914850306219229</v>
          </cell>
          <cell r="BT21">
            <v>43.281287419859893</v>
          </cell>
          <cell r="BU21">
            <v>62.930367647820198</v>
          </cell>
          <cell r="BV21">
            <v>18.586863300189261</v>
          </cell>
          <cell r="BW21">
            <v>7.552178244826556</v>
          </cell>
          <cell r="BY21">
            <v>3.9690353858437284</v>
          </cell>
          <cell r="BZ21">
            <v>6.3896682178481194</v>
          </cell>
        </row>
        <row r="22">
          <cell r="D22">
            <v>87.570008687414131</v>
          </cell>
          <cell r="E22">
            <v>85.164872799822447</v>
          </cell>
          <cell r="F22">
            <v>39.352143579299245</v>
          </cell>
          <cell r="G22">
            <v>55.31732495589884</v>
          </cell>
          <cell r="H22">
            <v>6.8279784624082867</v>
          </cell>
          <cell r="I22">
            <v>7.9037300778281043</v>
          </cell>
          <cell r="J22">
            <v>14.328461826329919</v>
          </cell>
          <cell r="K22">
            <v>14.63874564173498</v>
          </cell>
          <cell r="L22">
            <v>14.19121447623789</v>
          </cell>
          <cell r="M22">
            <v>0.74831095847768259</v>
          </cell>
          <cell r="N22">
            <v>5.8409671046060616</v>
          </cell>
          <cell r="O22">
            <v>49.454845612684586</v>
          </cell>
          <cell r="P22">
            <v>71.618566975152703</v>
          </cell>
          <cell r="Q22">
            <v>37.077960621673441</v>
          </cell>
          <cell r="R22">
            <v>0</v>
          </cell>
          <cell r="S22">
            <v>20.937911282162087</v>
          </cell>
          <cell r="T22">
            <v>48.895329146977055</v>
          </cell>
          <cell r="U22">
            <v>8.5766423357664259</v>
          </cell>
          <cell r="V22">
            <v>73.963545924131992</v>
          </cell>
          <cell r="W22">
            <v>25.690381265123495</v>
          </cell>
          <cell r="X22">
            <v>78.039215686274957</v>
          </cell>
          <cell r="Y22">
            <v>56.420391253615229</v>
          </cell>
          <cell r="Z22">
            <v>16.93097040965079</v>
          </cell>
          <cell r="AA22">
            <v>10.075493723881763</v>
          </cell>
          <cell r="AB22">
            <v>12.228237303798901</v>
          </cell>
          <cell r="AC22">
            <v>23.931183281808988</v>
          </cell>
          <cell r="AD22">
            <v>8.9459058278536752</v>
          </cell>
          <cell r="AE22">
            <v>12.070570887050163</v>
          </cell>
          <cell r="AF22">
            <v>35.900193145303184</v>
          </cell>
          <cell r="AG22">
            <v>36.546234586968467</v>
          </cell>
          <cell r="AH22">
            <v>9.0490753301751408</v>
          </cell>
          <cell r="AI22">
            <v>84.210526315789465</v>
          </cell>
          <cell r="AJ22">
            <v>93.333333333333329</v>
          </cell>
          <cell r="AK22">
            <v>94.922793985686994</v>
          </cell>
          <cell r="AL22">
            <v>90.625</v>
          </cell>
          <cell r="AM22">
            <v>17.044961356198556</v>
          </cell>
          <cell r="AN22">
            <v>82.310469314079455</v>
          </cell>
          <cell r="AO22">
            <v>58.305439562259465</v>
          </cell>
          <cell r="AP22">
            <v>33.958468633096814</v>
          </cell>
          <cell r="AQ22">
            <v>41.69922556437345</v>
          </cell>
          <cell r="AR22">
            <v>48.10757178987064</v>
          </cell>
          <cell r="AS22">
            <v>63.747086620942071</v>
          </cell>
          <cell r="AT22">
            <v>35.55650776769793</v>
          </cell>
          <cell r="AU22">
            <v>9.3888899207774177</v>
          </cell>
          <cell r="AV22">
            <v>35.533615603987698</v>
          </cell>
          <cell r="AW22">
            <v>45.277990973118762</v>
          </cell>
          <cell r="AX22">
            <v>39.321075380774865</v>
          </cell>
          <cell r="AY22">
            <v>8.0929177404180486</v>
          </cell>
          <cell r="AZ22">
            <v>41.039648788681653</v>
          </cell>
          <cell r="BA22">
            <v>29.799248512972326</v>
          </cell>
          <cell r="BB22">
            <v>5.7215825199176198</v>
          </cell>
          <cell r="BC22">
            <v>6.4307812786939023</v>
          </cell>
          <cell r="BD22">
            <v>30.213953793153099</v>
          </cell>
          <cell r="BE22">
            <v>94.915254237288138</v>
          </cell>
          <cell r="BF22">
            <v>30.186130051711746</v>
          </cell>
          <cell r="BG22">
            <v>30.514986822365582</v>
          </cell>
          <cell r="BH22">
            <v>14.632081816086851</v>
          </cell>
          <cell r="BI22">
            <v>7.6475168466938834</v>
          </cell>
          <cell r="BJ22">
            <v>29.933328706948291</v>
          </cell>
          <cell r="BK22">
            <v>33.097008002429639</v>
          </cell>
          <cell r="BL22">
            <v>82.858681222159703</v>
          </cell>
          <cell r="BM22">
            <v>49.214341877651904</v>
          </cell>
          <cell r="BN22">
            <v>7.7227088598138094</v>
          </cell>
          <cell r="BO22">
            <v>39.285554234728785</v>
          </cell>
          <cell r="BP22">
            <v>26.276328803830857</v>
          </cell>
          <cell r="BQ22">
            <v>0.93657731159966318</v>
          </cell>
          <cell r="BR22">
            <v>15.473160290173585</v>
          </cell>
          <cell r="BS22">
            <v>24.128852948386498</v>
          </cell>
          <cell r="BT22">
            <v>85.71198373505014</v>
          </cell>
          <cell r="BU22">
            <v>62.516349663029402</v>
          </cell>
          <cell r="BV22">
            <v>12.730147976709036</v>
          </cell>
          <cell r="BW22">
            <v>42.673034533357935</v>
          </cell>
          <cell r="BY22">
            <v>17.309368557643236</v>
          </cell>
          <cell r="BZ22">
            <v>19.447414265619951</v>
          </cell>
        </row>
        <row r="23">
          <cell r="D23">
            <v>50.085355491678797</v>
          </cell>
          <cell r="E23">
            <v>63.175363582272581</v>
          </cell>
          <cell r="F23">
            <v>0</v>
          </cell>
          <cell r="G23">
            <v>33.974854802158525</v>
          </cell>
          <cell r="H23">
            <v>6.3868528448496713</v>
          </cell>
          <cell r="I23">
            <v>9.1286468710669144</v>
          </cell>
          <cell r="J23">
            <v>5.2017422559121895</v>
          </cell>
          <cell r="K23">
            <v>0.93802089026598434</v>
          </cell>
          <cell r="L23">
            <v>14.050064030420376</v>
          </cell>
          <cell r="M23">
            <v>1.5345127918064447</v>
          </cell>
          <cell r="N23">
            <v>6.9671929654074747</v>
          </cell>
          <cell r="O23">
            <v>49.442451436039185</v>
          </cell>
          <cell r="P23">
            <v>79.480929011957187</v>
          </cell>
          <cell r="Q23">
            <v>25.960659523611522</v>
          </cell>
          <cell r="R23">
            <v>30.114308895942493</v>
          </cell>
          <cell r="S23">
            <v>87.759333102433004</v>
          </cell>
          <cell r="T23">
            <v>61.296640827640545</v>
          </cell>
          <cell r="U23">
            <v>21.532846715328454</v>
          </cell>
          <cell r="V23">
            <v>72.162926755194604</v>
          </cell>
          <cell r="W23">
            <v>26.488148062732169</v>
          </cell>
          <cell r="X23">
            <v>78.431372549019699</v>
          </cell>
          <cell r="Y23">
            <v>27.203019857246797</v>
          </cell>
          <cell r="Z23">
            <v>2.8458146963833428</v>
          </cell>
          <cell r="AA23">
            <v>0</v>
          </cell>
          <cell r="AB23">
            <v>5.4676974803878222</v>
          </cell>
          <cell r="AC23">
            <v>45.429204689944655</v>
          </cell>
          <cell r="AD23">
            <v>6.2510690246855685</v>
          </cell>
          <cell r="AE23">
            <v>3.853252945960671</v>
          </cell>
          <cell r="AF23">
            <v>13.242991477948001</v>
          </cell>
          <cell r="AG23">
            <v>9.0892779727252453</v>
          </cell>
          <cell r="AH23">
            <v>3.4938890409455596</v>
          </cell>
          <cell r="AI23">
            <v>42.105263157894747</v>
          </cell>
          <cell r="AJ23">
            <v>96.666666666666671</v>
          </cell>
          <cell r="AK23">
            <v>70.820295429882407</v>
          </cell>
          <cell r="AL23">
            <v>65.625</v>
          </cell>
          <cell r="AM23">
            <v>12.781047367613169</v>
          </cell>
          <cell r="AN23">
            <v>62.4548736462094</v>
          </cell>
          <cell r="AO23">
            <v>52.64866419490987</v>
          </cell>
          <cell r="AP23">
            <v>28.536310614127324</v>
          </cell>
          <cell r="AQ23">
            <v>39.249358341958128</v>
          </cell>
          <cell r="AR23">
            <v>46.527810282463896</v>
          </cell>
          <cell r="AS23">
            <v>4.6092381535979072</v>
          </cell>
          <cell r="AT23">
            <v>31.218145182955169</v>
          </cell>
          <cell r="AU23">
            <v>3.7405885058872919</v>
          </cell>
          <cell r="AV23">
            <v>11.75292523222747</v>
          </cell>
          <cell r="AW23">
            <v>49.888694953264967</v>
          </cell>
          <cell r="AX23">
            <v>49.750180742494251</v>
          </cell>
          <cell r="AY23">
            <v>7.1460376321781416</v>
          </cell>
          <cell r="AZ23">
            <v>41.170316663584885</v>
          </cell>
          <cell r="BA23">
            <v>43.453207469341947</v>
          </cell>
          <cell r="BB23">
            <v>12.103482627337254</v>
          </cell>
          <cell r="BC23">
            <v>24.18083446507724</v>
          </cell>
          <cell r="BD23">
            <v>14.804072284461075</v>
          </cell>
          <cell r="BE23">
            <v>92.20338983050847</v>
          </cell>
          <cell r="BF23">
            <v>28.023398817974176</v>
          </cell>
          <cell r="BG23">
            <v>38.373451190387598</v>
          </cell>
          <cell r="BH23">
            <v>4.2815246757786936</v>
          </cell>
          <cell r="BI23">
            <v>2.6006873007386204</v>
          </cell>
          <cell r="BJ23">
            <v>18.801062020834717</v>
          </cell>
          <cell r="BK23">
            <v>22.09304166856321</v>
          </cell>
          <cell r="BL23">
            <v>95.826736680677641</v>
          </cell>
          <cell r="BM23">
            <v>49.252882069996645</v>
          </cell>
          <cell r="BN23">
            <v>0.82525940697525213</v>
          </cell>
          <cell r="BO23">
            <v>4.7147705064032177</v>
          </cell>
          <cell r="BP23">
            <v>0.45464268744268993</v>
          </cell>
          <cell r="BQ23">
            <v>0.39052219010454298</v>
          </cell>
          <cell r="BR23">
            <v>28.624275982065921</v>
          </cell>
          <cell r="BS23">
            <v>11.039280586463548</v>
          </cell>
          <cell r="BT23">
            <v>89.037820090954369</v>
          </cell>
          <cell r="BU23">
            <v>60.62629302085579</v>
          </cell>
          <cell r="BV23">
            <v>6.6092321265570071</v>
          </cell>
          <cell r="BW23">
            <v>18.798152648208823</v>
          </cell>
          <cell r="BY23">
            <v>6.5999547262144604</v>
          </cell>
          <cell r="BZ23">
            <v>19.682325501540422</v>
          </cell>
        </row>
        <row r="24">
          <cell r="D24">
            <v>77.146899408483577</v>
          </cell>
          <cell r="E24">
            <v>63.725984771544198</v>
          </cell>
          <cell r="F24">
            <v>47.194124849799536</v>
          </cell>
          <cell r="G24">
            <v>46.945169566815537</v>
          </cell>
          <cell r="H24">
            <v>9.1649694390408225</v>
          </cell>
          <cell r="I24">
            <v>6.330846216432688</v>
          </cell>
          <cell r="J24">
            <v>10.080594289261391</v>
          </cell>
          <cell r="K24">
            <v>13.094707929244068</v>
          </cell>
          <cell r="L24">
            <v>6.2067124861592688</v>
          </cell>
          <cell r="M24">
            <v>0.80415194126208922</v>
          </cell>
          <cell r="N24">
            <v>5.4426864171872111</v>
          </cell>
          <cell r="O24">
            <v>47.156216073499792</v>
          </cell>
          <cell r="P24">
            <v>52.609062832587497</v>
          </cell>
          <cell r="Q24">
            <v>40.652618971002227</v>
          </cell>
          <cell r="R24">
            <v>0.53868478770475436</v>
          </cell>
          <cell r="S24">
            <v>87.996741469892299</v>
          </cell>
          <cell r="T24">
            <v>22.527519485303397</v>
          </cell>
          <cell r="U24">
            <v>6.2043795620437985</v>
          </cell>
          <cell r="V24">
            <v>12.592482772835995</v>
          </cell>
          <cell r="W24">
            <v>8.7471697171026062</v>
          </cell>
          <cell r="X24">
            <v>45.098039215686548</v>
          </cell>
          <cell r="Y24">
            <v>71.717003218804592</v>
          </cell>
          <cell r="Z24">
            <v>7.5978971921753029</v>
          </cell>
          <cell r="AA24">
            <v>7.8984280075174063</v>
          </cell>
          <cell r="AB24">
            <v>6.8408960359944526</v>
          </cell>
          <cell r="AC24">
            <v>3.0518814062479649</v>
          </cell>
          <cell r="AD24">
            <v>5.5669047445945701</v>
          </cell>
          <cell r="AE24">
            <v>9.1684879020407131</v>
          </cell>
          <cell r="AF24">
            <v>19.26985704891452</v>
          </cell>
          <cell r="AG24">
            <v>25.115659434266991</v>
          </cell>
          <cell r="AH24">
            <v>8.7085987574029069</v>
          </cell>
          <cell r="AI24">
            <v>63.15789473684211</v>
          </cell>
          <cell r="AJ24">
            <v>73.333333333333329</v>
          </cell>
          <cell r="AK24">
            <v>50.293099503291394</v>
          </cell>
          <cell r="AL24">
            <v>62.499999999999986</v>
          </cell>
          <cell r="AM24">
            <v>4.0224775875879253</v>
          </cell>
          <cell r="AN24">
            <v>18.050541516245492</v>
          </cell>
          <cell r="AO24">
            <v>24.155219662442644</v>
          </cell>
          <cell r="AP24">
            <v>18.135881810002687</v>
          </cell>
          <cell r="AQ24">
            <v>32.722292560594816</v>
          </cell>
          <cell r="AR24">
            <v>38.875587581244901</v>
          </cell>
          <cell r="AS24">
            <v>66.600455198095943</v>
          </cell>
          <cell r="AT24">
            <v>27.799778076620026</v>
          </cell>
          <cell r="AU24">
            <v>15.876946664762151</v>
          </cell>
          <cell r="AV24">
            <v>7.3550217518975076</v>
          </cell>
          <cell r="AW24">
            <v>38.89990953693701</v>
          </cell>
          <cell r="AX24">
            <v>26.591554640650518</v>
          </cell>
          <cell r="AY24">
            <v>5.2047816140517398</v>
          </cell>
          <cell r="AZ24">
            <v>34.742158483362481</v>
          </cell>
          <cell r="BA24">
            <v>36.189767420531652</v>
          </cell>
          <cell r="BB24">
            <v>13.446443732274767</v>
          </cell>
          <cell r="BC24">
            <v>36.695734476329079</v>
          </cell>
          <cell r="BD24">
            <v>11.754547606513437</v>
          </cell>
          <cell r="BE24">
            <v>63.728813559322028</v>
          </cell>
          <cell r="BF24">
            <v>29.523391899578712</v>
          </cell>
          <cell r="BG24">
            <v>23.84379824849179</v>
          </cell>
          <cell r="BH24">
            <v>4.9491519349176389</v>
          </cell>
          <cell r="BI24">
            <v>2.2909697326294265</v>
          </cell>
          <cell r="BJ24">
            <v>3.0380557597269688</v>
          </cell>
          <cell r="BK24">
            <v>33.122446204704737</v>
          </cell>
          <cell r="BL24">
            <v>88.994428895140913</v>
          </cell>
          <cell r="BM24">
            <v>49.93411942997264</v>
          </cell>
          <cell r="BN24">
            <v>1.0450802029230526</v>
          </cell>
          <cell r="BO24">
            <v>0.24507221632637596</v>
          </cell>
          <cell r="BP24">
            <v>1.6219359137462031</v>
          </cell>
          <cell r="BQ24">
            <v>0.70899158266588769</v>
          </cell>
          <cell r="BR24">
            <v>8.7957418856426433</v>
          </cell>
          <cell r="BS24">
            <v>1.4308456387996051</v>
          </cell>
          <cell r="BT24">
            <v>22.104422700191208</v>
          </cell>
          <cell r="BU24">
            <v>88.536060063565998</v>
          </cell>
          <cell r="BV24">
            <v>17.058771776807845</v>
          </cell>
          <cell r="BW24">
            <v>5.7760725507926187</v>
          </cell>
          <cell r="BY24">
            <v>4.5329090074211011</v>
          </cell>
          <cell r="BZ24">
            <v>9.5221954229085561</v>
          </cell>
        </row>
        <row r="25">
          <cell r="D25">
            <v>68.145176107688599</v>
          </cell>
          <cell r="E25">
            <v>77.156653674261577</v>
          </cell>
          <cell r="F25">
            <v>36.016304270323317</v>
          </cell>
          <cell r="G25">
            <v>75.150334098036083</v>
          </cell>
          <cell r="H25">
            <v>5.2537638115652854</v>
          </cell>
          <cell r="I25">
            <v>13.376824901788313</v>
          </cell>
          <cell r="J25">
            <v>7.5097892917172837</v>
          </cell>
          <cell r="K25">
            <v>2.3282287553018257</v>
          </cell>
          <cell r="L25">
            <v>28.893598246411571</v>
          </cell>
          <cell r="M25">
            <v>0.76310756182260697</v>
          </cell>
          <cell r="N25">
            <v>5.635535679671551</v>
          </cell>
          <cell r="O25">
            <v>49.35680806320218</v>
          </cell>
          <cell r="P25">
            <v>71.949639581779039</v>
          </cell>
          <cell r="Q25">
            <v>37.70174362460331</v>
          </cell>
          <cell r="R25">
            <v>12.825080978007705</v>
          </cell>
          <cell r="S25">
            <v>100</v>
          </cell>
          <cell r="T25">
            <v>57.528199162035975</v>
          </cell>
          <cell r="U25">
            <v>22.627737226277382</v>
          </cell>
          <cell r="V25">
            <v>57.493032599476912</v>
          </cell>
          <cell r="W25">
            <v>13.943840159355153</v>
          </cell>
          <cell r="X25">
            <v>58.431372549020033</v>
          </cell>
          <cell r="Y25">
            <v>59.811066560945378</v>
          </cell>
          <cell r="Z25">
            <v>8.7868617121999719</v>
          </cell>
          <cell r="AA25">
            <v>11.503839632926956</v>
          </cell>
          <cell r="AB25">
            <v>14.543535995864328</v>
          </cell>
          <cell r="AC25">
            <v>28.107642253798694</v>
          </cell>
          <cell r="AD25">
            <v>12.661383393593823</v>
          </cell>
          <cell r="AE25">
            <v>8.8047876698734342</v>
          </cell>
          <cell r="AF25">
            <v>22.187335211487397</v>
          </cell>
          <cell r="AG25">
            <v>34.502166621055395</v>
          </cell>
          <cell r="AH25">
            <v>9.0233285776802639</v>
          </cell>
          <cell r="AI25">
            <v>63.15789473684211</v>
          </cell>
          <cell r="AJ25">
            <v>100</v>
          </cell>
          <cell r="AK25">
            <v>57.319884104105547</v>
          </cell>
          <cell r="AL25">
            <v>75</v>
          </cell>
          <cell r="AM25">
            <v>3.3573355989792537</v>
          </cell>
          <cell r="AN25">
            <v>100</v>
          </cell>
          <cell r="AO25">
            <v>31.140663276480012</v>
          </cell>
          <cell r="AP25">
            <v>22.857203616152422</v>
          </cell>
          <cell r="AQ25">
            <v>35.660237504450912</v>
          </cell>
          <cell r="AR25">
            <v>47.371438111669093</v>
          </cell>
          <cell r="AS25">
            <v>32.12949772693598</v>
          </cell>
          <cell r="AT25">
            <v>26.895449935113163</v>
          </cell>
          <cell r="AU25">
            <v>15.412231437636803</v>
          </cell>
          <cell r="AV25">
            <v>25.240332471315391</v>
          </cell>
          <cell r="AW25">
            <v>38.517131281092922</v>
          </cell>
          <cell r="AX25">
            <v>42.474978437265534</v>
          </cell>
          <cell r="AY25">
            <v>7.8788402028164413</v>
          </cell>
          <cell r="AZ25">
            <v>41.863079266867572</v>
          </cell>
          <cell r="BA25">
            <v>31.155904202233724</v>
          </cell>
          <cell r="BB25">
            <v>13.957441113179888</v>
          </cell>
          <cell r="BC25">
            <v>0</v>
          </cell>
          <cell r="BD25">
            <v>22.893665120790274</v>
          </cell>
          <cell r="BE25">
            <v>36.949152542372879</v>
          </cell>
          <cell r="BF25">
            <v>16.644707910777033</v>
          </cell>
          <cell r="BG25">
            <v>38.169712386764857</v>
          </cell>
          <cell r="BH25">
            <v>10.232779717756557</v>
          </cell>
          <cell r="BI25">
            <v>5.6572945529491943</v>
          </cell>
          <cell r="BJ25">
            <v>5.7883942620316748</v>
          </cell>
          <cell r="BK25">
            <v>23.243916925256205</v>
          </cell>
          <cell r="BL25">
            <v>94.31801541797023</v>
          </cell>
          <cell r="BM25">
            <v>47.772901968163367</v>
          </cell>
          <cell r="BN25">
            <v>0.11552390290630991</v>
          </cell>
          <cell r="BO25">
            <v>0</v>
          </cell>
          <cell r="BP25">
            <v>0</v>
          </cell>
          <cell r="BQ25">
            <v>1.0262526674420884</v>
          </cell>
          <cell r="BR25">
            <v>15.862772833571542</v>
          </cell>
          <cell r="BS25">
            <v>17.854183283106618</v>
          </cell>
          <cell r="BT25">
            <v>34.335409898835884</v>
          </cell>
          <cell r="BU25">
            <v>60.040753944375247</v>
          </cell>
          <cell r="BV25">
            <v>30.99716312520993</v>
          </cell>
          <cell r="BW25">
            <v>27.98823821902295</v>
          </cell>
          <cell r="BY25">
            <v>14.078681274079383</v>
          </cell>
          <cell r="BZ25">
            <v>22.774256870529822</v>
          </cell>
        </row>
        <row r="26">
          <cell r="D26">
            <v>72.565709449776122</v>
          </cell>
          <cell r="E26">
            <v>28.963948892360186</v>
          </cell>
          <cell r="F26">
            <v>47.792992904727974</v>
          </cell>
          <cell r="G26">
            <v>92.196504321753764</v>
          </cell>
          <cell r="H26">
            <v>9.1688013541628237</v>
          </cell>
          <cell r="I26">
            <v>12.73732206388874</v>
          </cell>
          <cell r="J26">
            <v>7.4057427575492927</v>
          </cell>
          <cell r="K26">
            <v>20.750673783865906</v>
          </cell>
          <cell r="L26">
            <v>51.577201972368023</v>
          </cell>
          <cell r="M26">
            <v>0.2976954432217328</v>
          </cell>
          <cell r="N26">
            <v>0.62034338571397551</v>
          </cell>
          <cell r="O26">
            <v>48.065070149279165</v>
          </cell>
          <cell r="P26">
            <v>71.945037735474159</v>
          </cell>
          <cell r="Q26">
            <v>36.324737069671073</v>
          </cell>
          <cell r="R26">
            <v>16.536368037236635</v>
          </cell>
          <cell r="S26">
            <v>80.970452612507898</v>
          </cell>
          <cell r="T26">
            <v>47.319157743744682</v>
          </cell>
          <cell r="U26">
            <v>26.459854014598509</v>
          </cell>
          <cell r="V26">
            <v>69.181336163440832</v>
          </cell>
          <cell r="W26">
            <v>17.436678554097444</v>
          </cell>
          <cell r="X26">
            <v>54.901960784314007</v>
          </cell>
          <cell r="Y26">
            <v>94.40289925234022</v>
          </cell>
          <cell r="Z26">
            <v>14.312027535305297</v>
          </cell>
          <cell r="AA26">
            <v>23.262091785546861</v>
          </cell>
          <cell r="AB26">
            <v>18.442899408222868</v>
          </cell>
          <cell r="AC26">
            <v>38.211299462227252</v>
          </cell>
          <cell r="AD26">
            <v>6.8704174047151474</v>
          </cell>
          <cell r="AE26">
            <v>16.935720254011073</v>
          </cell>
          <cell r="AF26">
            <v>40.962055495887242</v>
          </cell>
          <cell r="AG26">
            <v>32.632603831467364</v>
          </cell>
          <cell r="AH26">
            <v>9.0205873157465586</v>
          </cell>
          <cell r="AI26">
            <v>63.15789473684211</v>
          </cell>
          <cell r="AJ26">
            <v>100</v>
          </cell>
          <cell r="AK26">
            <v>91.544092321953187</v>
          </cell>
          <cell r="AL26">
            <v>93.75</v>
          </cell>
          <cell r="AM26">
            <v>6.2759700267110823</v>
          </cell>
          <cell r="AN26">
            <v>0</v>
          </cell>
          <cell r="AO26">
            <v>43.525639241926378</v>
          </cell>
          <cell r="AP26">
            <v>23.569032843719032</v>
          </cell>
          <cell r="AQ26">
            <v>35.608953637076688</v>
          </cell>
          <cell r="AR26">
            <v>41.255586059860079</v>
          </cell>
          <cell r="AS26">
            <v>52.061161102477215</v>
          </cell>
          <cell r="AT26">
            <v>11.485002191578589</v>
          </cell>
          <cell r="AU26">
            <v>13.064894003972013</v>
          </cell>
          <cell r="AV26">
            <v>13.407437843099892</v>
          </cell>
          <cell r="AW26">
            <v>31.428362903530317</v>
          </cell>
          <cell r="AX26">
            <v>40.998394768108852</v>
          </cell>
          <cell r="AY26">
            <v>3.5884252001219545</v>
          </cell>
          <cell r="AZ26">
            <v>32.341150596781091</v>
          </cell>
          <cell r="BA26">
            <v>40.814185174341276</v>
          </cell>
          <cell r="BB26">
            <v>5.1376599970167387</v>
          </cell>
          <cell r="BC26">
            <v>50</v>
          </cell>
          <cell r="BD26">
            <v>20.961736196345573</v>
          </cell>
          <cell r="BE26">
            <v>7.4576271186440684</v>
          </cell>
          <cell r="BF26">
            <v>33.453392406386953</v>
          </cell>
          <cell r="BG26">
            <v>31.637862065553961</v>
          </cell>
          <cell r="BH26">
            <v>7.9569789347364432</v>
          </cell>
          <cell r="BI26">
            <v>5.0760277181055624</v>
          </cell>
          <cell r="BJ26">
            <v>14.316176354892162</v>
          </cell>
          <cell r="BK26">
            <v>9.0116592417512251</v>
          </cell>
          <cell r="BL26">
            <v>63.283619448384023</v>
          </cell>
          <cell r="BM26">
            <v>49.637849581526304</v>
          </cell>
          <cell r="BN26">
            <v>0.56680815526288608</v>
          </cell>
          <cell r="BO26">
            <v>0.22001404162439678</v>
          </cell>
          <cell r="BP26">
            <v>0</v>
          </cell>
          <cell r="BQ26">
            <v>3.7798497678838965</v>
          </cell>
          <cell r="BR26">
            <v>20.622695255649091</v>
          </cell>
          <cell r="BS26">
            <v>0.32344306890072616</v>
          </cell>
          <cell r="BT26">
            <v>21.862641719560084</v>
          </cell>
          <cell r="BU26">
            <v>78.409990750380004</v>
          </cell>
          <cell r="BV26">
            <v>11.554176791796223</v>
          </cell>
          <cell r="BW26">
            <v>0</v>
          </cell>
          <cell r="BY26">
            <v>9.3771103201005825</v>
          </cell>
          <cell r="BZ26">
            <v>18.916066846400799</v>
          </cell>
        </row>
        <row r="27">
          <cell r="D27">
            <v>96.491386931599237</v>
          </cell>
          <cell r="E27">
            <v>95.452069140490053</v>
          </cell>
          <cell r="F27">
            <v>47.873257901846763</v>
          </cell>
          <cell r="G27">
            <v>41.530235447038692</v>
          </cell>
          <cell r="H27">
            <v>6.9420298916719689</v>
          </cell>
          <cell r="I27">
            <v>8.0337438503540675</v>
          </cell>
          <cell r="J27">
            <v>5.0343873085669744</v>
          </cell>
          <cell r="K27">
            <v>17.044823434571807</v>
          </cell>
          <cell r="L27">
            <v>96.815010708860612</v>
          </cell>
          <cell r="M27">
            <v>0.4302132553676597</v>
          </cell>
          <cell r="N27">
            <v>5.5902346621000989</v>
          </cell>
          <cell r="O27">
            <v>38.262430818820114</v>
          </cell>
          <cell r="P27">
            <v>67.340104461956983</v>
          </cell>
          <cell r="Q27">
            <v>26.529932067319766</v>
          </cell>
          <cell r="R27">
            <v>18.455610251107792</v>
          </cell>
          <cell r="S27">
            <v>0</v>
          </cell>
          <cell r="T27">
            <v>79.004584265812312</v>
          </cell>
          <cell r="U27">
            <v>17.335766423357651</v>
          </cell>
          <cell r="V27">
            <v>85.336400468320306</v>
          </cell>
          <cell r="W27">
            <v>49.745570459391722</v>
          </cell>
          <cell r="X27">
            <v>87.45098039215712</v>
          </cell>
          <cell r="Y27">
            <v>66.691599724217298</v>
          </cell>
          <cell r="Z27">
            <v>12.697078827443754</v>
          </cell>
          <cell r="AA27">
            <v>5.0663989419524702</v>
          </cell>
          <cell r="AB27">
            <v>11.077793824820009</v>
          </cell>
          <cell r="AC27">
            <v>46.394932275659116</v>
          </cell>
          <cell r="AD27">
            <v>22.03905434757753</v>
          </cell>
          <cell r="AE27">
            <v>27.713138275547738</v>
          </cell>
          <cell r="AF27">
            <v>16.063057870760549</v>
          </cell>
          <cell r="AG27">
            <v>26.650976579758439</v>
          </cell>
          <cell r="AH27">
            <v>3.4917659189870847</v>
          </cell>
          <cell r="AI27">
            <v>42.105263157894747</v>
          </cell>
          <cell r="AJ27">
            <v>83.333333333333343</v>
          </cell>
          <cell r="AK27">
            <v>80.877526845483558</v>
          </cell>
          <cell r="AL27">
            <v>71.875000000000014</v>
          </cell>
          <cell r="AM27">
            <v>26.473660792950788</v>
          </cell>
          <cell r="AN27">
            <v>99.277978339350199</v>
          </cell>
          <cell r="AO27">
            <v>99.286044703677931</v>
          </cell>
          <cell r="AP27">
            <v>50</v>
          </cell>
          <cell r="AQ27">
            <v>47.722143442855042</v>
          </cell>
          <cell r="AR27">
            <v>48.107018325116449</v>
          </cell>
          <cell r="AS27">
            <v>65.867893905692569</v>
          </cell>
          <cell r="AT27">
            <v>31.965363550493169</v>
          </cell>
          <cell r="AU27">
            <v>18.982656948288088</v>
          </cell>
          <cell r="AV27">
            <v>73.412210953394847</v>
          </cell>
          <cell r="AW27">
            <v>49.557015879786817</v>
          </cell>
          <cell r="AX27">
            <v>64.721295392371289</v>
          </cell>
          <cell r="AY27">
            <v>5.2484436636168166</v>
          </cell>
          <cell r="AZ27">
            <v>17.166647963034045</v>
          </cell>
          <cell r="BA27">
            <v>29.52528299920813</v>
          </cell>
          <cell r="BB27">
            <v>12.58255908731336</v>
          </cell>
          <cell r="BC27">
            <v>21.952431818593464</v>
          </cell>
          <cell r="BD27">
            <v>33.23325960000065</v>
          </cell>
          <cell r="BE27">
            <v>87.79661016949153</v>
          </cell>
          <cell r="BF27">
            <v>36.665109683878121</v>
          </cell>
          <cell r="BG27">
            <v>76.644393658991078</v>
          </cell>
          <cell r="BH27">
            <v>18.890584587729702</v>
          </cell>
          <cell r="BI27">
            <v>16.227757382826454</v>
          </cell>
          <cell r="BJ27">
            <v>6.346433626301712</v>
          </cell>
          <cell r="BK27">
            <v>49.306352792774753</v>
          </cell>
          <cell r="BL27">
            <v>1.8838752479004284</v>
          </cell>
          <cell r="BM27">
            <v>0</v>
          </cell>
          <cell r="BN27">
            <v>7.0408117306159754</v>
          </cell>
          <cell r="BO27">
            <v>20.57072629563908</v>
          </cell>
          <cell r="BP27">
            <v>5.2920151852990571</v>
          </cell>
          <cell r="BQ27">
            <v>0.45096883308325514</v>
          </cell>
          <cell r="BR27">
            <v>37.226580299891168</v>
          </cell>
          <cell r="BS27">
            <v>28.75798477775227</v>
          </cell>
          <cell r="BT27">
            <v>100</v>
          </cell>
          <cell r="BU27">
            <v>49.346231892185315</v>
          </cell>
          <cell r="BV27">
            <v>17.149266881585714</v>
          </cell>
          <cell r="BW27">
            <v>74.657752032847284</v>
          </cell>
          <cell r="BY27">
            <v>37.693736032622098</v>
          </cell>
          <cell r="BZ27">
            <v>41.283903908656761</v>
          </cell>
        </row>
        <row r="28">
          <cell r="D28">
            <v>0</v>
          </cell>
          <cell r="E28">
            <v>89.585028930821665</v>
          </cell>
          <cell r="F28">
            <v>49.215701277349197</v>
          </cell>
          <cell r="G28">
            <v>94.090835592272427</v>
          </cell>
          <cell r="H28">
            <v>8.2116290221575046</v>
          </cell>
          <cell r="I28">
            <v>3.9227870005690328</v>
          </cell>
          <cell r="J28">
            <v>12.317731473230923</v>
          </cell>
          <cell r="K28">
            <v>5.3234170508493781</v>
          </cell>
          <cell r="L28">
            <v>6.4938905948797947</v>
          </cell>
          <cell r="M28">
            <v>0.41819711922855163</v>
          </cell>
          <cell r="N28">
            <v>7.0841075881991831</v>
          </cell>
          <cell r="O28">
            <v>39.584740941487375</v>
          </cell>
          <cell r="P28">
            <v>78.570535339156379</v>
          </cell>
          <cell r="Q28">
            <v>38.638642430789687</v>
          </cell>
          <cell r="R28">
            <v>18.546329515908077</v>
          </cell>
          <cell r="S28">
            <v>88.323071482569517</v>
          </cell>
          <cell r="T28">
            <v>5.3654593162049169</v>
          </cell>
          <cell r="U28">
            <v>14.051094890510955</v>
          </cell>
          <cell r="V28">
            <v>0</v>
          </cell>
          <cell r="W28">
            <v>0</v>
          </cell>
          <cell r="X28">
            <v>0</v>
          </cell>
          <cell r="Y28">
            <v>51.641649062697859</v>
          </cell>
          <cell r="Z28">
            <v>5.0860529496114086</v>
          </cell>
          <cell r="AA28">
            <v>12.652706780715524</v>
          </cell>
          <cell r="AB28">
            <v>2.3518733110705727</v>
          </cell>
          <cell r="AC28">
            <v>9.9639652666607645</v>
          </cell>
          <cell r="AD28">
            <v>12.44664412178979</v>
          </cell>
          <cell r="AE28">
            <v>4.9693419230530793</v>
          </cell>
          <cell r="AF28">
            <v>39.54466505224817</v>
          </cell>
          <cell r="AG28">
            <v>20.861102715614543</v>
          </cell>
          <cell r="AH28">
            <v>9.2332345654176162</v>
          </cell>
          <cell r="AI28">
            <v>63.15789473684211</v>
          </cell>
          <cell r="AJ28">
            <v>0</v>
          </cell>
          <cell r="AK28">
            <v>75.036168494815627</v>
          </cell>
          <cell r="AL28">
            <v>43.749999999999993</v>
          </cell>
          <cell r="AM28">
            <v>3.9232264074277943</v>
          </cell>
          <cell r="AN28">
            <v>27.075812274368232</v>
          </cell>
          <cell r="AO28">
            <v>0</v>
          </cell>
          <cell r="AP28">
            <v>10.512586271137433</v>
          </cell>
          <cell r="AQ28">
            <v>21.655545673756137</v>
          </cell>
          <cell r="AR28">
            <v>25.877162410195009</v>
          </cell>
          <cell r="AS28">
            <v>34.729679077073847</v>
          </cell>
          <cell r="AT28">
            <v>33.093486300395284</v>
          </cell>
          <cell r="AU28">
            <v>21.548082638642963</v>
          </cell>
          <cell r="AV28">
            <v>2.3342396462147903</v>
          </cell>
          <cell r="AW28">
            <v>36.96511877833958</v>
          </cell>
          <cell r="AX28">
            <v>48.908740357154286</v>
          </cell>
          <cell r="AY28">
            <v>5.2587465729309599</v>
          </cell>
          <cell r="AZ28">
            <v>37.51056614694992</v>
          </cell>
          <cell r="BA28">
            <v>47.267185586089575</v>
          </cell>
          <cell r="BB28">
            <v>15.271728925734196</v>
          </cell>
          <cell r="BC28">
            <v>33.243206037040324</v>
          </cell>
          <cell r="BD28">
            <v>19.418396216860224</v>
          </cell>
          <cell r="BE28">
            <v>39.661016949152547</v>
          </cell>
          <cell r="BF28">
            <v>0</v>
          </cell>
          <cell r="BG28">
            <v>0</v>
          </cell>
          <cell r="BH28">
            <v>0.58592028026321541</v>
          </cell>
          <cell r="BI28">
            <v>0</v>
          </cell>
          <cell r="BJ28">
            <v>1.3200699750813762</v>
          </cell>
          <cell r="BK28">
            <v>15.622483319280517</v>
          </cell>
          <cell r="BL28">
            <v>100</v>
          </cell>
          <cell r="BM28">
            <v>49.711794694354083</v>
          </cell>
          <cell r="BN28">
            <v>1.5049541464577127</v>
          </cell>
          <cell r="BO28">
            <v>1.8251096466569072</v>
          </cell>
          <cell r="BP28">
            <v>0.81390389856992018</v>
          </cell>
          <cell r="BQ28">
            <v>0.89209857656677161</v>
          </cell>
          <cell r="BR28">
            <v>5.5674132920093777</v>
          </cell>
          <cell r="BS28">
            <v>3.9793455469360666</v>
          </cell>
          <cell r="BT28">
            <v>0</v>
          </cell>
          <cell r="BU28">
            <v>84.78717242830048</v>
          </cell>
          <cell r="BV28">
            <v>6.3051060852996512</v>
          </cell>
          <cell r="BW28">
            <v>6.4046961877960733</v>
          </cell>
          <cell r="BY28">
            <v>0.25676494787947107</v>
          </cell>
          <cell r="BZ28">
            <v>0.31523647369924312</v>
          </cell>
        </row>
        <row r="29">
          <cell r="D29">
            <v>81.838225426245899</v>
          </cell>
          <cell r="E29">
            <v>86.118482861348028</v>
          </cell>
          <cell r="F29">
            <v>41.873425458535813</v>
          </cell>
          <cell r="G29">
            <v>65.220296745115405</v>
          </cell>
          <cell r="H29">
            <v>7.7615178157133577</v>
          </cell>
          <cell r="I29">
            <v>13.28649037601733</v>
          </cell>
          <cell r="J29">
            <v>18.746345063492679</v>
          </cell>
          <cell r="K29">
            <v>10.774120892897745</v>
          </cell>
          <cell r="L29">
            <v>18.84648391028793</v>
          </cell>
          <cell r="M29">
            <v>0.51333331267391702</v>
          </cell>
          <cell r="N29">
            <v>7.4178719396363153</v>
          </cell>
          <cell r="O29">
            <v>43.359964012591071</v>
          </cell>
          <cell r="P29">
            <v>66.023695466292693</v>
          </cell>
          <cell r="Q29">
            <v>39.726186243182468</v>
          </cell>
          <cell r="R29">
            <v>11.876291661900792</v>
          </cell>
          <cell r="S29">
            <v>74.678538508789217</v>
          </cell>
          <cell r="T29">
            <v>31.92578396628803</v>
          </cell>
          <cell r="U29">
            <v>6.9343065693430681</v>
          </cell>
          <cell r="V29">
            <v>100</v>
          </cell>
          <cell r="W29">
            <v>7.8003370410348678</v>
          </cell>
          <cell r="X29">
            <v>43.137254901961171</v>
          </cell>
          <cell r="Y29">
            <v>0</v>
          </cell>
          <cell r="Z29">
            <v>6.3608709494836058</v>
          </cell>
          <cell r="AA29">
            <v>1.7998750253218985</v>
          </cell>
          <cell r="AB29">
            <v>4.380825054316472</v>
          </cell>
          <cell r="AC29">
            <v>21.401743480332115</v>
          </cell>
          <cell r="AD29">
            <v>12.483855464421913</v>
          </cell>
          <cell r="AE29">
            <v>6.5964060238996964</v>
          </cell>
          <cell r="AF29">
            <v>33.518409239675883</v>
          </cell>
          <cell r="AG29">
            <v>27.884808836994207</v>
          </cell>
          <cell r="AH29">
            <v>6.172947555157501</v>
          </cell>
          <cell r="AI29">
            <v>42.105263157894747</v>
          </cell>
          <cell r="AJ29">
            <v>70</v>
          </cell>
          <cell r="AK29">
            <v>75.292695764144483</v>
          </cell>
          <cell r="AL29">
            <v>62.499999999999986</v>
          </cell>
          <cell r="AM29">
            <v>12.98603689202279</v>
          </cell>
          <cell r="AN29">
            <v>69.31407942238269</v>
          </cell>
          <cell r="AO29">
            <v>20.189213607667025</v>
          </cell>
          <cell r="AP29">
            <v>17.766984190410192</v>
          </cell>
          <cell r="AQ29">
            <v>27.432763325172054</v>
          </cell>
          <cell r="AR29">
            <v>38.678225765884207</v>
          </cell>
          <cell r="AS29">
            <v>27.905279688455831</v>
          </cell>
          <cell r="AT29">
            <v>56.694332333297261</v>
          </cell>
          <cell r="AU29">
            <v>2.24416300506042</v>
          </cell>
          <cell r="AV29">
            <v>10.270427033627978</v>
          </cell>
          <cell r="AW29">
            <v>46.941049232365387</v>
          </cell>
          <cell r="AX29">
            <v>44.444582501357196</v>
          </cell>
          <cell r="AY29">
            <v>8.6530683040966245</v>
          </cell>
          <cell r="AZ29">
            <v>45.336526919551851</v>
          </cell>
          <cell r="BA29">
            <v>41.679841246311639</v>
          </cell>
          <cell r="BB29">
            <v>15.221757741070052</v>
          </cell>
          <cell r="BC29">
            <v>30.061628421768699</v>
          </cell>
          <cell r="BD29">
            <v>18.318859084309619</v>
          </cell>
          <cell r="BE29">
            <v>78.983050847457619</v>
          </cell>
          <cell r="BF29">
            <v>19.698491722773333</v>
          </cell>
          <cell r="BG29">
            <v>22.922611886750175</v>
          </cell>
          <cell r="BH29">
            <v>4.2208339707369982</v>
          </cell>
          <cell r="BI29">
            <v>1.8972727722384435</v>
          </cell>
          <cell r="BJ29">
            <v>3.1765705014687442</v>
          </cell>
          <cell r="BK29">
            <v>17.275847584439109</v>
          </cell>
          <cell r="BL29">
            <v>96.369877499064827</v>
          </cell>
          <cell r="BM29">
            <v>50</v>
          </cell>
          <cell r="BN29">
            <v>0.21432677586453289</v>
          </cell>
          <cell r="BO29">
            <v>0.23598277856783276</v>
          </cell>
          <cell r="BP29">
            <v>0.20531305140478895</v>
          </cell>
          <cell r="BQ29">
            <v>0.47682102319203568</v>
          </cell>
          <cell r="BR29">
            <v>16.862814489555479</v>
          </cell>
          <cell r="BS29">
            <v>25.789098894261635</v>
          </cell>
          <cell r="BT29">
            <v>40.602802816549236</v>
          </cell>
          <cell r="BU29">
            <v>58.936802979849936</v>
          </cell>
          <cell r="BV29">
            <v>9.5347970907750046</v>
          </cell>
          <cell r="BW29">
            <v>12.913867533717269</v>
          </cell>
          <cell r="BY29">
            <v>6.3105685227651449</v>
          </cell>
          <cell r="BZ29">
            <v>11.489172058646018</v>
          </cell>
        </row>
        <row r="30">
          <cell r="D30">
            <v>92.2526570727116</v>
          </cell>
          <cell r="E30">
            <v>95.936116975436391</v>
          </cell>
          <cell r="F30">
            <v>42.431365646125471</v>
          </cell>
          <cell r="G30">
            <v>76.743709499280044</v>
          </cell>
          <cell r="H30">
            <v>7.2819304027802447</v>
          </cell>
          <cell r="I30">
            <v>36.720473780078507</v>
          </cell>
          <cell r="J30">
            <v>45.676131410740325</v>
          </cell>
          <cell r="K30">
            <v>21.777988546810292</v>
          </cell>
          <cell r="L30">
            <v>17.702225368177061</v>
          </cell>
          <cell r="M30">
            <v>0.30652113299659578</v>
          </cell>
          <cell r="N30">
            <v>4.6959855076971824</v>
          </cell>
          <cell r="O30">
            <v>49.941405542578202</v>
          </cell>
          <cell r="P30">
            <v>38.896833375259725</v>
          </cell>
          <cell r="Q30">
            <v>37.975728690865758</v>
          </cell>
          <cell r="R30">
            <v>9.6550646325680862</v>
          </cell>
          <cell r="S30">
            <v>90.180174398078492</v>
          </cell>
          <cell r="T30">
            <v>49.315117007250791</v>
          </cell>
          <cell r="U30">
            <v>17.700729927007306</v>
          </cell>
          <cell r="V30">
            <v>77.102021434826256</v>
          </cell>
          <cell r="W30">
            <v>33.046055371490887</v>
          </cell>
          <cell r="X30">
            <v>72.156862745098252</v>
          </cell>
          <cell r="Y30">
            <v>36.095118780635275</v>
          </cell>
          <cell r="Z30">
            <v>5.2306789470449999</v>
          </cell>
          <cell r="AA30">
            <v>7.107588835141768</v>
          </cell>
          <cell r="AB30">
            <v>12.019489991105106</v>
          </cell>
          <cell r="AC30">
            <v>42.084813626952958</v>
          </cell>
          <cell r="AD30">
            <v>50</v>
          </cell>
          <cell r="AE30">
            <v>15.381637964640827</v>
          </cell>
          <cell r="AF30">
            <v>41.307053487689608</v>
          </cell>
          <cell r="AG30">
            <v>31.1196258961848</v>
          </cell>
          <cell r="AH30">
            <v>9.070948734712287</v>
          </cell>
          <cell r="AI30">
            <v>52.631578947368418</v>
          </cell>
          <cell r="AJ30">
            <v>100</v>
          </cell>
          <cell r="AK30">
            <v>100</v>
          </cell>
          <cell r="AL30">
            <v>56.25</v>
          </cell>
          <cell r="AM30">
            <v>10.927107719927715</v>
          </cell>
          <cell r="AN30">
            <v>67.148014440433229</v>
          </cell>
          <cell r="AO30">
            <v>73.731588782595992</v>
          </cell>
          <cell r="AP30">
            <v>32.470953647240783</v>
          </cell>
          <cell r="AQ30">
            <v>42.881967244599061</v>
          </cell>
          <cell r="AR30">
            <v>48.19580764864785</v>
          </cell>
          <cell r="AS30">
            <v>67.039660721345001</v>
          </cell>
          <cell r="AT30">
            <v>75.261566665455845</v>
          </cell>
          <cell r="AU30">
            <v>29.096335707640453</v>
          </cell>
          <cell r="AV30">
            <v>41.058540310020199</v>
          </cell>
          <cell r="AW30">
            <v>46.334497116681142</v>
          </cell>
          <cell r="AX30">
            <v>45.920613247194048</v>
          </cell>
          <cell r="AY30">
            <v>9.559017534503111</v>
          </cell>
          <cell r="AZ30">
            <v>47.512066943837873</v>
          </cell>
          <cell r="BA30">
            <v>32.61174445552286</v>
          </cell>
          <cell r="BB30">
            <v>17.000518430578353</v>
          </cell>
          <cell r="BC30">
            <v>5.9873442407869089</v>
          </cell>
          <cell r="BD30">
            <v>15.537579654145834</v>
          </cell>
          <cell r="BE30">
            <v>52.881355932203391</v>
          </cell>
          <cell r="BF30">
            <v>44.417792711925699</v>
          </cell>
          <cell r="BG30">
            <v>45.78458984085222</v>
          </cell>
          <cell r="BH30">
            <v>14.094593885121176</v>
          </cell>
          <cell r="BI30">
            <v>8.8995813740160745</v>
          </cell>
          <cell r="BJ30">
            <v>4.9405340130782207</v>
          </cell>
          <cell r="BK30">
            <v>16.843417083107692</v>
          </cell>
          <cell r="BL30">
            <v>78.357674060172116</v>
          </cell>
          <cell r="BM30">
            <v>49.143418257731355</v>
          </cell>
          <cell r="BN30">
            <v>0.33127506446347099</v>
          </cell>
          <cell r="BO30">
            <v>0.86569054013756541</v>
          </cell>
          <cell r="BP30">
            <v>0.22578575041542728</v>
          </cell>
          <cell r="BQ30">
            <v>0.56200963935364734</v>
          </cell>
          <cell r="BR30">
            <v>21.776192663688143</v>
          </cell>
          <cell r="BS30">
            <v>19.317122446942406</v>
          </cell>
          <cell r="BT30">
            <v>99.876003400228441</v>
          </cell>
          <cell r="BU30">
            <v>43.763113334619938</v>
          </cell>
          <cell r="BV30">
            <v>24.368341296157723</v>
          </cell>
          <cell r="BW30">
            <v>59.407783021940133</v>
          </cell>
          <cell r="BY30">
            <v>24.913416087577303</v>
          </cell>
          <cell r="BZ30">
            <v>20.836161713150197</v>
          </cell>
        </row>
        <row r="31">
          <cell r="D31">
            <v>53.605714703288399</v>
          </cell>
          <cell r="E31">
            <v>100</v>
          </cell>
          <cell r="F31">
            <v>41.50553471690003</v>
          </cell>
          <cell r="G31">
            <v>54.907047390032474</v>
          </cell>
          <cell r="H31">
            <v>3.7000150760596768</v>
          </cell>
          <cell r="I31">
            <v>17.523265375230856</v>
          </cell>
          <cell r="J31">
            <v>19.651177813119222</v>
          </cell>
          <cell r="K31">
            <v>20.224563812204234</v>
          </cell>
          <cell r="L31">
            <v>46.282082678067916</v>
          </cell>
          <cell r="M31">
            <v>0.1642020619744084</v>
          </cell>
          <cell r="N31">
            <v>5.7053753896068775</v>
          </cell>
          <cell r="O31">
            <v>22.230277496075821</v>
          </cell>
          <cell r="P31">
            <v>60.210842187134283</v>
          </cell>
          <cell r="Q31">
            <v>30.178613582957816</v>
          </cell>
          <cell r="R31">
            <v>19.776589484207964</v>
          </cell>
          <cell r="S31">
            <v>20.197112672184588</v>
          </cell>
          <cell r="T31">
            <v>61.319056375420743</v>
          </cell>
          <cell r="U31">
            <v>7.1167883211678857</v>
          </cell>
          <cell r="V31">
            <v>57.02816475651251</v>
          </cell>
          <cell r="W31">
            <v>34.69657223050725</v>
          </cell>
          <cell r="X31">
            <v>90.980392156863132</v>
          </cell>
          <cell r="Y31">
            <v>67.936673953757136</v>
          </cell>
          <cell r="Z31">
            <v>14.066306205711463</v>
          </cell>
          <cell r="AA31">
            <v>13.585629075898451</v>
          </cell>
          <cell r="AB31">
            <v>13.702556223746909</v>
          </cell>
          <cell r="AC31">
            <v>100</v>
          </cell>
          <cell r="AD31">
            <v>7.8816570405154689</v>
          </cell>
          <cell r="AE31">
            <v>18.223704993578558</v>
          </cell>
          <cell r="AF31">
            <v>33.639046561130847</v>
          </cell>
          <cell r="AG31">
            <v>29.526162486621498</v>
          </cell>
          <cell r="AH31">
            <v>8.447407828368382</v>
          </cell>
          <cell r="AI31">
            <v>42.105263157894747</v>
          </cell>
          <cell r="AJ31">
            <v>70</v>
          </cell>
          <cell r="AK31">
            <v>77.611354208995536</v>
          </cell>
          <cell r="AL31">
            <v>65.625</v>
          </cell>
          <cell r="AM31">
            <v>18.446019339383042</v>
          </cell>
          <cell r="AN31">
            <v>18.772563176895311</v>
          </cell>
          <cell r="AO31">
            <v>75.335552056857566</v>
          </cell>
          <cell r="AP31">
            <v>47.640214888578143</v>
          </cell>
          <cell r="AQ31">
            <v>44.63783315043699</v>
          </cell>
          <cell r="AR31">
            <v>46.910795873519319</v>
          </cell>
          <cell r="AS31">
            <v>22.657577025586956</v>
          </cell>
          <cell r="AT31">
            <v>17.639934716424253</v>
          </cell>
          <cell r="AU31">
            <v>5.6845564035546179</v>
          </cell>
          <cell r="AV31">
            <v>51.130815751257877</v>
          </cell>
          <cell r="AW31">
            <v>33.400438660383038</v>
          </cell>
          <cell r="AX31">
            <v>64.742421761396471</v>
          </cell>
          <cell r="AY31">
            <v>1.883479338315539</v>
          </cell>
          <cell r="AZ31">
            <v>9.0301430617339307</v>
          </cell>
          <cell r="BA31">
            <v>39.664972892602094</v>
          </cell>
          <cell r="BB31">
            <v>0</v>
          </cell>
          <cell r="BC31">
            <v>33.694900462217738</v>
          </cell>
          <cell r="BD31">
            <v>50</v>
          </cell>
          <cell r="BE31">
            <v>14.915254237288137</v>
          </cell>
          <cell r="BF31">
            <v>50</v>
          </cell>
          <cell r="BG31">
            <v>86.843776311681538</v>
          </cell>
          <cell r="BH31">
            <v>50</v>
          </cell>
          <cell r="BI31">
            <v>13.501430541784739</v>
          </cell>
          <cell r="BJ31">
            <v>5.2606948089293271</v>
          </cell>
          <cell r="BK31">
            <v>0</v>
          </cell>
          <cell r="BL31">
            <v>38.364478133980576</v>
          </cell>
          <cell r="BM31">
            <v>43.102383760087733</v>
          </cell>
          <cell r="BN31">
            <v>50</v>
          </cell>
          <cell r="BO31">
            <v>32.395675841286362</v>
          </cell>
          <cell r="BP31">
            <v>42.923670474862938</v>
          </cell>
          <cell r="BQ31">
            <v>10</v>
          </cell>
          <cell r="BR31">
            <v>19.609342377512938</v>
          </cell>
          <cell r="BS31">
            <v>0</v>
          </cell>
          <cell r="BT31">
            <v>37.681849026769399</v>
          </cell>
          <cell r="BU31">
            <v>27.879313343065231</v>
          </cell>
          <cell r="BV31">
            <v>40.186149645315581</v>
          </cell>
          <cell r="BW31">
            <v>3.6285240840754511</v>
          </cell>
          <cell r="BY31">
            <v>22.168988793036444</v>
          </cell>
          <cell r="BZ31">
            <v>18.571718307903705</v>
          </cell>
        </row>
        <row r="32">
          <cell r="D32">
            <v>77.923377209653324</v>
          </cell>
          <cell r="E32">
            <v>94.869662243638501</v>
          </cell>
          <cell r="F32">
            <v>46.146043460748885</v>
          </cell>
          <cell r="G32">
            <v>68.910849845900003</v>
          </cell>
          <cell r="H32">
            <v>5.8177681117124562</v>
          </cell>
          <cell r="I32">
            <v>7.7077269424281418</v>
          </cell>
          <cell r="J32">
            <v>9.2237105579713532</v>
          </cell>
          <cell r="K32">
            <v>13.474536696600383</v>
          </cell>
          <cell r="L32">
            <v>9.2164885958854317</v>
          </cell>
          <cell r="M32">
            <v>1.0182645989428247</v>
          </cell>
          <cell r="N32">
            <v>5.9580029676177446</v>
          </cell>
          <cell r="O32">
            <v>44.618320673763549</v>
          </cell>
          <cell r="P32">
            <v>59.047769407854545</v>
          </cell>
          <cell r="Q32">
            <v>29.60552815116187</v>
          </cell>
          <cell r="R32">
            <v>42.683101632997136</v>
          </cell>
          <cell r="S32">
            <v>72.08438242305148</v>
          </cell>
          <cell r="T32">
            <v>37.225714386900833</v>
          </cell>
          <cell r="U32">
            <v>17.518248175182467</v>
          </cell>
          <cell r="V32">
            <v>64.896436435469866</v>
          </cell>
          <cell r="W32">
            <v>22.865740940681654</v>
          </cell>
          <cell r="X32">
            <v>33.725490196078447</v>
          </cell>
          <cell r="Y32">
            <v>55.470373802682282</v>
          </cell>
          <cell r="Z32">
            <v>11.440217703228155</v>
          </cell>
          <cell r="AA32">
            <v>6.7605979606951099</v>
          </cell>
          <cell r="AB32">
            <v>5.6547217614408494</v>
          </cell>
          <cell r="AC32">
            <v>15.826246616965092</v>
          </cell>
          <cell r="AD32">
            <v>30.361509074055469</v>
          </cell>
          <cell r="AE32">
            <v>29.058702575382306</v>
          </cell>
          <cell r="AF32">
            <v>37.657059121472678</v>
          </cell>
          <cell r="AG32">
            <v>12.552918406993982</v>
          </cell>
          <cell r="AH32">
            <v>8.6462141577642608</v>
          </cell>
          <cell r="AI32">
            <v>63.15789473684211</v>
          </cell>
          <cell r="AJ32">
            <v>100</v>
          </cell>
          <cell r="AK32">
            <v>82.832719863475589</v>
          </cell>
          <cell r="AL32">
            <v>65.625</v>
          </cell>
          <cell r="AM32">
            <v>1.5987685937325131</v>
          </cell>
          <cell r="AN32">
            <v>42.238267148014444</v>
          </cell>
          <cell r="AO32">
            <v>48.675530050562379</v>
          </cell>
          <cell r="AP32">
            <v>23.111405920897006</v>
          </cell>
          <cell r="AQ32">
            <v>32.231694423505679</v>
          </cell>
          <cell r="AR32">
            <v>34.130689932288433</v>
          </cell>
          <cell r="AS32">
            <v>36.424814893578478</v>
          </cell>
          <cell r="AT32">
            <v>49.453462959917424</v>
          </cell>
          <cell r="AU32">
            <v>12.908822857848335</v>
          </cell>
          <cell r="AV32">
            <v>18.561667996460166</v>
          </cell>
          <cell r="AW32">
            <v>43.983870981370671</v>
          </cell>
          <cell r="AX32">
            <v>49.005042605774584</v>
          </cell>
          <cell r="AY32">
            <v>8.4869565687231354</v>
          </cell>
          <cell r="AZ32">
            <v>43.228009959503623</v>
          </cell>
          <cell r="BA32">
            <v>35.398522254154848</v>
          </cell>
          <cell r="BB32">
            <v>15.529443645678651</v>
          </cell>
          <cell r="BC32">
            <v>31.614625643715122</v>
          </cell>
          <cell r="BD32">
            <v>8.5723131325365607</v>
          </cell>
          <cell r="BE32">
            <v>59.322033898305079</v>
          </cell>
          <cell r="BF32">
            <v>29.69198405152212</v>
          </cell>
          <cell r="BG32">
            <v>23.767757536793699</v>
          </cell>
          <cell r="BH32">
            <v>5.1635331098033665</v>
          </cell>
          <cell r="BI32">
            <v>4.2926845417970139</v>
          </cell>
          <cell r="BJ32">
            <v>3.8776968071446829</v>
          </cell>
          <cell r="BK32">
            <v>17.819736781177266</v>
          </cell>
          <cell r="BL32">
            <v>78.23109487130391</v>
          </cell>
          <cell r="BM32">
            <v>48.407534983636261</v>
          </cell>
          <cell r="BN32">
            <v>0.53742364070751902</v>
          </cell>
          <cell r="BO32">
            <v>15.528194061336514</v>
          </cell>
          <cell r="BP32">
            <v>0.43021970987260827</v>
          </cell>
          <cell r="BQ32">
            <v>0.52506921277874419</v>
          </cell>
          <cell r="BR32">
            <v>19.455546957110631</v>
          </cell>
          <cell r="BS32">
            <v>27.059241350912476</v>
          </cell>
          <cell r="BT32">
            <v>71.694530531632324</v>
          </cell>
          <cell r="BU32">
            <v>63.837703876833395</v>
          </cell>
          <cell r="BV32">
            <v>14.983344966691417</v>
          </cell>
          <cell r="BW32">
            <v>6.0880036649877436</v>
          </cell>
          <cell r="BY32">
            <v>13.849280208169256</v>
          </cell>
          <cell r="BZ32">
            <v>16.207035525897155</v>
          </cell>
        </row>
        <row r="33">
          <cell r="D33">
            <v>56.52861401494151</v>
          </cell>
          <cell r="E33">
            <v>71.892533031632681</v>
          </cell>
          <cell r="F33">
            <v>43.723336729502464</v>
          </cell>
          <cell r="G33">
            <v>56.115068945011473</v>
          </cell>
          <cell r="H33">
            <v>8.9123316104787786</v>
          </cell>
          <cell r="I33">
            <v>14.478075900368257</v>
          </cell>
          <cell r="J33">
            <v>7.1764745296164696</v>
          </cell>
          <cell r="K33">
            <v>14.432014836116219</v>
          </cell>
          <cell r="L33">
            <v>40.520805638287491</v>
          </cell>
          <cell r="M33">
            <v>0.57920043366876683</v>
          </cell>
          <cell r="N33">
            <v>0.88956231215182791</v>
          </cell>
          <cell r="O33">
            <v>46.935037882472855</v>
          </cell>
          <cell r="P33">
            <v>60.596063060267333</v>
          </cell>
          <cell r="Q33">
            <v>25.204999007622575</v>
          </cell>
          <cell r="R33">
            <v>11.744821389808743</v>
          </cell>
          <cell r="S33">
            <v>96.99207750859145</v>
          </cell>
          <cell r="T33">
            <v>53.680825927048303</v>
          </cell>
          <cell r="U33">
            <v>24.635036496350356</v>
          </cell>
          <cell r="V33">
            <v>97.978785837928413</v>
          </cell>
          <cell r="W33">
            <v>27.704916576024672</v>
          </cell>
          <cell r="X33">
            <v>54.509803921568711</v>
          </cell>
          <cell r="Y33">
            <v>100</v>
          </cell>
          <cell r="Z33">
            <v>11.658614103868125</v>
          </cell>
          <cell r="AA33">
            <v>11.290452459984991</v>
          </cell>
          <cell r="AB33">
            <v>14.037245337693555</v>
          </cell>
          <cell r="AC33">
            <v>19.331116870185813</v>
          </cell>
          <cell r="AD33">
            <v>6.7518953766587249</v>
          </cell>
          <cell r="AE33">
            <v>28.150235976574784</v>
          </cell>
          <cell r="AF33">
            <v>39.440925661751628</v>
          </cell>
          <cell r="AG33">
            <v>27.819827645974577</v>
          </cell>
          <cell r="AH33">
            <v>9.7924232274953873</v>
          </cell>
          <cell r="AI33">
            <v>63.15789473684211</v>
          </cell>
          <cell r="AJ33">
            <v>46.666666666666664</v>
          </cell>
          <cell r="AK33">
            <v>85.020471258704887</v>
          </cell>
          <cell r="AL33">
            <v>93.75</v>
          </cell>
          <cell r="AM33">
            <v>15.82178424392594</v>
          </cell>
          <cell r="AN33">
            <v>66.787003610108314</v>
          </cell>
          <cell r="AO33">
            <v>62.214274011954828</v>
          </cell>
          <cell r="AP33">
            <v>34.726170327730237</v>
          </cell>
          <cell r="AQ33">
            <v>39.963546091966897</v>
          </cell>
          <cell r="AR33">
            <v>42.801054346319987</v>
          </cell>
          <cell r="AS33">
            <v>79.85144502279374</v>
          </cell>
          <cell r="AT33">
            <v>18.036914699345516</v>
          </cell>
          <cell r="AU33">
            <v>50</v>
          </cell>
          <cell r="AV33">
            <v>22.622260385775764</v>
          </cell>
          <cell r="AW33">
            <v>37.375612014180632</v>
          </cell>
          <cell r="AX33">
            <v>39.306243398405542</v>
          </cell>
          <cell r="AY33">
            <v>7.8989388634438518</v>
          </cell>
          <cell r="AZ33">
            <v>41.672777247038184</v>
          </cell>
          <cell r="BA33">
            <v>47.184961274347955</v>
          </cell>
          <cell r="BB33">
            <v>0.4064460332917294</v>
          </cell>
          <cell r="BC33">
            <v>37.50854289146875</v>
          </cell>
          <cell r="BD33">
            <v>22.432337372517434</v>
          </cell>
          <cell r="BE33">
            <v>48.135593220338983</v>
          </cell>
          <cell r="BF33">
            <v>35.947947627819453</v>
          </cell>
          <cell r="BG33">
            <v>40.102832132840426</v>
          </cell>
          <cell r="BH33">
            <v>10.924985813413416</v>
          </cell>
          <cell r="BI33">
            <v>5.6603654086846396</v>
          </cell>
          <cell r="BJ33">
            <v>3.8954997680761738</v>
          </cell>
          <cell r="BK33">
            <v>20.480526798023753</v>
          </cell>
          <cell r="BL33">
            <v>56.814522010908483</v>
          </cell>
          <cell r="BM33">
            <v>49.710049252913983</v>
          </cell>
          <cell r="BN33">
            <v>4.0144246404624679</v>
          </cell>
          <cell r="BO33">
            <v>5.5504387633473176</v>
          </cell>
          <cell r="BP33">
            <v>2.7355876256312555</v>
          </cell>
          <cell r="BQ33">
            <v>0.80003526525759083</v>
          </cell>
          <cell r="BR33">
            <v>5.244945596561049</v>
          </cell>
          <cell r="BS33">
            <v>1.3606168443564519</v>
          </cell>
          <cell r="BT33">
            <v>43.537951617004204</v>
          </cell>
          <cell r="BU33">
            <v>97.297128512830056</v>
          </cell>
          <cell r="BV33">
            <v>14.862524375032551</v>
          </cell>
          <cell r="BW33">
            <v>12.077824153060009</v>
          </cell>
          <cell r="BY33">
            <v>12.954694772995326</v>
          </cell>
          <cell r="BZ33">
            <v>22.831229831196008</v>
          </cell>
        </row>
        <row r="34">
          <cell r="D34">
            <v>86.129190238541781</v>
          </cell>
          <cell r="E34">
            <v>81.596300386771176</v>
          </cell>
          <cell r="F34">
            <v>48.518974680937752</v>
          </cell>
          <cell r="G34">
            <v>64.954176227616571</v>
          </cell>
          <cell r="H34">
            <v>9.0292436353941348</v>
          </cell>
          <cell r="I34">
            <v>27.59433772884854</v>
          </cell>
          <cell r="J34">
            <v>35.055617305850717</v>
          </cell>
          <cell r="K34">
            <v>18.763071840522802</v>
          </cell>
          <cell r="L34">
            <v>45.169159857184958</v>
          </cell>
          <cell r="M34">
            <v>0.64351058606567157</v>
          </cell>
          <cell r="N34">
            <v>4.5002599132072962</v>
          </cell>
          <cell r="O34">
            <v>49.045299702021772</v>
          </cell>
          <cell r="P34">
            <v>49.836416025278481</v>
          </cell>
          <cell r="Q34">
            <v>25.058641469439152</v>
          </cell>
          <cell r="R34">
            <v>11.577535988640978</v>
          </cell>
          <cell r="S34">
            <v>62.630211588748516</v>
          </cell>
          <cell r="T34">
            <v>68.764962696244709</v>
          </cell>
          <cell r="U34">
            <v>22.992700729926995</v>
          </cell>
          <cell r="V34">
            <v>77.625670162858313</v>
          </cell>
          <cell r="W34">
            <v>38.324749576395362</v>
          </cell>
          <cell r="X34">
            <v>67.450980392156893</v>
          </cell>
          <cell r="Y34">
            <v>59.870597641999289</v>
          </cell>
          <cell r="Z34">
            <v>21.470948047337338</v>
          </cell>
          <cell r="AA34">
            <v>15.339192318737732</v>
          </cell>
          <cell r="AB34">
            <v>12.565400348193052</v>
          </cell>
          <cell r="AC34">
            <v>39.534051798939188</v>
          </cell>
          <cell r="AD34">
            <v>11.021146556450152</v>
          </cell>
          <cell r="AE34">
            <v>13.783866717946012</v>
          </cell>
          <cell r="AF34">
            <v>21.912352094737546</v>
          </cell>
          <cell r="AG34">
            <v>26.241713335952156</v>
          </cell>
          <cell r="AH34">
            <v>9.8732727153839512</v>
          </cell>
          <cell r="AI34">
            <v>42.105263157894747</v>
          </cell>
          <cell r="AJ34">
            <v>93.333333333333329</v>
          </cell>
          <cell r="AK34">
            <v>66.495771826550111</v>
          </cell>
          <cell r="AL34">
            <v>65.625</v>
          </cell>
          <cell r="AM34">
            <v>13.976105775011266</v>
          </cell>
          <cell r="AN34">
            <v>57.039711191335755</v>
          </cell>
          <cell r="AO34">
            <v>86.390217148531832</v>
          </cell>
          <cell r="AP34">
            <v>37.046748073716401</v>
          </cell>
          <cell r="AQ34">
            <v>43.11125253910091</v>
          </cell>
          <cell r="AR34">
            <v>48.052023461359916</v>
          </cell>
          <cell r="AS34">
            <v>65.317936801330305</v>
          </cell>
          <cell r="AT34">
            <v>11.323286546971694</v>
          </cell>
          <cell r="AU34">
            <v>17.673494680231446</v>
          </cell>
          <cell r="AV34">
            <v>45.326257662711384</v>
          </cell>
          <cell r="AW34">
            <v>39.557250618481469</v>
          </cell>
          <cell r="AX34">
            <v>23.556714589757505</v>
          </cell>
          <cell r="AY34">
            <v>6.8980180897475014</v>
          </cell>
          <cell r="AZ34">
            <v>34.682363729896863</v>
          </cell>
          <cell r="BA34">
            <v>42.607528308957974</v>
          </cell>
          <cell r="BB34">
            <v>11.384619603969645</v>
          </cell>
          <cell r="BC34">
            <v>41.689000056553773</v>
          </cell>
          <cell r="BD34">
            <v>12.212803140112028</v>
          </cell>
          <cell r="BE34">
            <v>65.084745762711862</v>
          </cell>
          <cell r="BF34">
            <v>42.420114505716441</v>
          </cell>
          <cell r="BG34">
            <v>55.136184754873199</v>
          </cell>
          <cell r="BH34">
            <v>14.656702329057209</v>
          </cell>
          <cell r="BI34">
            <v>8.2819714387682541</v>
          </cell>
          <cell r="BJ34">
            <v>6.1251892559308496</v>
          </cell>
          <cell r="BK34">
            <v>8.8387794802889452</v>
          </cell>
          <cell r="BL34">
            <v>19.598335466813765</v>
          </cell>
          <cell r="BM34">
            <v>47.545114791989043</v>
          </cell>
          <cell r="BN34">
            <v>3.113406394577316</v>
          </cell>
          <cell r="BO34">
            <v>5.9602911849529008</v>
          </cell>
          <cell r="BP34">
            <v>0.67852937384309231</v>
          </cell>
          <cell r="BQ34">
            <v>0.54143490013117168</v>
          </cell>
          <cell r="BR34">
            <v>26.129721210608452</v>
          </cell>
          <cell r="BS34">
            <v>45.340113538058866</v>
          </cell>
          <cell r="BT34">
            <v>65.788128881862789</v>
          </cell>
          <cell r="BU34">
            <v>57.482265577163261</v>
          </cell>
          <cell r="BV34">
            <v>33.471268252437795</v>
          </cell>
          <cell r="BW34">
            <v>9.7142719964650901</v>
          </cell>
          <cell r="BY34">
            <v>26.83936314121706</v>
          </cell>
          <cell r="BZ34">
            <v>23.855110520904983</v>
          </cell>
        </row>
        <row r="35">
          <cell r="D35">
            <v>85.921589813033833</v>
          </cell>
          <cell r="E35">
            <v>100</v>
          </cell>
          <cell r="F35">
            <v>45.37744497945517</v>
          </cell>
          <cell r="G35">
            <v>71.436133394695091</v>
          </cell>
          <cell r="H35">
            <v>5.3301794442877517</v>
          </cell>
          <cell r="I35">
            <v>6.4473633555460177</v>
          </cell>
          <cell r="J35">
            <v>9.2149810548477546</v>
          </cell>
          <cell r="K35">
            <v>20.468367374222769</v>
          </cell>
          <cell r="L35">
            <v>17.083674679530937</v>
          </cell>
          <cell r="M35">
            <v>1.1572591939391081</v>
          </cell>
          <cell r="N35">
            <v>2.9641337333871451</v>
          </cell>
          <cell r="O35">
            <v>34.50755233412734</v>
          </cell>
          <cell r="P35">
            <v>73.179869074255294</v>
          </cell>
          <cell r="Q35">
            <v>0</v>
          </cell>
          <cell r="R35">
            <v>39.642933349634859</v>
          </cell>
          <cell r="S35">
            <v>63.157508437662777</v>
          </cell>
          <cell r="T35">
            <v>42.252416881685569</v>
          </cell>
          <cell r="U35">
            <v>27.372262773722618</v>
          </cell>
          <cell r="V35">
            <v>56.616879475514267</v>
          </cell>
          <cell r="W35">
            <v>19.78114089532092</v>
          </cell>
          <cell r="X35">
            <v>54.11764705882397</v>
          </cell>
          <cell r="Y35">
            <v>48.467415269354213</v>
          </cell>
          <cell r="Z35">
            <v>9.052285804914959</v>
          </cell>
          <cell r="AA35">
            <v>18.803726352547791</v>
          </cell>
          <cell r="AB35">
            <v>11.177061372202903</v>
          </cell>
          <cell r="AC35">
            <v>25.470829939357444</v>
          </cell>
          <cell r="AD35">
            <v>4.8552799114991538</v>
          </cell>
          <cell r="AE35">
            <v>6.2081192963519252</v>
          </cell>
          <cell r="AF35">
            <v>23.184883463964841</v>
          </cell>
          <cell r="AG35">
            <v>38.901731810576109</v>
          </cell>
          <cell r="AH35">
            <v>8.7900950444362405</v>
          </cell>
          <cell r="AI35">
            <v>63.15789473684211</v>
          </cell>
          <cell r="AJ35">
            <v>83.333333333333343</v>
          </cell>
          <cell r="AK35">
            <v>53.956606236960681</v>
          </cell>
          <cell r="AL35">
            <v>65.625</v>
          </cell>
          <cell r="AM35">
            <v>3.1084490300428285</v>
          </cell>
          <cell r="AN35">
            <v>31.768953068592065</v>
          </cell>
          <cell r="AO35">
            <v>43.913278440745358</v>
          </cell>
          <cell r="AP35">
            <v>25.769723886240993</v>
          </cell>
          <cell r="AQ35">
            <v>33.732346183745726</v>
          </cell>
          <cell r="AR35">
            <v>43.982543453029017</v>
          </cell>
          <cell r="AS35">
            <v>14.000189275479016</v>
          </cell>
          <cell r="AT35">
            <v>50.848639118675678</v>
          </cell>
          <cell r="AU35">
            <v>6.8906452827884088</v>
          </cell>
          <cell r="AV35">
            <v>19.944701195537444</v>
          </cell>
          <cell r="AW35">
            <v>20.368019294910685</v>
          </cell>
          <cell r="AX35">
            <v>0</v>
          </cell>
          <cell r="AY35">
            <v>9.1280556944660027</v>
          </cell>
          <cell r="AZ35">
            <v>46.167174469006689</v>
          </cell>
          <cell r="BA35">
            <v>40.176417134142426</v>
          </cell>
          <cell r="BB35">
            <v>16.719115981562471</v>
          </cell>
          <cell r="BC35">
            <v>29.942369900358113</v>
          </cell>
          <cell r="BD35">
            <v>0.85783292830870683</v>
          </cell>
          <cell r="BE35">
            <v>16.271186440677965</v>
          </cell>
          <cell r="BF35">
            <v>21.485273346453386</v>
          </cell>
          <cell r="BG35">
            <v>11.443902203284265</v>
          </cell>
          <cell r="BH35">
            <v>5.1469430394959019</v>
          </cell>
          <cell r="BI35">
            <v>3.6579451835751695</v>
          </cell>
          <cell r="BJ35">
            <v>8.5946788432333214</v>
          </cell>
          <cell r="BK35">
            <v>3.4865805515289305</v>
          </cell>
          <cell r="BL35">
            <v>81.583485298482955</v>
          </cell>
          <cell r="BM35">
            <v>49.87857424801571</v>
          </cell>
          <cell r="BN35">
            <v>2.0357933111752184</v>
          </cell>
          <cell r="BO35">
            <v>2.7805051327516215</v>
          </cell>
          <cell r="BP35">
            <v>0.25837977493442876</v>
          </cell>
          <cell r="BQ35">
            <v>0.45029363260660688</v>
          </cell>
          <cell r="BR35">
            <v>5.3050775050251513</v>
          </cell>
          <cell r="BS35">
            <v>28.619148109185144</v>
          </cell>
          <cell r="BT35">
            <v>31.158496595703244</v>
          </cell>
          <cell r="BU35">
            <v>26.106203850050186</v>
          </cell>
          <cell r="BV35">
            <v>20.982163998494556</v>
          </cell>
          <cell r="BW35">
            <v>17.050864357215136</v>
          </cell>
          <cell r="BY35">
            <v>13.88046060086571</v>
          </cell>
          <cell r="BZ35">
            <v>8.9327038629913957</v>
          </cell>
        </row>
        <row r="36">
          <cell r="D36">
            <v>88.103113340677226</v>
          </cell>
          <cell r="E36">
            <v>91.587510817491037</v>
          </cell>
          <cell r="F36">
            <v>46.028060812456367</v>
          </cell>
          <cell r="G36">
            <v>80.396866823265412</v>
          </cell>
          <cell r="H36">
            <v>6.4788291286089468</v>
          </cell>
          <cell r="I36">
            <v>4.3886479326752612</v>
          </cell>
          <cell r="J36">
            <v>4.197816617649166</v>
          </cell>
          <cell r="K36">
            <v>50</v>
          </cell>
          <cell r="L36">
            <v>35.992638013901448</v>
          </cell>
          <cell r="M36">
            <v>0.50977732640325979</v>
          </cell>
          <cell r="N36">
            <v>5.0317017939418731</v>
          </cell>
          <cell r="O36">
            <v>40.814783866413983</v>
          </cell>
          <cell r="P36">
            <v>58.085949147164619</v>
          </cell>
          <cell r="Q36">
            <v>25.61729620060666</v>
          </cell>
          <cell r="R36">
            <v>15.260123819754243</v>
          </cell>
          <cell r="S36">
            <v>52.671005873140508</v>
          </cell>
          <cell r="T36">
            <v>62.231434911038662</v>
          </cell>
          <cell r="U36">
            <v>18.97810218978103</v>
          </cell>
          <cell r="V36">
            <v>73.701224515273296</v>
          </cell>
          <cell r="W36">
            <v>42.281722281161649</v>
          </cell>
          <cell r="X36">
            <v>62.352941176470786</v>
          </cell>
          <cell r="Y36">
            <v>86.471728855569879</v>
          </cell>
          <cell r="Z36">
            <v>18.766687795674134</v>
          </cell>
          <cell r="AA36">
            <v>18.306675489022055</v>
          </cell>
          <cell r="AB36">
            <v>15.204035111728043</v>
          </cell>
          <cell r="AC36">
            <v>49.183138952383715</v>
          </cell>
          <cell r="AD36">
            <v>36.729285150839495</v>
          </cell>
          <cell r="AE36">
            <v>50</v>
          </cell>
          <cell r="AF36">
            <v>11.116349498058064</v>
          </cell>
          <cell r="AG36">
            <v>22.742037776416211</v>
          </cell>
          <cell r="AH36">
            <v>2.5334144806087489</v>
          </cell>
          <cell r="AI36">
            <v>42.105263157894747</v>
          </cell>
          <cell r="AJ36">
            <v>73.333333333333329</v>
          </cell>
          <cell r="AK36">
            <v>70.955661390655919</v>
          </cell>
          <cell r="AL36">
            <v>56.25</v>
          </cell>
          <cell r="AM36">
            <v>16.986291024396969</v>
          </cell>
          <cell r="AN36">
            <v>62.093862815884485</v>
          </cell>
          <cell r="AO36">
            <v>88.183036661773201</v>
          </cell>
          <cell r="AP36">
            <v>34.159366354025288</v>
          </cell>
          <cell r="AQ36">
            <v>41.629915769038753</v>
          </cell>
          <cell r="AR36">
            <v>43.911817704977821</v>
          </cell>
          <cell r="AS36">
            <v>53.973547014725185</v>
          </cell>
          <cell r="AT36">
            <v>3.7849458746238422</v>
          </cell>
          <cell r="AU36">
            <v>7.9779842797313369</v>
          </cell>
          <cell r="AV36">
            <v>41.213832129301437</v>
          </cell>
          <cell r="AW36">
            <v>41.632927425803203</v>
          </cell>
          <cell r="AX36">
            <v>49.4727711052141</v>
          </cell>
          <cell r="AY36">
            <v>7.8363329932010046</v>
          </cell>
          <cell r="AZ36">
            <v>39.357895342933197</v>
          </cell>
          <cell r="BA36">
            <v>36.447545751785164</v>
          </cell>
          <cell r="BB36">
            <v>8.6510779475589086</v>
          </cell>
          <cell r="BC36">
            <v>30.628305872369161</v>
          </cell>
          <cell r="BD36">
            <v>21.720835513713808</v>
          </cell>
          <cell r="BE36">
            <v>59.661016949152547</v>
          </cell>
          <cell r="BF36">
            <v>39.867620889788171</v>
          </cell>
          <cell r="BG36">
            <v>35.986207062062064</v>
          </cell>
          <cell r="BH36">
            <v>9.2605538241698753</v>
          </cell>
          <cell r="BI36">
            <v>10.870167961575806</v>
          </cell>
          <cell r="BJ36">
            <v>4.4794782268331197</v>
          </cell>
          <cell r="BK36">
            <v>23.476774357952134</v>
          </cell>
          <cell r="BL36">
            <v>56.999074773973113</v>
          </cell>
          <cell r="BM36">
            <v>48.367664241511115</v>
          </cell>
          <cell r="BN36">
            <v>1.5318528738933874</v>
          </cell>
          <cell r="BO36">
            <v>1.7313427350250246</v>
          </cell>
          <cell r="BP36">
            <v>0.31710987928038881</v>
          </cell>
          <cell r="BQ36">
            <v>0.32947095518104463</v>
          </cell>
          <cell r="BR36">
            <v>24.285357498364682</v>
          </cell>
          <cell r="BS36">
            <v>69.771827834113083</v>
          </cell>
          <cell r="BT36">
            <v>81.544058350210733</v>
          </cell>
          <cell r="BU36">
            <v>58.407616474428636</v>
          </cell>
          <cell r="BV36">
            <v>20.398303302891513</v>
          </cell>
          <cell r="BW36">
            <v>15.069452787697188</v>
          </cell>
          <cell r="BY36">
            <v>23.119867176033754</v>
          </cell>
          <cell r="BZ36">
            <v>23.150814899677162</v>
          </cell>
        </row>
        <row r="37">
          <cell r="D37">
            <v>26.427661429249312</v>
          </cell>
          <cell r="E37">
            <v>100</v>
          </cell>
          <cell r="F37">
            <v>43.560939876807097</v>
          </cell>
          <cell r="G37">
            <v>88.160070629797787</v>
          </cell>
          <cell r="H37">
            <v>9.6194747546220345</v>
          </cell>
          <cell r="I37">
            <v>21.065431888818196</v>
          </cell>
          <cell r="J37">
            <v>36.985092767166577</v>
          </cell>
          <cell r="K37">
            <v>0</v>
          </cell>
          <cell r="L37">
            <v>25.767210499936429</v>
          </cell>
          <cell r="M37">
            <v>0.61902051416302362</v>
          </cell>
          <cell r="N37">
            <v>2.7770117661707174</v>
          </cell>
          <cell r="O37">
            <v>48.177875630738534</v>
          </cell>
          <cell r="P37">
            <v>58.084523278421415</v>
          </cell>
          <cell r="Q37">
            <v>29.601064198141874</v>
          </cell>
          <cell r="R37">
            <v>19.619021275099428</v>
          </cell>
          <cell r="S37">
            <v>78.462445558720972</v>
          </cell>
          <cell r="T37">
            <v>47.591367744981042</v>
          </cell>
          <cell r="U37">
            <v>28.467153284671525</v>
          </cell>
          <cell r="V37">
            <v>60.490876441917017</v>
          </cell>
          <cell r="W37">
            <v>10.916612062169555</v>
          </cell>
          <cell r="X37">
            <v>65.882352941176819</v>
          </cell>
          <cell r="Y37">
            <v>15.057783516857153</v>
          </cell>
          <cell r="Z37">
            <v>0</v>
          </cell>
          <cell r="AA37">
            <v>15.961797881198574</v>
          </cell>
          <cell r="AB37">
            <v>11.03656740860213</v>
          </cell>
          <cell r="AC37">
            <v>37.037333889053379</v>
          </cell>
          <cell r="AD37">
            <v>37.05956156627726</v>
          </cell>
          <cell r="AE37">
            <v>11.979967082965251</v>
          </cell>
          <cell r="AF37">
            <v>32.758382020230577</v>
          </cell>
          <cell r="AG37">
            <v>45.161710947318767</v>
          </cell>
          <cell r="AH37">
            <v>9.8849279651073534</v>
          </cell>
          <cell r="AI37">
            <v>42.105263157894747</v>
          </cell>
          <cell r="AJ37">
            <v>100</v>
          </cell>
          <cell r="AK37">
            <v>70.521021521563981</v>
          </cell>
          <cell r="AL37">
            <v>63.942307692307686</v>
          </cell>
          <cell r="AM37">
            <v>5.6598516456355332</v>
          </cell>
          <cell r="AN37">
            <v>64.981949458483768</v>
          </cell>
          <cell r="AO37">
            <v>22.922272605192695</v>
          </cell>
          <cell r="AP37">
            <v>14.719366279476379</v>
          </cell>
          <cell r="AQ37">
            <v>26.987918572236762</v>
          </cell>
          <cell r="AR37">
            <v>40.286116192978369</v>
          </cell>
          <cell r="AS37">
            <v>35.806577887357733</v>
          </cell>
          <cell r="AT37">
            <v>21.324782705436714</v>
          </cell>
          <cell r="AU37">
            <v>8.0361132424994626</v>
          </cell>
          <cell r="AV37">
            <v>11.486186993994279</v>
          </cell>
          <cell r="AW37">
            <v>37.117469196187912</v>
          </cell>
          <cell r="AX37">
            <v>47.116728783710457</v>
          </cell>
          <cell r="AY37">
            <v>10</v>
          </cell>
          <cell r="AZ37">
            <v>50</v>
          </cell>
          <cell r="BA37">
            <v>0</v>
          </cell>
          <cell r="BB37">
            <v>50</v>
          </cell>
          <cell r="BC37">
            <v>40.920475222210023</v>
          </cell>
          <cell r="BD37">
            <v>15.008718004918158</v>
          </cell>
          <cell r="BE37">
            <v>11.525423728813559</v>
          </cell>
          <cell r="BF37">
            <v>1.9959231033230469</v>
          </cell>
          <cell r="BG37">
            <v>3.7944385446476083</v>
          </cell>
          <cell r="BH37">
            <v>0.65829152136384772</v>
          </cell>
          <cell r="BI37">
            <v>1.1247462452885597</v>
          </cell>
          <cell r="BJ37">
            <v>0</v>
          </cell>
          <cell r="BK37">
            <v>9.9383382637955453</v>
          </cell>
          <cell r="BL37">
            <v>95.439416874764831</v>
          </cell>
          <cell r="BM37">
            <v>49.824219920390547</v>
          </cell>
          <cell r="BN37">
            <v>0</v>
          </cell>
          <cell r="BO37">
            <v>0</v>
          </cell>
          <cell r="BP37">
            <v>0</v>
          </cell>
          <cell r="BQ37">
            <v>1.0521040627615332</v>
          </cell>
          <cell r="BR37">
            <v>34.170637112381939</v>
          </cell>
          <cell r="BS37">
            <v>14.584359887065759</v>
          </cell>
          <cell r="BT37">
            <v>40.469463734958495</v>
          </cell>
          <cell r="BU37">
            <v>68.224823355222981</v>
          </cell>
          <cell r="BV37">
            <v>0</v>
          </cell>
          <cell r="BW37">
            <v>0</v>
          </cell>
          <cell r="BY37">
            <v>4.6662467373027514</v>
          </cell>
          <cell r="BZ37">
            <v>8.8112153433887972</v>
          </cell>
        </row>
        <row r="38">
          <cell r="D38">
            <v>88.069401588289224</v>
          </cell>
          <cell r="E38">
            <v>91.382794674461238</v>
          </cell>
          <cell r="F38">
            <v>47.39272835747439</v>
          </cell>
          <cell r="G38">
            <v>87.226353629647974</v>
          </cell>
          <cell r="H38">
            <v>8.5577566598777501</v>
          </cell>
          <cell r="I38">
            <v>15.547106175660272</v>
          </cell>
          <cell r="J38">
            <v>17.595085892318217</v>
          </cell>
          <cell r="K38">
            <v>19.463163545714373</v>
          </cell>
          <cell r="L38">
            <v>5.3162647241025622</v>
          </cell>
          <cell r="M38">
            <v>0.39713134083044654</v>
          </cell>
          <cell r="N38">
            <v>8.6538811238317699</v>
          </cell>
          <cell r="O38">
            <v>24.531982527664521</v>
          </cell>
          <cell r="P38">
            <v>67.148400102517442</v>
          </cell>
          <cell r="Q38">
            <v>13.755000058253261</v>
          </cell>
          <cell r="R38">
            <v>29.537243728412736</v>
          </cell>
          <cell r="S38">
            <v>73.408145062468151</v>
          </cell>
          <cell r="T38">
            <v>25.124966148705631</v>
          </cell>
          <cell r="U38">
            <v>9.4890510948905149</v>
          </cell>
          <cell r="V38">
            <v>73.570044431063707</v>
          </cell>
          <cell r="W38">
            <v>13.723116520971992</v>
          </cell>
          <cell r="X38">
            <v>9.0196078431374218</v>
          </cell>
          <cell r="Y38">
            <v>57.317095743706091</v>
          </cell>
          <cell r="Z38">
            <v>9.129956257992399</v>
          </cell>
          <cell r="AA38">
            <v>9.3962136665225184</v>
          </cell>
          <cell r="AB38">
            <v>6.8558410056436632</v>
          </cell>
          <cell r="AC38">
            <v>17.582932333722159</v>
          </cell>
          <cell r="AD38">
            <v>21.125715212339703</v>
          </cell>
          <cell r="AE38">
            <v>34.754497429224998</v>
          </cell>
          <cell r="AF38">
            <v>12.962883917512308</v>
          </cell>
          <cell r="AG38">
            <v>34.811015636708547</v>
          </cell>
          <cell r="AH38">
            <v>9.8912139040938669</v>
          </cell>
          <cell r="AI38">
            <v>42.105263157894747</v>
          </cell>
          <cell r="AJ38">
            <v>10</v>
          </cell>
          <cell r="AK38">
            <v>44.00684515058385</v>
          </cell>
          <cell r="AL38">
            <v>59.375</v>
          </cell>
          <cell r="AM38">
            <v>8.8418677724337797</v>
          </cell>
          <cell r="AN38">
            <v>34.657039711191338</v>
          </cell>
          <cell r="AO38">
            <v>32.146203453017044</v>
          </cell>
          <cell r="AP38">
            <v>15.930411122030677</v>
          </cell>
          <cell r="AQ38">
            <v>26.081470663317525</v>
          </cell>
          <cell r="AR38">
            <v>39.780380919426811</v>
          </cell>
          <cell r="AS38">
            <v>18.082655058325038</v>
          </cell>
          <cell r="AT38">
            <v>21.579147375049171</v>
          </cell>
          <cell r="AU38">
            <v>16.248873417462509</v>
          </cell>
          <cell r="AV38">
            <v>12.063606326255609</v>
          </cell>
          <cell r="AW38">
            <v>40.218963744998327</v>
          </cell>
          <cell r="AX38">
            <v>26.297460385441074</v>
          </cell>
          <cell r="AY38">
            <v>4.3164836908679369</v>
          </cell>
          <cell r="AZ38">
            <v>29.162666713484843</v>
          </cell>
          <cell r="BA38">
            <v>47.301940258194591</v>
          </cell>
          <cell r="BB38">
            <v>19.670160558956155</v>
          </cell>
          <cell r="BC38">
            <v>21.757268759763544</v>
          </cell>
          <cell r="BD38">
            <v>2.374097550344743</v>
          </cell>
          <cell r="BE38">
            <v>76.610169491525426</v>
          </cell>
          <cell r="BF38">
            <v>21.21596698767582</v>
          </cell>
          <cell r="BG38">
            <v>16.53472639348222</v>
          </cell>
          <cell r="BH38">
            <v>3.8427663909309149</v>
          </cell>
          <cell r="BI38">
            <v>3.0845455138503231</v>
          </cell>
          <cell r="BJ38">
            <v>13.87234398420207</v>
          </cell>
          <cell r="BK38">
            <v>8.6424426157584051</v>
          </cell>
          <cell r="BL38">
            <v>88.178096941454641</v>
          </cell>
          <cell r="BM38">
            <v>49.749343535154082</v>
          </cell>
          <cell r="BN38">
            <v>0.76588660609267145</v>
          </cell>
          <cell r="BO38">
            <v>0.52515309119454323</v>
          </cell>
          <cell r="BP38">
            <v>0.39507857278746089</v>
          </cell>
          <cell r="BQ38">
            <v>0.9225466872538729</v>
          </cell>
          <cell r="BR38">
            <v>9.1825328410228355</v>
          </cell>
          <cell r="BS38">
            <v>9.2676347551233249</v>
          </cell>
          <cell r="BT38">
            <v>19.972874815392171</v>
          </cell>
          <cell r="BU38">
            <v>69.624209433429954</v>
          </cell>
          <cell r="BV38">
            <v>17.374963635645003</v>
          </cell>
          <cell r="BW38">
            <v>4.941833066620994</v>
          </cell>
          <cell r="BY38">
            <v>8.7669512370394536</v>
          </cell>
          <cell r="BZ38">
            <v>8.4578521088230225</v>
          </cell>
        </row>
        <row r="39">
          <cell r="D39">
            <v>100</v>
          </cell>
          <cell r="E39">
            <v>100</v>
          </cell>
          <cell r="F39">
            <v>48.805053277393029</v>
          </cell>
          <cell r="G39">
            <v>100</v>
          </cell>
          <cell r="H39">
            <v>3.1964532374708732</v>
          </cell>
          <cell r="I39">
            <v>15.668821021601422</v>
          </cell>
          <cell r="J39">
            <v>50</v>
          </cell>
          <cell r="K39">
            <v>23.220281761139937</v>
          </cell>
          <cell r="L39">
            <v>2.3961320021325174</v>
          </cell>
          <cell r="M39">
            <v>0.21817039999500382</v>
          </cell>
          <cell r="N39">
            <v>0.84105745044827085</v>
          </cell>
          <cell r="O39">
            <v>16.654840572430089</v>
          </cell>
          <cell r="P39">
            <v>68.200610395284812</v>
          </cell>
          <cell r="Q39">
            <v>34.440345873912598</v>
          </cell>
          <cell r="R39">
            <v>30.893488559883647</v>
          </cell>
          <cell r="S39">
            <v>60.239987878093473</v>
          </cell>
          <cell r="T39">
            <v>35.095919246345588</v>
          </cell>
          <cell r="U39">
            <v>9.4890510948905149</v>
          </cell>
          <cell r="V39">
            <v>67.296761106513117</v>
          </cell>
          <cell r="W39">
            <v>23.251059435384779</v>
          </cell>
          <cell r="X39">
            <v>22.352941176470903</v>
          </cell>
          <cell r="Y39">
            <v>46.975665877682815</v>
          </cell>
          <cell r="Z39">
            <v>17.713249692810965</v>
          </cell>
          <cell r="AA39">
            <v>13.232891516185189</v>
          </cell>
          <cell r="AB39">
            <v>13.612295589354147</v>
          </cell>
          <cell r="AC39">
            <v>39.635796184341459</v>
          </cell>
          <cell r="AD39">
            <v>35.719994956126293</v>
          </cell>
          <cell r="AE39">
            <v>17.292876347728622</v>
          </cell>
          <cell r="AF39">
            <v>39.726953990044869</v>
          </cell>
          <cell r="AG39">
            <v>50</v>
          </cell>
          <cell r="AH39">
            <v>7.88570567530431</v>
          </cell>
          <cell r="AI39">
            <v>63.15789473684211</v>
          </cell>
          <cell r="AJ39">
            <v>90</v>
          </cell>
          <cell r="AK39">
            <v>96.397224964890043</v>
          </cell>
          <cell r="AL39">
            <v>71.875000000000014</v>
          </cell>
          <cell r="AM39">
            <v>6.6475881789103406</v>
          </cell>
          <cell r="AN39">
            <v>77.978339350180519</v>
          </cell>
          <cell r="AO39">
            <v>49.00053240319788</v>
          </cell>
          <cell r="AP39">
            <v>20.858552403739839</v>
          </cell>
          <cell r="AQ39">
            <v>23.671403993342075</v>
          </cell>
          <cell r="AR39">
            <v>43.033699081805324</v>
          </cell>
          <cell r="AS39">
            <v>36.146444318541946</v>
          </cell>
          <cell r="AT39">
            <v>100</v>
          </cell>
          <cell r="AU39">
            <v>3.9077467699408528</v>
          </cell>
          <cell r="AV39">
            <v>18.923269118560661</v>
          </cell>
          <cell r="AW39">
            <v>40.560478756152577</v>
          </cell>
          <cell r="AX39">
            <v>62.322527909999216</v>
          </cell>
          <cell r="AY39">
            <v>8.8294749594075714</v>
          </cell>
          <cell r="AZ39">
            <v>45.695439802906016</v>
          </cell>
          <cell r="BA39">
            <v>38.931096421683726</v>
          </cell>
          <cell r="BB39">
            <v>15.246782310574003</v>
          </cell>
          <cell r="BC39">
            <v>30.473818640669588</v>
          </cell>
          <cell r="BD39">
            <v>37.068527666605469</v>
          </cell>
          <cell r="BE39">
            <v>50.169491525423723</v>
          </cell>
          <cell r="BF39">
            <v>44.873730682696426</v>
          </cell>
          <cell r="BG39">
            <v>50.476901090006663</v>
          </cell>
          <cell r="BH39">
            <v>11.969031105512578</v>
          </cell>
          <cell r="BI39">
            <v>3.9563566635816421</v>
          </cell>
          <cell r="BJ39">
            <v>6.4181732063862951</v>
          </cell>
          <cell r="BK39">
            <v>19.050748351773546</v>
          </cell>
          <cell r="BL39">
            <v>56.150441791860736</v>
          </cell>
          <cell r="BM39">
            <v>49.289647201460163</v>
          </cell>
          <cell r="BN39">
            <v>3.1228498657936909</v>
          </cell>
          <cell r="BO39">
            <v>19.276516201106105</v>
          </cell>
          <cell r="BP39">
            <v>0.77467723801031296</v>
          </cell>
          <cell r="BQ39">
            <v>0.93283807959799037</v>
          </cell>
          <cell r="BR39">
            <v>9.787599585609156</v>
          </cell>
          <cell r="BS39">
            <v>8.9819143427730861</v>
          </cell>
          <cell r="BT39">
            <v>39.539779458815069</v>
          </cell>
          <cell r="BU39">
            <v>74.46667709681482</v>
          </cell>
          <cell r="BV39">
            <v>26.407789070832543</v>
          </cell>
          <cell r="BW39">
            <v>11.922179593768329</v>
          </cell>
          <cell r="BY39">
            <v>9.7196077316760103</v>
          </cell>
          <cell r="BZ39">
            <v>18.073294789243633</v>
          </cell>
        </row>
        <row r="40">
          <cell r="D40">
            <v>85.005778678440251</v>
          </cell>
          <cell r="E40">
            <v>100</v>
          </cell>
          <cell r="F40">
            <v>46.189482432400219</v>
          </cell>
          <cell r="G40">
            <v>84.528395286159011</v>
          </cell>
          <cell r="H40">
            <v>8.0301079641008339</v>
          </cell>
          <cell r="I40">
            <v>6.7537181555808621</v>
          </cell>
          <cell r="J40">
            <v>5.8384656760777425</v>
          </cell>
          <cell r="K40">
            <v>6.8540996791759605</v>
          </cell>
          <cell r="L40">
            <v>4.0730294152489055</v>
          </cell>
          <cell r="M40">
            <v>1.2894157658068621</v>
          </cell>
          <cell r="N40">
            <v>2.2465807094007206</v>
          </cell>
          <cell r="O40">
            <v>50</v>
          </cell>
          <cell r="P40">
            <v>0</v>
          </cell>
          <cell r="Q40">
            <v>17.907389514533104</v>
          </cell>
          <cell r="R40">
            <v>24.166601040578676</v>
          </cell>
          <cell r="S40">
            <v>50.88206444582989</v>
          </cell>
          <cell r="T40">
            <v>21.775803381078941</v>
          </cell>
          <cell r="U40">
            <v>17.335766423357651</v>
          </cell>
          <cell r="V40">
            <v>85.171531695350183</v>
          </cell>
          <cell r="W40">
            <v>14.881095026756356</v>
          </cell>
          <cell r="X40">
            <v>48.235294117647271</v>
          </cell>
          <cell r="Y40">
            <v>55.09293191344694</v>
          </cell>
          <cell r="Z40">
            <v>10.537019562173894</v>
          </cell>
          <cell r="AA40">
            <v>15.327062421376384</v>
          </cell>
          <cell r="AB40">
            <v>8.6048555524747492</v>
          </cell>
          <cell r="AC40">
            <v>0.5486640317961321</v>
          </cell>
          <cell r="AD40">
            <v>3.0091891404210465</v>
          </cell>
          <cell r="AE40">
            <v>3.723760045211824</v>
          </cell>
          <cell r="AF40">
            <v>50</v>
          </cell>
          <cell r="AG40">
            <v>0.4598544150790973</v>
          </cell>
          <cell r="AH40">
            <v>6.3671958003952263</v>
          </cell>
          <cell r="AI40">
            <v>84.210526315789465</v>
          </cell>
          <cell r="AJ40">
            <v>70</v>
          </cell>
          <cell r="AK40">
            <v>96.055529338754909</v>
          </cell>
          <cell r="AL40">
            <v>75</v>
          </cell>
          <cell r="AM40">
            <v>6.5470081354971095</v>
          </cell>
          <cell r="AN40">
            <v>40.794223826714813</v>
          </cell>
          <cell r="AO40">
            <v>37.679677268345024</v>
          </cell>
          <cell r="AP40">
            <v>18.124814246354092</v>
          </cell>
          <cell r="AQ40">
            <v>29.04858702079845</v>
          </cell>
          <cell r="AR40">
            <v>41.650506973483992</v>
          </cell>
          <cell r="AS40">
            <v>21.047210242497709</v>
          </cell>
          <cell r="AT40">
            <v>28.230078860449748</v>
          </cell>
          <cell r="AU40">
            <v>7.312253398482464</v>
          </cell>
          <cell r="AV40">
            <v>6.6595258503313364</v>
          </cell>
          <cell r="AW40">
            <v>29.863772223743645</v>
          </cell>
          <cell r="AX40">
            <v>71.814948854895832</v>
          </cell>
          <cell r="AY40">
            <v>5.7093889115535177</v>
          </cell>
          <cell r="AZ40">
            <v>36.491777584981151</v>
          </cell>
          <cell r="BA40">
            <v>30.97006613844998</v>
          </cell>
          <cell r="BB40">
            <v>8.3609844538168705</v>
          </cell>
          <cell r="BC40">
            <v>8.5147783712990037</v>
          </cell>
          <cell r="BD40">
            <v>0</v>
          </cell>
          <cell r="BE40">
            <v>10.508474576271185</v>
          </cell>
          <cell r="BF40">
            <v>8.5821859781090595</v>
          </cell>
          <cell r="BG40">
            <v>24.629021845760896</v>
          </cell>
          <cell r="BH40">
            <v>1.7363309377391902</v>
          </cell>
          <cell r="BI40">
            <v>2.377877518121577</v>
          </cell>
          <cell r="BJ40">
            <v>0.33917990556554645</v>
          </cell>
          <cell r="BK40">
            <v>36.072740714125665</v>
          </cell>
          <cell r="BL40">
            <v>90.727322538949977</v>
          </cell>
          <cell r="BM40">
            <v>49.989219466363537</v>
          </cell>
          <cell r="BN40">
            <v>1.3659652343174198</v>
          </cell>
          <cell r="BO40">
            <v>2.3021498490199446</v>
          </cell>
          <cell r="BP40">
            <v>0.54530186214215315</v>
          </cell>
          <cell r="BQ40">
            <v>0.64660579766066162</v>
          </cell>
          <cell r="BR40">
            <v>11.680685745023109</v>
          </cell>
          <cell r="BS40">
            <v>27.813040045726957</v>
          </cell>
          <cell r="BT40">
            <v>26.819334877027405</v>
          </cell>
          <cell r="BU40">
            <v>100</v>
          </cell>
          <cell r="BV40">
            <v>8.8472633154556402</v>
          </cell>
          <cell r="BW40">
            <v>14.379211480305191</v>
          </cell>
          <cell r="BY40">
            <v>5.1567689113645283</v>
          </cell>
          <cell r="BZ40">
            <v>6.9363751879184772</v>
          </cell>
        </row>
      </sheetData>
      <sheetData sheetId="43">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96.673495858835452</v>
          </cell>
          <cell r="E9">
            <v>100</v>
          </cell>
          <cell r="F9">
            <v>46.338137129322313</v>
          </cell>
          <cell r="G9">
            <v>68.122151502083483</v>
          </cell>
          <cell r="H9">
            <v>8.2767624974568808</v>
          </cell>
          <cell r="I9">
            <v>3.039476452419672</v>
          </cell>
          <cell r="J9">
            <v>22.110302541296146</v>
          </cell>
          <cell r="K9">
            <v>16.95348875001924</v>
          </cell>
          <cell r="L9">
            <v>100</v>
          </cell>
          <cell r="M9">
            <v>0.96573284879975263</v>
          </cell>
          <cell r="N9">
            <v>1.6987605059371973</v>
          </cell>
          <cell r="O9">
            <v>49.218151635628828</v>
          </cell>
          <cell r="P9">
            <v>36.719773233615854</v>
          </cell>
          <cell r="Q9">
            <v>29.64641035530623</v>
          </cell>
          <cell r="R9">
            <v>21.933177330785742</v>
          </cell>
          <cell r="S9">
            <v>76.287484589754044</v>
          </cell>
          <cell r="T9">
            <v>64.56882304801826</v>
          </cell>
          <cell r="U9">
            <v>16.970802919708017</v>
          </cell>
          <cell r="V9">
            <v>88.015124604854961</v>
          </cell>
          <cell r="W9">
            <v>40.652361191919937</v>
          </cell>
          <cell r="X9">
            <v>100</v>
          </cell>
          <cell r="Y9">
            <v>49.498804650733561</v>
          </cell>
          <cell r="Z9">
            <v>12.623141911918854</v>
          </cell>
          <cell r="AA9">
            <v>19.009775044035528</v>
          </cell>
          <cell r="AB9">
            <v>21.15635338458662</v>
          </cell>
          <cell r="AC9">
            <v>35.434668145803009</v>
          </cell>
          <cell r="AD9">
            <v>15.416712291415132</v>
          </cell>
          <cell r="AE9">
            <v>6.8748852110468759</v>
          </cell>
          <cell r="AF9">
            <v>39.698791863996988</v>
          </cell>
          <cell r="AG9">
            <v>23.651635799674402</v>
          </cell>
          <cell r="AH9">
            <v>4.3460489757572081</v>
          </cell>
          <cell r="AI9">
            <v>0</v>
          </cell>
          <cell r="AJ9">
            <v>96.666666666666671</v>
          </cell>
          <cell r="AK9">
            <v>99.937954782551515</v>
          </cell>
          <cell r="AL9">
            <v>90.625</v>
          </cell>
          <cell r="AM9">
            <v>3.800394306136738</v>
          </cell>
          <cell r="AN9">
            <v>91.696750902527086</v>
          </cell>
          <cell r="AO9">
            <v>85.367104374613191</v>
          </cell>
          <cell r="AP9">
            <v>31.303460946978696</v>
          </cell>
          <cell r="AQ9">
            <v>42.874707340474707</v>
          </cell>
          <cell r="AR9">
            <v>47.931453513115947</v>
          </cell>
          <cell r="AS9">
            <v>0</v>
          </cell>
          <cell r="AT9">
            <v>57.242379197389702</v>
          </cell>
          <cell r="AU9">
            <v>23.265809704640187</v>
          </cell>
          <cell r="AV9">
            <v>33.804966146049807</v>
          </cell>
          <cell r="AW9">
            <v>39.156214702746333</v>
          </cell>
          <cell r="AX9">
            <v>100</v>
          </cell>
          <cell r="AY9">
            <v>8.148213050747982</v>
          </cell>
          <cell r="AZ9">
            <v>41.751687321387472</v>
          </cell>
          <cell r="BA9">
            <v>39.848138288267251</v>
          </cell>
          <cell r="BB9">
            <v>13.562501671951377</v>
          </cell>
          <cell r="BC9">
            <v>14.143732366532166</v>
          </cell>
          <cell r="BD9">
            <v>2.6418774771425153</v>
          </cell>
          <cell r="BE9">
            <v>36.610169491525426</v>
          </cell>
          <cell r="BF9">
            <v>42.225959563831708</v>
          </cell>
          <cell r="BG9">
            <v>49.472140743210915</v>
          </cell>
          <cell r="BH9">
            <v>14.548147494888521</v>
          </cell>
          <cell r="BI9">
            <v>8.5060702226542446</v>
          </cell>
          <cell r="BJ9">
            <v>50</v>
          </cell>
          <cell r="BK9">
            <v>21.835972496274021</v>
          </cell>
          <cell r="BL9">
            <v>33.95480601598468</v>
          </cell>
          <cell r="BM9">
            <v>44.952365506314699</v>
          </cell>
          <cell r="BN9">
            <v>1.9803673219563716</v>
          </cell>
          <cell r="BO9">
            <v>1.9115683194354804</v>
          </cell>
          <cell r="BP9">
            <v>0.74058424901654418</v>
          </cell>
          <cell r="BQ9">
            <v>0.61043218733458038</v>
          </cell>
          <cell r="BR9">
            <v>20.077490690972695</v>
          </cell>
          <cell r="BS9">
            <v>43.385019805458604</v>
          </cell>
          <cell r="BT9">
            <v>75.082586330086087</v>
          </cell>
          <cell r="BU9">
            <v>61.5506948515823</v>
          </cell>
          <cell r="BV9">
            <v>34.044020956326158</v>
          </cell>
          <cell r="BW9">
            <v>36.88720150073847</v>
          </cell>
          <cell r="BY9">
            <v>21.012190508951896</v>
          </cell>
          <cell r="BZ9">
            <v>25.870676537152377</v>
          </cell>
        </row>
        <row r="10">
          <cell r="D10">
            <v>57.652124610184195</v>
          </cell>
          <cell r="E10">
            <v>42.96475798962404</v>
          </cell>
          <cell r="F10">
            <v>0</v>
          </cell>
          <cell r="G10">
            <v>56.457748000185013</v>
          </cell>
          <cell r="H10">
            <v>0</v>
          </cell>
          <cell r="I10">
            <v>50</v>
          </cell>
          <cell r="J10">
            <v>24.269482612131124</v>
          </cell>
          <cell r="K10">
            <v>2.4352056143564003</v>
          </cell>
          <cell r="L10">
            <v>66.02486566699514</v>
          </cell>
          <cell r="M10">
            <v>0.88592881224137043</v>
          </cell>
          <cell r="N10">
            <v>8.4888305993239221</v>
          </cell>
          <cell r="O10">
            <v>45.506666708837841</v>
          </cell>
          <cell r="P10">
            <v>55.194006056421962</v>
          </cell>
          <cell r="Q10">
            <v>23.113222367439157</v>
          </cell>
          <cell r="R10">
            <v>16.218084242153555</v>
          </cell>
          <cell r="S10">
            <v>16.580115551220544</v>
          </cell>
          <cell r="T10">
            <v>68.798108865762686</v>
          </cell>
          <cell r="U10">
            <v>16.970802919708017</v>
          </cell>
          <cell r="V10">
            <v>73.736097619973648</v>
          </cell>
          <cell r="W10">
            <v>42.343767543810102</v>
          </cell>
          <cell r="X10">
            <v>86.415094339622684</v>
          </cell>
          <cell r="Y10">
            <v>30.267793411894818</v>
          </cell>
          <cell r="Z10">
            <v>9.808991250462304</v>
          </cell>
          <cell r="AA10">
            <v>7.3918162398174241</v>
          </cell>
          <cell r="AB10">
            <v>13.294322424635684</v>
          </cell>
          <cell r="AC10">
            <v>75.836688818508478</v>
          </cell>
          <cell r="AD10">
            <v>12.971525318584465</v>
          </cell>
          <cell r="AE10">
            <v>25.792071297841378</v>
          </cell>
          <cell r="AF10">
            <v>28.703373367737473</v>
          </cell>
          <cell r="AG10">
            <v>0</v>
          </cell>
          <cell r="AH10">
            <v>6.6455756685468792</v>
          </cell>
          <cell r="AI10">
            <v>63.15789473684211</v>
          </cell>
          <cell r="AJ10">
            <v>56.666666666666664</v>
          </cell>
          <cell r="AK10">
            <v>87.036559844633615</v>
          </cell>
          <cell r="AL10">
            <v>78.125</v>
          </cell>
          <cell r="AM10">
            <v>21.317028170226429</v>
          </cell>
          <cell r="AN10">
            <v>11.191335740072205</v>
          </cell>
          <cell r="AO10">
            <v>95.56033373022106</v>
          </cell>
          <cell r="AP10">
            <v>49.877155729433738</v>
          </cell>
          <cell r="AQ10">
            <v>50</v>
          </cell>
          <cell r="AR10">
            <v>50</v>
          </cell>
          <cell r="AS10">
            <v>41.584746149825975</v>
          </cell>
          <cell r="AT10">
            <v>0</v>
          </cell>
          <cell r="AU10">
            <v>0.63975163731072693</v>
          </cell>
          <cell r="AV10">
            <v>53.298505141563183</v>
          </cell>
          <cell r="AW10">
            <v>42.37821946791265</v>
          </cell>
          <cell r="AX10">
            <v>76.149905082087145</v>
          </cell>
          <cell r="AY10">
            <v>7.7148842897907786</v>
          </cell>
          <cell r="AZ10">
            <v>39.721965163121425</v>
          </cell>
          <cell r="BA10">
            <v>28.405736002516583</v>
          </cell>
          <cell r="BB10">
            <v>5.2123983720484883</v>
          </cell>
          <cell r="BC10">
            <v>40.461482675819965</v>
          </cell>
          <cell r="BD10">
            <v>24.668670858662406</v>
          </cell>
          <cell r="BE10">
            <v>60.33898305084746</v>
          </cell>
          <cell r="BF10">
            <v>42.818815623989856</v>
          </cell>
          <cell r="BG10">
            <v>62.763842681193182</v>
          </cell>
          <cell r="BH10">
            <v>10.750210311114863</v>
          </cell>
          <cell r="BI10">
            <v>9.0923222221890736</v>
          </cell>
          <cell r="BJ10">
            <v>5.2824555318608635</v>
          </cell>
          <cell r="BK10">
            <v>4.8035669235674341</v>
          </cell>
          <cell r="BL10">
            <v>65.6745811330549</v>
          </cell>
          <cell r="BM10">
            <v>46.687098378886432</v>
          </cell>
          <cell r="BN10">
            <v>8.3417726186410501</v>
          </cell>
          <cell r="BO10">
            <v>14.279078221150174</v>
          </cell>
          <cell r="BP10">
            <v>9.7652463846780127E-2</v>
          </cell>
          <cell r="BQ10">
            <v>0.87032302856078303</v>
          </cell>
          <cell r="BR10">
            <v>32.779371516161</v>
          </cell>
          <cell r="BS10">
            <v>100</v>
          </cell>
          <cell r="BT10">
            <v>94.677842861037192</v>
          </cell>
          <cell r="BU10">
            <v>55.254237573604868</v>
          </cell>
          <cell r="BV10">
            <v>21.979123386845735</v>
          </cell>
          <cell r="BW10">
            <v>4.8711898819461013</v>
          </cell>
          <cell r="BY10">
            <v>28.991024289902235</v>
          </cell>
          <cell r="BZ10">
            <v>18.197315363534205</v>
          </cell>
        </row>
        <row r="11">
          <cell r="D11">
            <v>88.118014378531001</v>
          </cell>
          <cell r="E11">
            <v>73.470228798941278</v>
          </cell>
          <cell r="F11">
            <v>42.268028803472887</v>
          </cell>
          <cell r="G11">
            <v>0</v>
          </cell>
          <cell r="H11">
            <v>3.244563224825995</v>
          </cell>
          <cell r="I11">
            <v>45.094299098886317</v>
          </cell>
          <cell r="J11">
            <v>40.663386359340585</v>
          </cell>
          <cell r="K11">
            <v>25.247464089911599</v>
          </cell>
          <cell r="L11">
            <v>74.942481179451278</v>
          </cell>
          <cell r="M11">
            <v>3.3625970080485712</v>
          </cell>
          <cell r="N11">
            <v>4.1825245160712061</v>
          </cell>
          <cell r="O11">
            <v>27.762309634338365</v>
          </cell>
          <cell r="P11">
            <v>64.072595620684098</v>
          </cell>
          <cell r="Q11">
            <v>17.869075548571196</v>
          </cell>
          <cell r="R11">
            <v>15.780148630580602</v>
          </cell>
          <cell r="S11">
            <v>95.996687809719788</v>
          </cell>
          <cell r="T11">
            <v>71.347458592206024</v>
          </cell>
          <cell r="U11">
            <v>34.306569343065682</v>
          </cell>
          <cell r="V11">
            <v>57.348231864600621</v>
          </cell>
          <cell r="W11">
            <v>43.644266941011999</v>
          </cell>
          <cell r="X11">
            <v>70.188679245282842</v>
          </cell>
          <cell r="Y11">
            <v>42.10627284803558</v>
          </cell>
          <cell r="Z11">
            <v>26.131984340548421</v>
          </cell>
          <cell r="AA11">
            <v>31.208478457844773</v>
          </cell>
          <cell r="AB11">
            <v>27.939849487510049</v>
          </cell>
          <cell r="AC11">
            <v>92.86995194043655</v>
          </cell>
          <cell r="AD11">
            <v>39.554774734635757</v>
          </cell>
          <cell r="AE11">
            <v>26.69910629809214</v>
          </cell>
          <cell r="AF11">
            <v>16.966011418369142</v>
          </cell>
          <cell r="AG11">
            <v>26.676645991982621</v>
          </cell>
          <cell r="AH11">
            <v>7.5256251882449945</v>
          </cell>
          <cell r="AI11">
            <v>21.052631578947373</v>
          </cell>
          <cell r="AJ11">
            <v>100</v>
          </cell>
          <cell r="AK11">
            <v>37.444803507317161</v>
          </cell>
          <cell r="AL11">
            <v>0</v>
          </cell>
          <cell r="AM11">
            <v>7.653177887253733</v>
          </cell>
          <cell r="AN11">
            <v>62.815884476534301</v>
          </cell>
          <cell r="AO11">
            <v>96.030057070222924</v>
          </cell>
          <cell r="AP11">
            <v>49.049677792907744</v>
          </cell>
          <cell r="AQ11">
            <v>47.490134867686479</v>
          </cell>
          <cell r="AR11">
            <v>47.138070617399784</v>
          </cell>
          <cell r="AS11">
            <v>52.116345856154801</v>
          </cell>
          <cell r="AT11">
            <v>25.311846982832996</v>
          </cell>
          <cell r="AU11">
            <v>15.887002596617181</v>
          </cell>
          <cell r="AV11">
            <v>52.829882708095433</v>
          </cell>
          <cell r="AW11">
            <v>29.58414015752518</v>
          </cell>
          <cell r="AX11">
            <v>97.756320799733402</v>
          </cell>
          <cell r="AY11">
            <v>8.2701743296270234</v>
          </cell>
          <cell r="AZ11">
            <v>41.512022506795844</v>
          </cell>
          <cell r="BA11">
            <v>27.932789929022672</v>
          </cell>
          <cell r="BB11">
            <v>12.764933937174373</v>
          </cell>
          <cell r="BC11">
            <v>48.602838596516634</v>
          </cell>
          <cell r="BD11">
            <v>31.548840733536554</v>
          </cell>
          <cell r="BE11">
            <v>0</v>
          </cell>
          <cell r="BF11">
            <v>48.293273035952076</v>
          </cell>
          <cell r="BG11">
            <v>95.218594667291583</v>
          </cell>
          <cell r="BH11">
            <v>44.770604083853904</v>
          </cell>
          <cell r="BI11">
            <v>12.076979441975666</v>
          </cell>
          <cell r="BJ11">
            <v>6.3992013112008737</v>
          </cell>
          <cell r="BK11">
            <v>3.0477792240438299</v>
          </cell>
          <cell r="BL11">
            <v>69.397003013554865</v>
          </cell>
          <cell r="BM11">
            <v>46.107607645222608</v>
          </cell>
          <cell r="BN11">
            <v>34.124345847628774</v>
          </cell>
          <cell r="BO11">
            <v>23.111503393348144</v>
          </cell>
          <cell r="BP11">
            <v>12.550987332961258</v>
          </cell>
          <cell r="BQ11">
            <v>2.8130640187345466</v>
          </cell>
          <cell r="BR11">
            <v>50</v>
          </cell>
          <cell r="BS11">
            <v>1.8050689233136532</v>
          </cell>
          <cell r="BT11">
            <v>34.713328350063136</v>
          </cell>
          <cell r="BU11">
            <v>70.804781761252571</v>
          </cell>
          <cell r="BV11">
            <v>30.325817169658841</v>
          </cell>
          <cell r="BW11">
            <v>8.2146181413677297</v>
          </cell>
          <cell r="BY11">
            <v>27.668546514739734</v>
          </cell>
          <cell r="BZ11">
            <v>24.982036890105807</v>
          </cell>
        </row>
        <row r="12">
          <cell r="D12">
            <v>83.836869267664255</v>
          </cell>
          <cell r="E12">
            <v>83.414977702633593</v>
          </cell>
          <cell r="F12">
            <v>50</v>
          </cell>
          <cell r="G12">
            <v>64.300913706711555</v>
          </cell>
          <cell r="H12">
            <v>9.8239876677971374</v>
          </cell>
          <cell r="I12">
            <v>24.920588899575051</v>
          </cell>
          <cell r="J12">
            <v>27.249619905968419</v>
          </cell>
          <cell r="K12">
            <v>38.089933389005182</v>
          </cell>
          <cell r="L12">
            <v>1.4080022457349037</v>
          </cell>
          <cell r="M12">
            <v>0</v>
          </cell>
          <cell r="N12">
            <v>2.3001701048229619</v>
          </cell>
          <cell r="O12">
            <v>28.945731496805511</v>
          </cell>
          <cell r="P12">
            <v>82.530396798594154</v>
          </cell>
          <cell r="Q12">
            <v>24.609525628222556</v>
          </cell>
          <cell r="R12">
            <v>21.439377157950155</v>
          </cell>
          <cell r="S12">
            <v>65.91289174979083</v>
          </cell>
          <cell r="T12">
            <v>44.195401652897473</v>
          </cell>
          <cell r="U12">
            <v>0.3649635036496352</v>
          </cell>
          <cell r="V12">
            <v>71.132988931572029</v>
          </cell>
          <cell r="W12">
            <v>23.123554712481635</v>
          </cell>
          <cell r="X12">
            <v>27.547169811320849</v>
          </cell>
          <cell r="Y12">
            <v>71.066474683572096</v>
          </cell>
          <cell r="Z12">
            <v>20.800862217396975</v>
          </cell>
          <cell r="AA12">
            <v>23.862420404974824</v>
          </cell>
          <cell r="AB12">
            <v>13.613128289340937</v>
          </cell>
          <cell r="AC12">
            <v>47.772927567611454</v>
          </cell>
          <cell r="AD12">
            <v>37.218569632551841</v>
          </cell>
          <cell r="AE12">
            <v>15.688856469079729</v>
          </cell>
          <cell r="AF12">
            <v>32.526730172064234</v>
          </cell>
          <cell r="AG12">
            <v>35.543892076639359</v>
          </cell>
          <cell r="AH12">
            <v>9.6165525862314762</v>
          </cell>
          <cell r="AI12">
            <v>63.15789473684211</v>
          </cell>
          <cell r="AJ12">
            <v>86.666666666666671</v>
          </cell>
          <cell r="AK12">
            <v>76.43050852006553</v>
          </cell>
          <cell r="AL12">
            <v>75</v>
          </cell>
          <cell r="AM12">
            <v>11.609896821467689</v>
          </cell>
          <cell r="AN12">
            <v>60.649819494584847</v>
          </cell>
          <cell r="AO12">
            <v>51.047304417094352</v>
          </cell>
          <cell r="AP12">
            <v>24.408171010294929</v>
          </cell>
          <cell r="AQ12">
            <v>30.6997166724904</v>
          </cell>
          <cell r="AR12">
            <v>32.567118975771614</v>
          </cell>
          <cell r="AS12">
            <v>28.620662000994674</v>
          </cell>
          <cell r="AT12">
            <v>10.889597381491917</v>
          </cell>
          <cell r="AU12">
            <v>47.904603027924573</v>
          </cell>
          <cell r="AV12">
            <v>43.252173656182251</v>
          </cell>
          <cell r="AW12">
            <v>0</v>
          </cell>
          <cell r="AX12">
            <v>71.114349936007031</v>
          </cell>
          <cell r="AY12">
            <v>9.8906725506138251</v>
          </cell>
          <cell r="AZ12">
            <v>48.177262774502395</v>
          </cell>
          <cell r="BA12">
            <v>17.763810223117822</v>
          </cell>
          <cell r="BB12">
            <v>13.908994834878216</v>
          </cell>
          <cell r="BC12">
            <v>36.771923814922459</v>
          </cell>
          <cell r="BD12">
            <v>34.76155301524242</v>
          </cell>
          <cell r="BE12">
            <v>4.7457627118644066</v>
          </cell>
          <cell r="BF12">
            <v>38.640053818251964</v>
          </cell>
          <cell r="BG12">
            <v>36.15665613397735</v>
          </cell>
          <cell r="BH12">
            <v>7.5166447871368263</v>
          </cell>
          <cell r="BI12">
            <v>5.0532214016368728</v>
          </cell>
          <cell r="BJ12">
            <v>15.198910490598557</v>
          </cell>
          <cell r="BK12">
            <v>4.4624099952124974</v>
          </cell>
          <cell r="BL12">
            <v>81.070353684312295</v>
          </cell>
          <cell r="BM12">
            <v>45.028127614953142</v>
          </cell>
          <cell r="BN12">
            <v>4.2783916767238228</v>
          </cell>
          <cell r="BO12">
            <v>1.9554659930231235</v>
          </cell>
          <cell r="BP12">
            <v>0.21445335357799436</v>
          </cell>
          <cell r="BQ12">
            <v>0</v>
          </cell>
          <cell r="BR12">
            <v>0</v>
          </cell>
          <cell r="BS12">
            <v>52.453456562085336</v>
          </cell>
          <cell r="BT12">
            <v>28.707856766730345</v>
          </cell>
          <cell r="BU12">
            <v>0</v>
          </cell>
          <cell r="BV12">
            <v>50</v>
          </cell>
          <cell r="BW12">
            <v>23.218174879304311</v>
          </cell>
          <cell r="BY12">
            <v>28.223681528274934</v>
          </cell>
          <cell r="BZ12">
            <v>17.538236742820683</v>
          </cell>
        </row>
        <row r="13">
          <cell r="D13">
            <v>89.714010865765644</v>
          </cell>
          <cell r="E13">
            <v>100</v>
          </cell>
          <cell r="F13">
            <v>49.201752408542923</v>
          </cell>
          <cell r="G13">
            <v>55.076920979914156</v>
          </cell>
          <cell r="H13">
            <v>7.9424523271587804</v>
          </cell>
          <cell r="I13">
            <v>11.961006939303195</v>
          </cell>
          <cell r="J13">
            <v>19.508630920137925</v>
          </cell>
          <cell r="K13">
            <v>37.170160897522905</v>
          </cell>
          <cell r="L13">
            <v>18.153884285748248</v>
          </cell>
          <cell r="M13">
            <v>0.58036504685515122</v>
          </cell>
          <cell r="N13">
            <v>4.3386460986544524</v>
          </cell>
          <cell r="O13">
            <v>41.538657925189383</v>
          </cell>
          <cell r="P13">
            <v>56.567160036102059</v>
          </cell>
          <cell r="Q13">
            <v>18.264436448448286</v>
          </cell>
          <cell r="R13">
            <v>5.8144811282440632</v>
          </cell>
          <cell r="S13">
            <v>60.15788496257376</v>
          </cell>
          <cell r="T13">
            <v>70.12151686881306</v>
          </cell>
          <cell r="U13">
            <v>21.350364963503637</v>
          </cell>
          <cell r="V13">
            <v>77.861201938220191</v>
          </cell>
          <cell r="W13">
            <v>50</v>
          </cell>
          <cell r="X13">
            <v>83.396226415093921</v>
          </cell>
          <cell r="Y13">
            <v>65.104321057673033</v>
          </cell>
          <cell r="Z13">
            <v>19.54920574697935</v>
          </cell>
          <cell r="AA13">
            <v>12.021503032070941</v>
          </cell>
          <cell r="AB13">
            <v>16.358784304294925</v>
          </cell>
          <cell r="AC13">
            <v>34.274406432054775</v>
          </cell>
          <cell r="AD13">
            <v>22.321004382878957</v>
          </cell>
          <cell r="AE13">
            <v>35.905637246441827</v>
          </cell>
          <cell r="AF13">
            <v>4.5467625150871802</v>
          </cell>
          <cell r="AG13">
            <v>24.366071377212112</v>
          </cell>
          <cell r="AH13">
            <v>4.5786121462715581</v>
          </cell>
          <cell r="AI13">
            <v>73.684210526315795</v>
          </cell>
          <cell r="AJ13">
            <v>56.666666666666664</v>
          </cell>
          <cell r="AK13">
            <v>35.627614417221423</v>
          </cell>
          <cell r="AL13">
            <v>65.625</v>
          </cell>
          <cell r="AM13">
            <v>17.591842835579197</v>
          </cell>
          <cell r="AN13">
            <v>33.935018050541522</v>
          </cell>
          <cell r="AO13">
            <v>100</v>
          </cell>
          <cell r="AP13">
            <v>35.507485554728802</v>
          </cell>
          <cell r="AQ13">
            <v>43.980844978261104</v>
          </cell>
          <cell r="AR13">
            <v>47.009090735078168</v>
          </cell>
          <cell r="AS13">
            <v>56.94348717396025</v>
          </cell>
          <cell r="AT13">
            <v>37.377810722317228</v>
          </cell>
          <cell r="AU13">
            <v>11.852468992444281</v>
          </cell>
          <cell r="AV13">
            <v>55.592079487843449</v>
          </cell>
          <cell r="AW13">
            <v>50</v>
          </cell>
          <cell r="AX13">
            <v>46.006987331309034</v>
          </cell>
          <cell r="AY13">
            <v>2.5513647600495921</v>
          </cell>
          <cell r="AZ13">
            <v>0</v>
          </cell>
          <cell r="BA13">
            <v>42.427274862243451</v>
          </cell>
          <cell r="BB13">
            <v>2.1432956831897245</v>
          </cell>
          <cell r="BC13">
            <v>31.809249345883618</v>
          </cell>
          <cell r="BD13">
            <v>6.6633664018429615</v>
          </cell>
          <cell r="BE13">
            <v>66.779661016949149</v>
          </cell>
          <cell r="BF13">
            <v>31.647884107532743</v>
          </cell>
          <cell r="BG13">
            <v>40.500228649713414</v>
          </cell>
          <cell r="BH13">
            <v>11.821411167530165</v>
          </cell>
          <cell r="BI13">
            <v>10.705821839070262</v>
          </cell>
          <cell r="BJ13">
            <v>1.6718368937994812</v>
          </cell>
          <cell r="BK13">
            <v>14.73012367378354</v>
          </cell>
          <cell r="BL13">
            <v>49.38280837212303</v>
          </cell>
          <cell r="BM13">
            <v>45.002735036897548</v>
          </cell>
          <cell r="BN13">
            <v>0.92223870687450271</v>
          </cell>
          <cell r="BO13">
            <v>0.66990234834847728</v>
          </cell>
          <cell r="BP13">
            <v>0.41644163415529178</v>
          </cell>
          <cell r="BQ13">
            <v>0.18417887864737872</v>
          </cell>
          <cell r="BR13">
            <v>20.661205017022944</v>
          </cell>
          <cell r="BS13">
            <v>56.085177099541617</v>
          </cell>
          <cell r="BT13">
            <v>89.187296754228825</v>
          </cell>
          <cell r="BU13">
            <v>23.122804022378634</v>
          </cell>
          <cell r="BV13">
            <v>14.274890051355763</v>
          </cell>
          <cell r="BW13">
            <v>34.800873827498037</v>
          </cell>
          <cell r="BY13">
            <v>32.622105336037933</v>
          </cell>
          <cell r="BZ13">
            <v>33.144066239643287</v>
          </cell>
        </row>
        <row r="14">
          <cell r="D14">
            <v>76.730811587962236</v>
          </cell>
          <cell r="E14">
            <v>89.347992368246778</v>
          </cell>
          <cell r="F14">
            <v>48.518892828601402</v>
          </cell>
          <cell r="G14">
            <v>86.832380429718739</v>
          </cell>
          <cell r="H14">
            <v>8.9905460249771547</v>
          </cell>
          <cell r="I14">
            <v>23.871178681632731</v>
          </cell>
          <cell r="J14">
            <v>18.832020830858401</v>
          </cell>
          <cell r="K14">
            <v>16.652019458779648</v>
          </cell>
          <cell r="L14">
            <v>34.024057726094682</v>
          </cell>
          <cell r="M14">
            <v>0.34238266936808537</v>
          </cell>
          <cell r="N14">
            <v>1.5562828996320639</v>
          </cell>
          <cell r="O14">
            <v>36.728372203624936</v>
          </cell>
          <cell r="P14">
            <v>58.724199940883672</v>
          </cell>
          <cell r="Q14">
            <v>40.72299816507936</v>
          </cell>
          <cell r="R14">
            <v>0.9150789258269294</v>
          </cell>
          <cell r="S14">
            <v>51.401205540652548</v>
          </cell>
          <cell r="T14">
            <v>59.242596242119269</v>
          </cell>
          <cell r="U14">
            <v>28.102189781021892</v>
          </cell>
          <cell r="V14">
            <v>94.210634877692854</v>
          </cell>
          <cell r="W14">
            <v>27.63954264737794</v>
          </cell>
          <cell r="X14">
            <v>71.698113207547237</v>
          </cell>
          <cell r="Y14">
            <v>59.832873692453447</v>
          </cell>
          <cell r="Z14">
            <v>16.616997653825731</v>
          </cell>
          <cell r="AA14">
            <v>22.80700829861858</v>
          </cell>
          <cell r="AB14">
            <v>23.373353980415278</v>
          </cell>
          <cell r="AC14">
            <v>40.782732887801913</v>
          </cell>
          <cell r="AD14">
            <v>36.796486086939197</v>
          </cell>
          <cell r="AE14">
            <v>23.15399556307608</v>
          </cell>
          <cell r="AF14">
            <v>49.476368711434468</v>
          </cell>
          <cell r="AG14">
            <v>27.822322817662727</v>
          </cell>
          <cell r="AH14">
            <v>8.0156232577894908</v>
          </cell>
          <cell r="AI14">
            <v>42.105263157894747</v>
          </cell>
          <cell r="AJ14">
            <v>96.666666666666671</v>
          </cell>
          <cell r="AK14">
            <v>86.161060640495464</v>
          </cell>
          <cell r="AL14">
            <v>71.875000000000014</v>
          </cell>
          <cell r="AM14">
            <v>3.5317503730785709</v>
          </cell>
          <cell r="AN14">
            <v>81.227436823104711</v>
          </cell>
          <cell r="AO14">
            <v>68.215741262595387</v>
          </cell>
          <cell r="AP14">
            <v>32.76328851810662</v>
          </cell>
          <cell r="AQ14">
            <v>40.798280128274264</v>
          </cell>
          <cell r="AR14">
            <v>46.675202450514689</v>
          </cell>
          <cell r="AS14">
            <v>52.502523061408858</v>
          </cell>
          <cell r="AT14">
            <v>20.887577140339165</v>
          </cell>
          <cell r="AU14">
            <v>15.916770839603156</v>
          </cell>
          <cell r="AV14">
            <v>34.094991317928176</v>
          </cell>
          <cell r="AW14">
            <v>31.535875630162252</v>
          </cell>
          <cell r="AX14">
            <v>47.596055663607657</v>
          </cell>
          <cell r="AY14">
            <v>6.9531700470119961</v>
          </cell>
          <cell r="AZ14">
            <v>38.280099987695699</v>
          </cell>
          <cell r="BA14">
            <v>49.757401644896355</v>
          </cell>
          <cell r="BB14">
            <v>10.670836807707099</v>
          </cell>
          <cell r="BC14">
            <v>34.641012803070147</v>
          </cell>
          <cell r="BD14">
            <v>40.034087968318076</v>
          </cell>
          <cell r="BE14">
            <v>6.7796610169491522</v>
          </cell>
          <cell r="BF14">
            <v>47.353414751328984</v>
          </cell>
          <cell r="BG14">
            <v>36.836977589268969</v>
          </cell>
          <cell r="BH14">
            <v>15.023506825050797</v>
          </cell>
          <cell r="BI14">
            <v>8.8004666547177735</v>
          </cell>
          <cell r="BJ14">
            <v>6.2094259620539782</v>
          </cell>
          <cell r="BK14">
            <v>12.89332199541554</v>
          </cell>
          <cell r="BL14">
            <v>33.530011936717145</v>
          </cell>
          <cell r="BM14">
            <v>0</v>
          </cell>
          <cell r="BN14">
            <v>3.1729546421847146</v>
          </cell>
          <cell r="BO14">
            <v>0.68134951074015848</v>
          </cell>
          <cell r="BP14">
            <v>0.64060444559051988</v>
          </cell>
          <cell r="BQ14">
            <v>1.3742212468805008</v>
          </cell>
          <cell r="BR14">
            <v>15.084273811231993</v>
          </cell>
          <cell r="BS14">
            <v>1.2643479461692582</v>
          </cell>
          <cell r="BT14">
            <v>35.752477468069287</v>
          </cell>
          <cell r="BU14">
            <v>88.307464924729601</v>
          </cell>
          <cell r="BV14">
            <v>17.862367927721095</v>
          </cell>
          <cell r="BW14">
            <v>21.773408070976004</v>
          </cell>
          <cell r="BY14">
            <v>14.12539754882112</v>
          </cell>
          <cell r="BZ14">
            <v>25.238116283368612</v>
          </cell>
        </row>
        <row r="15">
          <cell r="D15">
            <v>23.766211724196303</v>
          </cell>
          <cell r="E15">
            <v>56.184175251550528</v>
          </cell>
          <cell r="F15">
            <v>39.939946601968828</v>
          </cell>
          <cell r="G15">
            <v>95.898650818324057</v>
          </cell>
          <cell r="H15">
            <v>9.0070666719262036</v>
          </cell>
          <cell r="I15">
            <v>10.848664612914984</v>
          </cell>
          <cell r="J15">
            <v>38.040508986263752</v>
          </cell>
          <cell r="K15">
            <v>6.4687746697073694</v>
          </cell>
          <cell r="L15">
            <v>9.1140611580875899E-2</v>
          </cell>
          <cell r="M15">
            <v>0.43472307549320888</v>
          </cell>
          <cell r="N15">
            <v>10</v>
          </cell>
          <cell r="O15">
            <v>31.750094034271324</v>
          </cell>
          <cell r="P15">
            <v>77.938342431477068</v>
          </cell>
          <cell r="Q15">
            <v>2.9292913284412392</v>
          </cell>
          <cell r="R15">
            <v>50</v>
          </cell>
          <cell r="S15">
            <v>85.142458186221631</v>
          </cell>
          <cell r="T15">
            <v>0</v>
          </cell>
          <cell r="U15">
            <v>0</v>
          </cell>
          <cell r="V15">
            <v>33.985130281507125</v>
          </cell>
          <cell r="W15">
            <v>1.3509788988518194</v>
          </cell>
          <cell r="X15">
            <v>22.264150943396306</v>
          </cell>
          <cell r="Y15">
            <v>56.520670110439262</v>
          </cell>
          <cell r="Z15">
            <v>0.57391322142118717</v>
          </cell>
          <cell r="AA15">
            <v>5.833842240054028</v>
          </cell>
          <cell r="AB15">
            <v>0</v>
          </cell>
          <cell r="AC15">
            <v>23.461450798882705</v>
          </cell>
          <cell r="AD15">
            <v>24.80212773286517</v>
          </cell>
          <cell r="AE15">
            <v>7.9090751031577673</v>
          </cell>
          <cell r="AF15">
            <v>29.640582207282108</v>
          </cell>
          <cell r="AG15">
            <v>12.035684777944617</v>
          </cell>
          <cell r="AH15">
            <v>10</v>
          </cell>
          <cell r="AI15">
            <v>100</v>
          </cell>
          <cell r="AJ15">
            <v>63.333333333333329</v>
          </cell>
          <cell r="AK15">
            <v>74.205805751752834</v>
          </cell>
          <cell r="AL15">
            <v>71.875000000000014</v>
          </cell>
          <cell r="AM15">
            <v>4.425396843290212</v>
          </cell>
          <cell r="AN15">
            <v>50.541516245487372</v>
          </cell>
          <cell r="AO15">
            <v>4.8418279999003158</v>
          </cell>
          <cell r="AP15">
            <v>0</v>
          </cell>
          <cell r="AQ15">
            <v>0</v>
          </cell>
          <cell r="AR15">
            <v>0</v>
          </cell>
          <cell r="AS15">
            <v>47.252522112902327</v>
          </cell>
          <cell r="AT15">
            <v>28.22927934577757</v>
          </cell>
          <cell r="AU15">
            <v>3.6968019998073727</v>
          </cell>
          <cell r="AV15">
            <v>0</v>
          </cell>
          <cell r="AW15">
            <v>31.409650949047613</v>
          </cell>
          <cell r="AX15">
            <v>26.35162758533523</v>
          </cell>
          <cell r="AY15">
            <v>2.5315041663953783</v>
          </cell>
          <cell r="AZ15">
            <v>35.141329328750878</v>
          </cell>
          <cell r="BA15">
            <v>49.151496179966095</v>
          </cell>
          <cell r="BB15">
            <v>8.5868996352782592</v>
          </cell>
          <cell r="BC15">
            <v>33.157092712649586</v>
          </cell>
          <cell r="BD15">
            <v>1.0457548520705053</v>
          </cell>
          <cell r="BE15">
            <v>33.898305084745758</v>
          </cell>
          <cell r="BF15">
            <v>14.381641359048094</v>
          </cell>
          <cell r="BG15">
            <v>13.802240675408356</v>
          </cell>
          <cell r="BH15">
            <v>0</v>
          </cell>
          <cell r="BI15">
            <v>0.27992279236759648</v>
          </cell>
          <cell r="BJ15">
            <v>6.6356377355951333</v>
          </cell>
          <cell r="BK15">
            <v>19.54752101328484</v>
          </cell>
          <cell r="BL15">
            <v>97.908425553056162</v>
          </cell>
          <cell r="BM15">
            <v>47.402567862076737</v>
          </cell>
          <cell r="BN15">
            <v>1.0141092376489147</v>
          </cell>
          <cell r="BO15">
            <v>1.6110435758422785</v>
          </cell>
          <cell r="BP15">
            <v>7.9647984535194769E-2</v>
          </cell>
          <cell r="BQ15">
            <v>0.64822408335459514</v>
          </cell>
          <cell r="BR15">
            <v>6.361146942001648</v>
          </cell>
          <cell r="BS15">
            <v>5.1660064981085085</v>
          </cell>
          <cell r="BT15">
            <v>4.413948113548849</v>
          </cell>
          <cell r="BU15">
            <v>82.523098482724762</v>
          </cell>
          <cell r="BV15">
            <v>16.978043600529848</v>
          </cell>
          <cell r="BW15">
            <v>1.1497476241578701</v>
          </cell>
          <cell r="BY15">
            <v>0</v>
          </cell>
          <cell r="BZ15">
            <v>0</v>
          </cell>
        </row>
        <row r="16">
          <cell r="D16">
            <v>63.429973472513424</v>
          </cell>
          <cell r="E16">
            <v>96.225342094552275</v>
          </cell>
          <cell r="F16">
            <v>38.620429232569407</v>
          </cell>
          <cell r="G16">
            <v>54.800283566102571</v>
          </cell>
          <cell r="H16">
            <v>5.9153830430963419</v>
          </cell>
          <cell r="I16">
            <v>24.437159691262071</v>
          </cell>
          <cell r="J16">
            <v>0</v>
          </cell>
          <cell r="K16">
            <v>5.4862380993302731</v>
          </cell>
          <cell r="L16">
            <v>52.532400303220975</v>
          </cell>
          <cell r="M16">
            <v>0.74464421508311096</v>
          </cell>
          <cell r="N16">
            <v>5.7914946757659349</v>
          </cell>
          <cell r="O16">
            <v>50</v>
          </cell>
          <cell r="P16">
            <v>48.916344275543736</v>
          </cell>
          <cell r="Q16">
            <v>22.817646412264345</v>
          </cell>
          <cell r="R16">
            <v>12.302005296142434</v>
          </cell>
          <cell r="S16">
            <v>11.074601719829184</v>
          </cell>
          <cell r="T16">
            <v>55.657168935401423</v>
          </cell>
          <cell r="U16">
            <v>2.1897810218978111</v>
          </cell>
          <cell r="V16">
            <v>75.665298039888427</v>
          </cell>
          <cell r="W16">
            <v>43.551761040411755</v>
          </cell>
          <cell r="X16">
            <v>76.226415094339302</v>
          </cell>
          <cell r="Y16">
            <v>36.901829626404968</v>
          </cell>
          <cell r="Z16">
            <v>15.610608446031863</v>
          </cell>
          <cell r="AA16">
            <v>14.596774251504172</v>
          </cell>
          <cell r="AB16">
            <v>9.8422383398039202</v>
          </cell>
          <cell r="AC16">
            <v>36.78999774353904</v>
          </cell>
          <cell r="AD16">
            <v>0</v>
          </cell>
          <cell r="AE16">
            <v>5.2926846382978576</v>
          </cell>
          <cell r="AF16">
            <v>25.748491117227797</v>
          </cell>
          <cell r="AG16">
            <v>11.295140055752171</v>
          </cell>
          <cell r="AH16">
            <v>5.7329060559760165</v>
          </cell>
          <cell r="AI16">
            <v>42.105263157894747</v>
          </cell>
          <cell r="AJ16">
            <v>33.333333333333329</v>
          </cell>
          <cell r="AK16">
            <v>64.391680486423724</v>
          </cell>
          <cell r="AL16">
            <v>84.375000000000014</v>
          </cell>
          <cell r="AM16">
            <v>40.334564462800849</v>
          </cell>
          <cell r="AN16">
            <v>44.76534296028882</v>
          </cell>
          <cell r="AO16">
            <v>97.468270091095334</v>
          </cell>
          <cell r="AP16">
            <v>37.034151059850579</v>
          </cell>
          <cell r="AQ16">
            <v>45.033574685259602</v>
          </cell>
          <cell r="AR16">
            <v>48.170196168121734</v>
          </cell>
          <cell r="AS16">
            <v>100</v>
          </cell>
          <cell r="AT16">
            <v>14.856450747132971</v>
          </cell>
          <cell r="AU16">
            <v>3.7702420645651715</v>
          </cell>
          <cell r="AV16">
            <v>32.06905310083453</v>
          </cell>
          <cell r="AW16">
            <v>43.453129454290313</v>
          </cell>
          <cell r="AX16">
            <v>69.076689393621976</v>
          </cell>
          <cell r="AY16">
            <v>0</v>
          </cell>
          <cell r="AZ16">
            <v>2.3692529105384512</v>
          </cell>
          <cell r="BA16">
            <v>26.124690757278714</v>
          </cell>
          <cell r="BB16">
            <v>14.947298118451716</v>
          </cell>
          <cell r="BC16">
            <v>26.254876508857762</v>
          </cell>
          <cell r="BD16">
            <v>20.352750944872838</v>
          </cell>
          <cell r="BE16">
            <v>62.372881355932208</v>
          </cell>
          <cell r="BF16">
            <v>34.871665927891151</v>
          </cell>
          <cell r="BG16">
            <v>57.54702082833095</v>
          </cell>
          <cell r="BH16">
            <v>10.066313970785503</v>
          </cell>
          <cell r="BI16">
            <v>8.1963533824690185</v>
          </cell>
          <cell r="BJ16">
            <v>4.749792976763052</v>
          </cell>
          <cell r="BK16">
            <v>15.012187564692736</v>
          </cell>
          <cell r="BL16">
            <v>0</v>
          </cell>
          <cell r="BM16">
            <v>48.1597821173916</v>
          </cell>
          <cell r="BN16">
            <v>2.3823912277220738</v>
          </cell>
          <cell r="BO16">
            <v>6.3869863931505293</v>
          </cell>
          <cell r="BP16">
            <v>0.43507162119882897</v>
          </cell>
          <cell r="BQ16">
            <v>0.52470531015945954</v>
          </cell>
          <cell r="BR16">
            <v>42.926115754024217</v>
          </cell>
          <cell r="BS16">
            <v>96.101363798666114</v>
          </cell>
          <cell r="BT16">
            <v>83.655110889490388</v>
          </cell>
          <cell r="BU16">
            <v>65.982118764250046</v>
          </cell>
          <cell r="BV16">
            <v>28.498390712766557</v>
          </cell>
          <cell r="BW16">
            <v>21.711395322348238</v>
          </cell>
          <cell r="BY16">
            <v>18.627684033346</v>
          </cell>
          <cell r="BZ16">
            <v>21.713596508434215</v>
          </cell>
        </row>
        <row r="17">
          <cell r="D17">
            <v>78.933628611638312</v>
          </cell>
          <cell r="E17">
            <v>0</v>
          </cell>
          <cell r="F17">
            <v>20.096781795871625</v>
          </cell>
          <cell r="G17">
            <v>51.089454229028362</v>
          </cell>
          <cell r="H17">
            <v>5.9352995066980778</v>
          </cell>
          <cell r="I17">
            <v>14.032627207101156</v>
          </cell>
          <cell r="J17">
            <v>11.719995236391219</v>
          </cell>
          <cell r="K17">
            <v>6.3655815755118681</v>
          </cell>
          <cell r="L17">
            <v>15.257540413626893</v>
          </cell>
          <cell r="M17">
            <v>100</v>
          </cell>
          <cell r="N17">
            <v>5.6465796598924065</v>
          </cell>
          <cell r="O17">
            <v>46.839924648239858</v>
          </cell>
          <cell r="P17">
            <v>100</v>
          </cell>
          <cell r="Q17">
            <v>50</v>
          </cell>
          <cell r="R17">
            <v>35.454753653361017</v>
          </cell>
          <cell r="S17">
            <v>77.389893748976647</v>
          </cell>
          <cell r="T17">
            <v>100</v>
          </cell>
          <cell r="U17">
            <v>50</v>
          </cell>
          <cell r="V17">
            <v>88.966749302352454</v>
          </cell>
          <cell r="W17">
            <v>35.929643607739543</v>
          </cell>
          <cell r="X17">
            <v>81.509433962263842</v>
          </cell>
          <cell r="Y17">
            <v>11.82815897548096</v>
          </cell>
          <cell r="Z17">
            <v>50</v>
          </cell>
          <cell r="AA17">
            <v>50</v>
          </cell>
          <cell r="AB17">
            <v>50</v>
          </cell>
          <cell r="AC17">
            <v>0</v>
          </cell>
          <cell r="AD17">
            <v>4.2410279727521694</v>
          </cell>
          <cell r="AE17">
            <v>0</v>
          </cell>
          <cell r="AF17">
            <v>38.2029694305864</v>
          </cell>
          <cell r="AG17">
            <v>45.959794181150322</v>
          </cell>
          <cell r="AH17">
            <v>4.5832699025661681</v>
          </cell>
          <cell r="AI17">
            <v>63.15789473684211</v>
          </cell>
          <cell r="AJ17">
            <v>70</v>
          </cell>
          <cell r="AK17">
            <v>95.829708701688403</v>
          </cell>
          <cell r="AL17">
            <v>84.134615384615387</v>
          </cell>
          <cell r="AM17">
            <v>100</v>
          </cell>
          <cell r="AN17">
            <v>54.873646209386294</v>
          </cell>
          <cell r="AO17">
            <v>74.741331246728834</v>
          </cell>
          <cell r="AP17">
            <v>43.614673395049017</v>
          </cell>
          <cell r="AQ17">
            <v>43.50769428299234</v>
          </cell>
          <cell r="AR17">
            <v>49.142196367042281</v>
          </cell>
          <cell r="AS17">
            <v>32.706002718848872</v>
          </cell>
          <cell r="AT17">
            <v>21.914391635191713</v>
          </cell>
          <cell r="AU17">
            <v>38.470250855622133</v>
          </cell>
          <cell r="AV17">
            <v>100</v>
          </cell>
          <cell r="AW17">
            <v>44.167200551209866</v>
          </cell>
          <cell r="AX17">
            <v>62.804572048919148</v>
          </cell>
          <cell r="AY17">
            <v>7.2939238264925734</v>
          </cell>
          <cell r="AZ17">
            <v>32.708130817324324</v>
          </cell>
          <cell r="BA17">
            <v>50</v>
          </cell>
          <cell r="BB17">
            <v>8.9662433807853379</v>
          </cell>
          <cell r="BC17">
            <v>11.655130569055128</v>
          </cell>
          <cell r="BD17">
            <v>37.616942528528298</v>
          </cell>
          <cell r="BE17">
            <v>100</v>
          </cell>
          <cell r="BF17">
            <v>44.824933739410646</v>
          </cell>
          <cell r="BG17">
            <v>100</v>
          </cell>
          <cell r="BH17">
            <v>27.301085180383193</v>
          </cell>
          <cell r="BI17">
            <v>14.113986075208718</v>
          </cell>
          <cell r="BJ17">
            <v>15.912706572012732</v>
          </cell>
          <cell r="BK17">
            <v>100</v>
          </cell>
          <cell r="BL17">
            <v>92.376711580392055</v>
          </cell>
          <cell r="BM17">
            <v>49.399090381664749</v>
          </cell>
          <cell r="BN17">
            <v>16.070519200434664</v>
          </cell>
          <cell r="BO17">
            <v>100</v>
          </cell>
          <cell r="BP17">
            <v>50</v>
          </cell>
          <cell r="BQ17">
            <v>0.75312127609867641</v>
          </cell>
          <cell r="BR17">
            <v>25.346714130208582</v>
          </cell>
          <cell r="BS17">
            <v>1.3762862736773387</v>
          </cell>
          <cell r="BT17">
            <v>82.898448383696817</v>
          </cell>
          <cell r="BU17">
            <v>83.071001329821016</v>
          </cell>
          <cell r="BV17">
            <v>37.149073827124873</v>
          </cell>
          <cell r="BW17">
            <v>100</v>
          </cell>
          <cell r="BY17">
            <v>50</v>
          </cell>
          <cell r="BZ17">
            <v>50</v>
          </cell>
        </row>
        <row r="18">
          <cell r="D18">
            <v>47.277265229228142</v>
          </cell>
          <cell r="E18">
            <v>64.065499120933509</v>
          </cell>
          <cell r="F18">
            <v>46.527452406364219</v>
          </cell>
          <cell r="G18">
            <v>83.261975833096884</v>
          </cell>
          <cell r="H18">
            <v>7.2910806356539926</v>
          </cell>
          <cell r="I18">
            <v>23.682032840299495</v>
          </cell>
          <cell r="J18">
            <v>0.80325793693731573</v>
          </cell>
          <cell r="K18">
            <v>8.2960920461433805</v>
          </cell>
          <cell r="L18">
            <v>56.775533696246384</v>
          </cell>
          <cell r="M18">
            <v>0.52791654586777748</v>
          </cell>
          <cell r="N18">
            <v>0</v>
          </cell>
          <cell r="O18">
            <v>49.861459473221522</v>
          </cell>
          <cell r="P18">
            <v>60.94515767013521</v>
          </cell>
          <cell r="Q18">
            <v>11.809741871940515</v>
          </cell>
          <cell r="R18">
            <v>16.210841201945961</v>
          </cell>
          <cell r="S18">
            <v>60.344476057137101</v>
          </cell>
          <cell r="T18">
            <v>46.32063733955227</v>
          </cell>
          <cell r="U18">
            <v>16.240875912408768</v>
          </cell>
          <cell r="V18">
            <v>91.398096791872391</v>
          </cell>
          <cell r="W18">
            <v>31.544193116352631</v>
          </cell>
          <cell r="X18">
            <v>58.867924528301849</v>
          </cell>
          <cell r="Y18">
            <v>100</v>
          </cell>
          <cell r="Z18">
            <v>39.713997976385521</v>
          </cell>
          <cell r="AA18">
            <v>25.657318129357588</v>
          </cell>
          <cell r="AB18">
            <v>21.245340916250651</v>
          </cell>
          <cell r="AC18">
            <v>15.746598843699399</v>
          </cell>
          <cell r="AD18">
            <v>18.060169245449998</v>
          </cell>
          <cell r="AE18">
            <v>26.836056102380994</v>
          </cell>
          <cell r="AF18">
            <v>17.249970485298697</v>
          </cell>
          <cell r="AG18">
            <v>21.097676023637938</v>
          </cell>
          <cell r="AH18">
            <v>3.9820110533762332</v>
          </cell>
          <cell r="AI18">
            <v>42.105263157894747</v>
          </cell>
          <cell r="AJ18">
            <v>63.333333333333329</v>
          </cell>
          <cell r="AK18">
            <v>43.607485563846474</v>
          </cell>
          <cell r="AL18">
            <v>100</v>
          </cell>
          <cell r="AM18">
            <v>6.280141304777918</v>
          </cell>
          <cell r="AN18">
            <v>49.819494584837557</v>
          </cell>
          <cell r="AO18">
            <v>66.303734821018296</v>
          </cell>
          <cell r="AP18">
            <v>19.343805759656576</v>
          </cell>
          <cell r="AQ18">
            <v>36.412673632086786</v>
          </cell>
          <cell r="AR18">
            <v>39.174461943767362</v>
          </cell>
          <cell r="AS18">
            <v>52.266718312533357</v>
          </cell>
          <cell r="AT18">
            <v>45.036557106952657</v>
          </cell>
          <cell r="AU18">
            <v>12.66421316463299</v>
          </cell>
          <cell r="AV18">
            <v>22.136301784480256</v>
          </cell>
          <cell r="AW18">
            <v>35.805091740730106</v>
          </cell>
          <cell r="AX18">
            <v>48.14319439247349</v>
          </cell>
          <cell r="AY18">
            <v>7.5419949020625481</v>
          </cell>
          <cell r="AZ18">
            <v>39.766074178030955</v>
          </cell>
          <cell r="BA18">
            <v>32.073227654683187</v>
          </cell>
          <cell r="BB18">
            <v>13.124339641265021</v>
          </cell>
          <cell r="BC18">
            <v>49.823243141551167</v>
          </cell>
          <cell r="BD18">
            <v>0.87073817509543716</v>
          </cell>
          <cell r="BE18">
            <v>27.796610169491526</v>
          </cell>
          <cell r="BF18">
            <v>17.69740753721997</v>
          </cell>
          <cell r="BG18">
            <v>18.015959194975725</v>
          </cell>
          <cell r="BH18">
            <v>4.7843694468120779</v>
          </cell>
          <cell r="BI18">
            <v>3.4314329314618308</v>
          </cell>
          <cell r="BJ18">
            <v>0.46705236344674328</v>
          </cell>
          <cell r="BK18">
            <v>33.448000455935883</v>
          </cell>
          <cell r="BL18">
            <v>51.430360327470417</v>
          </cell>
          <cell r="BM18">
            <v>47.183246350878299</v>
          </cell>
          <cell r="BN18">
            <v>0.8812832900562203</v>
          </cell>
          <cell r="BO18">
            <v>0.33719975533900731</v>
          </cell>
          <cell r="BP18">
            <v>0.24920002632767679</v>
          </cell>
          <cell r="BQ18">
            <v>0.2119367536510863</v>
          </cell>
          <cell r="BR18">
            <v>6.7573519876624939</v>
          </cell>
          <cell r="BS18">
            <v>8.2576127494395415</v>
          </cell>
          <cell r="BT18">
            <v>51.107247108524724</v>
          </cell>
          <cell r="BU18">
            <v>88.114511118300271</v>
          </cell>
          <cell r="BV18">
            <v>16.368481009181689</v>
          </cell>
          <cell r="BW18">
            <v>6.6508094551456605</v>
          </cell>
          <cell r="BY18">
            <v>13.561113559925772</v>
          </cell>
          <cell r="BZ18">
            <v>15.231036075515838</v>
          </cell>
        </row>
        <row r="19">
          <cell r="D19">
            <v>89.969002258602288</v>
          </cell>
          <cell r="E19">
            <v>90.092213947462042</v>
          </cell>
          <cell r="F19">
            <v>43.080817894191767</v>
          </cell>
          <cell r="G19">
            <v>83.96314075611744</v>
          </cell>
          <cell r="H19">
            <v>7.6761188301522232</v>
          </cell>
          <cell r="I19">
            <v>7.0640004091581385</v>
          </cell>
          <cell r="J19">
            <v>28.344619203657963</v>
          </cell>
          <cell r="K19">
            <v>28.515215763382717</v>
          </cell>
          <cell r="L19">
            <v>14.469152339619884</v>
          </cell>
          <cell r="M19">
            <v>1.0611840774199188</v>
          </cell>
          <cell r="N19">
            <v>5.5409884504190634</v>
          </cell>
          <cell r="O19">
            <v>45.057821253188855</v>
          </cell>
          <cell r="P19">
            <v>18.092799878140148</v>
          </cell>
          <cell r="Q19">
            <v>32.77819091770359</v>
          </cell>
          <cell r="R19">
            <v>9.8422724708984131</v>
          </cell>
          <cell r="S19">
            <v>54.384419869515874</v>
          </cell>
          <cell r="T19">
            <v>22.652194041027016</v>
          </cell>
          <cell r="U19">
            <v>8.2116788321167924</v>
          </cell>
          <cell r="V19">
            <v>73.461592318013345</v>
          </cell>
          <cell r="W19">
            <v>21.663037608953566</v>
          </cell>
          <cell r="X19">
            <v>65.660377358490223</v>
          </cell>
          <cell r="Y19">
            <v>35.439368482022779</v>
          </cell>
          <cell r="Z19">
            <v>5.0383510789146841</v>
          </cell>
          <cell r="AA19">
            <v>6.1006090859076654</v>
          </cell>
          <cell r="AB19">
            <v>5.6923054734637972</v>
          </cell>
          <cell r="AC19">
            <v>2.9999658093248129</v>
          </cell>
          <cell r="AD19">
            <v>9.5276645744465966</v>
          </cell>
          <cell r="AE19">
            <v>5.8893829135143951</v>
          </cell>
          <cell r="AF19">
            <v>21.098253791577225</v>
          </cell>
          <cell r="AG19">
            <v>35.366013472506062</v>
          </cell>
          <cell r="AH19">
            <v>0</v>
          </cell>
          <cell r="AI19">
            <v>42.105263157894747</v>
          </cell>
          <cell r="AJ19">
            <v>80</v>
          </cell>
          <cell r="AK19">
            <v>49.836372684455057</v>
          </cell>
          <cell r="AL19">
            <v>53.125</v>
          </cell>
          <cell r="AM19">
            <v>10.269197706072879</v>
          </cell>
          <cell r="AN19">
            <v>65.703971119133584</v>
          </cell>
          <cell r="AO19">
            <v>47.582938078244226</v>
          </cell>
          <cell r="AP19">
            <v>21.253031734309236</v>
          </cell>
          <cell r="AQ19">
            <v>38.569125035314457</v>
          </cell>
          <cell r="AR19">
            <v>43.816443225563532</v>
          </cell>
          <cell r="AS19">
            <v>27.098663436406547</v>
          </cell>
          <cell r="AT19">
            <v>41.610972211794632</v>
          </cell>
          <cell r="AU19">
            <v>22.426520175940677</v>
          </cell>
          <cell r="AV19">
            <v>18.565493836151497</v>
          </cell>
          <cell r="AW19">
            <v>44.779658520343673</v>
          </cell>
          <cell r="AX19">
            <v>61.014935119246225</v>
          </cell>
          <cell r="AY19">
            <v>8.6846202937055388</v>
          </cell>
          <cell r="AZ19">
            <v>44.404972217026277</v>
          </cell>
          <cell r="BA19">
            <v>21.588068150821456</v>
          </cell>
          <cell r="BB19">
            <v>12.63057332176894</v>
          </cell>
          <cell r="BC19">
            <v>45.831517860841011</v>
          </cell>
          <cell r="BD19">
            <v>3.0213409031435394</v>
          </cell>
          <cell r="BE19">
            <v>73.559322033898297</v>
          </cell>
          <cell r="BF19">
            <v>20.466994343758039</v>
          </cell>
          <cell r="BG19">
            <v>21.362907358589894</v>
          </cell>
          <cell r="BH19">
            <v>7.2192365267037788</v>
          </cell>
          <cell r="BI19">
            <v>4.3141485747767456</v>
          </cell>
          <cell r="BJ19">
            <v>14.923785367248874</v>
          </cell>
          <cell r="BK19">
            <v>29.74097846754562</v>
          </cell>
          <cell r="BL19">
            <v>81.169063484696665</v>
          </cell>
          <cell r="BM19">
            <v>20.628113695267285</v>
          </cell>
          <cell r="BN19">
            <v>1.3006576467107835</v>
          </cell>
          <cell r="BO19">
            <v>0.66936502435114553</v>
          </cell>
          <cell r="BP19">
            <v>2.7554573577291115</v>
          </cell>
          <cell r="BQ19">
            <v>0.54948906767239614</v>
          </cell>
          <cell r="BR19">
            <v>18.300355454461595</v>
          </cell>
          <cell r="BS19">
            <v>19.871703758486895</v>
          </cell>
          <cell r="BT19">
            <v>80.89906532071096</v>
          </cell>
          <cell r="BU19">
            <v>57.01292903732935</v>
          </cell>
          <cell r="BV19">
            <v>13.056992294485777</v>
          </cell>
          <cell r="BW19">
            <v>8.6813865549723985</v>
          </cell>
          <cell r="BY19">
            <v>10.290113795200567</v>
          </cell>
          <cell r="BZ19">
            <v>1.9786264538955287</v>
          </cell>
        </row>
        <row r="20">
          <cell r="D20">
            <v>0</v>
          </cell>
          <cell r="E20">
            <v>16.507546126531018</v>
          </cell>
          <cell r="F20">
            <v>40.683836130182897</v>
          </cell>
          <cell r="G20">
            <v>9.5481766644040391</v>
          </cell>
          <cell r="H20">
            <v>8.6762126361359559</v>
          </cell>
          <cell r="I20">
            <v>0</v>
          </cell>
          <cell r="J20">
            <v>11.187181869474504</v>
          </cell>
          <cell r="K20">
            <v>1.1063903424992365</v>
          </cell>
          <cell r="L20">
            <v>22.350930092518606</v>
          </cell>
          <cell r="M20">
            <v>0.40345494823555733</v>
          </cell>
          <cell r="N20">
            <v>5.2765855416010101</v>
          </cell>
          <cell r="O20">
            <v>44.245543430232992</v>
          </cell>
          <cell r="P20">
            <v>71.420415630249821</v>
          </cell>
          <cell r="Q20">
            <v>31.555846598885985</v>
          </cell>
          <cell r="R20">
            <v>9.742700772336546</v>
          </cell>
          <cell r="S20">
            <v>71.40213925206551</v>
          </cell>
          <cell r="T20">
            <v>19.002679898555318</v>
          </cell>
          <cell r="U20">
            <v>10.948905109489056</v>
          </cell>
          <cell r="V20">
            <v>64.737520846044632</v>
          </cell>
          <cell r="W20">
            <v>5.5353071903333513</v>
          </cell>
          <cell r="X20">
            <v>8.6792452830190001</v>
          </cell>
          <cell r="Y20">
            <v>90.278717918754765</v>
          </cell>
          <cell r="Z20">
            <v>6.1941964479939182</v>
          </cell>
          <cell r="AA20">
            <v>8.7909554328773964</v>
          </cell>
          <cell r="AB20">
            <v>5.6274761942083273</v>
          </cell>
          <cell r="AC20">
            <v>2.5164805187186885</v>
          </cell>
          <cell r="AD20">
            <v>34.126444912322775</v>
          </cell>
          <cell r="AE20">
            <v>29.341636884543288</v>
          </cell>
          <cell r="AF20">
            <v>0</v>
          </cell>
          <cell r="AG20">
            <v>23.822648799548112</v>
          </cell>
          <cell r="AH20">
            <v>6.3866738256977165</v>
          </cell>
          <cell r="AI20">
            <v>42.105263157894747</v>
          </cell>
          <cell r="AJ20">
            <v>53.333333333333336</v>
          </cell>
          <cell r="AK20">
            <v>0</v>
          </cell>
          <cell r="AL20">
            <v>93.75</v>
          </cell>
          <cell r="AM20">
            <v>0.87737720405353481</v>
          </cell>
          <cell r="AN20">
            <v>56.67870036101084</v>
          </cell>
          <cell r="AO20">
            <v>9.4849785681130374</v>
          </cell>
          <cell r="AP20">
            <v>16.013850032964726</v>
          </cell>
          <cell r="AQ20">
            <v>31.891888276596259</v>
          </cell>
          <cell r="AR20">
            <v>38.750699860394064</v>
          </cell>
          <cell r="AS20">
            <v>29.058727292148522</v>
          </cell>
          <cell r="AT20">
            <v>37.07669289638941</v>
          </cell>
          <cell r="AU20">
            <v>0</v>
          </cell>
          <cell r="AV20">
            <v>3.4671980848616499</v>
          </cell>
          <cell r="AW20">
            <v>35.419183097437468</v>
          </cell>
          <cell r="AX20">
            <v>37.43220011234061</v>
          </cell>
          <cell r="AY20">
            <v>8.4668948764455507</v>
          </cell>
          <cell r="AZ20">
            <v>45.718370009722193</v>
          </cell>
          <cell r="BA20">
            <v>21.146471756220834</v>
          </cell>
          <cell r="BB20">
            <v>13.912356899078308</v>
          </cell>
          <cell r="BC20">
            <v>12.375744850911007</v>
          </cell>
          <cell r="BD20">
            <v>6.0119807683982156</v>
          </cell>
          <cell r="BE20">
            <v>35.593220338983052</v>
          </cell>
          <cell r="BF20">
            <v>8.8175922912308984</v>
          </cell>
          <cell r="BG20">
            <v>3.2378064383400984</v>
          </cell>
          <cell r="BH20">
            <v>3.768736343958496</v>
          </cell>
          <cell r="BI20">
            <v>50</v>
          </cell>
          <cell r="BJ20">
            <v>1.8152069983055099</v>
          </cell>
          <cell r="BK20">
            <v>19.901284787137115</v>
          </cell>
          <cell r="BL20">
            <v>92.533178503636123</v>
          </cell>
          <cell r="BM20">
            <v>48.21021441421712</v>
          </cell>
          <cell r="BN20">
            <v>3.0261277185117335</v>
          </cell>
          <cell r="BO20">
            <v>1.1744247105304102</v>
          </cell>
          <cell r="BP20">
            <v>3.8582782060032508</v>
          </cell>
          <cell r="BQ20">
            <v>2.1011847808327238</v>
          </cell>
          <cell r="BR20">
            <v>11.142337583815186</v>
          </cell>
          <cell r="BS20">
            <v>0.76283632002451562</v>
          </cell>
          <cell r="BT20">
            <v>0.78682020645416439</v>
          </cell>
          <cell r="BU20">
            <v>74.69603311453578</v>
          </cell>
          <cell r="BV20">
            <v>7.7111747352318671</v>
          </cell>
          <cell r="BW20">
            <v>3.1331895617310153</v>
          </cell>
          <cell r="BY20">
            <v>3.0017494954930162</v>
          </cell>
          <cell r="BZ20">
            <v>7.5831715684773551</v>
          </cell>
        </row>
        <row r="21">
          <cell r="D21">
            <v>85.932389819675478</v>
          </cell>
          <cell r="E21">
            <v>89.663125291111356</v>
          </cell>
          <cell r="F21">
            <v>46.990757248874488</v>
          </cell>
          <cell r="G21">
            <v>85.024036223856669</v>
          </cell>
          <cell r="H21">
            <v>8.7418472713698829</v>
          </cell>
          <cell r="I21">
            <v>20.275973909860383</v>
          </cell>
          <cell r="J21">
            <v>24.713840976355126</v>
          </cell>
          <cell r="K21">
            <v>16.559535435896024</v>
          </cell>
          <cell r="L21">
            <v>0</v>
          </cell>
          <cell r="M21">
            <v>0.17001486482905132</v>
          </cell>
          <cell r="N21">
            <v>2.5540109861597577</v>
          </cell>
          <cell r="O21">
            <v>36.938727589072471</v>
          </cell>
          <cell r="P21">
            <v>65.637934539410367</v>
          </cell>
          <cell r="Q21">
            <v>39.956629810790979</v>
          </cell>
          <cell r="R21">
            <v>6.1701211267503462</v>
          </cell>
          <cell r="S21">
            <v>87.618561942214484</v>
          </cell>
          <cell r="T21">
            <v>29.483994938369957</v>
          </cell>
          <cell r="U21">
            <v>37.043795620437933</v>
          </cell>
          <cell r="V21">
            <v>81.623439735620309</v>
          </cell>
          <cell r="W21">
            <v>7.02534330727726</v>
          </cell>
          <cell r="X21">
            <v>44.905660377358309</v>
          </cell>
          <cell r="Y21">
            <v>52.441253267064127</v>
          </cell>
          <cell r="Z21">
            <v>3.5334659651050737</v>
          </cell>
          <cell r="AA21">
            <v>14.171286221097072</v>
          </cell>
          <cell r="AB21">
            <v>6.5515661688112248</v>
          </cell>
          <cell r="AC21">
            <v>22.097179434119887</v>
          </cell>
          <cell r="AD21">
            <v>21.786994119314759</v>
          </cell>
          <cell r="AE21">
            <v>5.105763596573917</v>
          </cell>
          <cell r="AF21">
            <v>37.660984170789007</v>
          </cell>
          <cell r="AG21">
            <v>11.252068406998104</v>
          </cell>
          <cell r="AH21">
            <v>3.6474690832258179</v>
          </cell>
          <cell r="AI21">
            <v>42.105263157894747</v>
          </cell>
          <cell r="AJ21">
            <v>96.666666666666671</v>
          </cell>
          <cell r="AK21">
            <v>79.518424745861566</v>
          </cell>
          <cell r="AL21">
            <v>65.625</v>
          </cell>
          <cell r="AM21">
            <v>0</v>
          </cell>
          <cell r="AN21">
            <v>76.173285198555988</v>
          </cell>
          <cell r="AO21">
            <v>14.949602238752261</v>
          </cell>
          <cell r="AP21">
            <v>17.711938973974203</v>
          </cell>
          <cell r="AQ21">
            <v>29.497510420124545</v>
          </cell>
          <cell r="AR21">
            <v>37.8696552217178</v>
          </cell>
          <cell r="AS21">
            <v>44.891556588216567</v>
          </cell>
          <cell r="AT21">
            <v>25.288478935429136</v>
          </cell>
          <cell r="AU21">
            <v>34.266736129875618</v>
          </cell>
          <cell r="AV21">
            <v>8.9173034811101921</v>
          </cell>
          <cell r="AW21">
            <v>42.660050365430052</v>
          </cell>
          <cell r="AX21">
            <v>34.893579750948518</v>
          </cell>
          <cell r="AY21">
            <v>8.0529094869370823</v>
          </cell>
          <cell r="AZ21">
            <v>43.592701233092242</v>
          </cell>
          <cell r="BA21">
            <v>22.795343316488335</v>
          </cell>
          <cell r="BB21">
            <v>16.895876166716882</v>
          </cell>
          <cell r="BC21">
            <v>36.823703008744822</v>
          </cell>
          <cell r="BD21">
            <v>18.831594120221187</v>
          </cell>
          <cell r="BE21">
            <v>45.762711864406782</v>
          </cell>
          <cell r="BF21">
            <v>16.6838016360769</v>
          </cell>
          <cell r="BG21">
            <v>14.859238829837423</v>
          </cell>
          <cell r="BH21">
            <v>1.8568945682201492</v>
          </cell>
          <cell r="BI21">
            <v>2.659451334065932</v>
          </cell>
          <cell r="BJ21">
            <v>6.388579519254141</v>
          </cell>
          <cell r="BK21">
            <v>11.809683525490023</v>
          </cell>
          <cell r="BL21">
            <v>94.752729785711693</v>
          </cell>
          <cell r="BM21">
            <v>49.550937850965553</v>
          </cell>
          <cell r="BN21">
            <v>0</v>
          </cell>
          <cell r="BO21">
            <v>0</v>
          </cell>
          <cell r="BP21">
            <v>0</v>
          </cell>
          <cell r="BQ21">
            <v>0.6162430161831326</v>
          </cell>
          <cell r="BR21">
            <v>7.771703137123831</v>
          </cell>
          <cell r="BS21">
            <v>9.6914850306219229</v>
          </cell>
          <cell r="BT21">
            <v>43.281287419859893</v>
          </cell>
          <cell r="BU21">
            <v>62.930367647820198</v>
          </cell>
          <cell r="BV21">
            <v>18.586863300189261</v>
          </cell>
          <cell r="BW21">
            <v>7.552178244826556</v>
          </cell>
          <cell r="BY21">
            <v>3.9690353858437284</v>
          </cell>
          <cell r="BZ21">
            <v>6.3896682178481194</v>
          </cell>
        </row>
        <row r="22">
          <cell r="D22">
            <v>83.260114692369996</v>
          </cell>
          <cell r="E22">
            <v>87.244304386894683</v>
          </cell>
          <cell r="F22">
            <v>29.918344954356712</v>
          </cell>
          <cell r="G22">
            <v>55.31732495589884</v>
          </cell>
          <cell r="H22">
            <v>7.3258642335205124</v>
          </cell>
          <cell r="I22">
            <v>7.9037300778281043</v>
          </cell>
          <cell r="J22">
            <v>14.328461826329919</v>
          </cell>
          <cell r="K22">
            <v>14.521895878791092</v>
          </cell>
          <cell r="L22">
            <v>14.434233742667461</v>
          </cell>
          <cell r="M22">
            <v>0.74831095847768259</v>
          </cell>
          <cell r="N22">
            <v>5.8409671046060616</v>
          </cell>
          <cell r="O22">
            <v>46.346005650696689</v>
          </cell>
          <cell r="P22">
            <v>71.618566975152703</v>
          </cell>
          <cell r="Q22">
            <v>37.077960621673441</v>
          </cell>
          <cell r="R22">
            <v>0</v>
          </cell>
          <cell r="S22">
            <v>20.937911282162087</v>
          </cell>
          <cell r="T22">
            <v>48.895329146977055</v>
          </cell>
          <cell r="U22">
            <v>8.5766423357664259</v>
          </cell>
          <cell r="V22">
            <v>73.963545924131992</v>
          </cell>
          <cell r="W22">
            <v>25.690381265123495</v>
          </cell>
          <cell r="X22">
            <v>76.226415094339302</v>
          </cell>
          <cell r="Y22">
            <v>41.750285468025091</v>
          </cell>
          <cell r="Z22">
            <v>16.93097040965079</v>
          </cell>
          <cell r="AA22">
            <v>10.075493723881763</v>
          </cell>
          <cell r="AB22">
            <v>12.228237303798901</v>
          </cell>
          <cell r="AC22">
            <v>23.092852114163374</v>
          </cell>
          <cell r="AD22">
            <v>8.9459058278536752</v>
          </cell>
          <cell r="AE22">
            <v>12.070570887050163</v>
          </cell>
          <cell r="AF22">
            <v>35.900193145303184</v>
          </cell>
          <cell r="AG22">
            <v>36.546234586968467</v>
          </cell>
          <cell r="AH22">
            <v>9.0490753301751408</v>
          </cell>
          <cell r="AI22">
            <v>84.210526315789465</v>
          </cell>
          <cell r="AJ22">
            <v>93.333333333333329</v>
          </cell>
          <cell r="AK22">
            <v>94.922793985686994</v>
          </cell>
          <cell r="AL22">
            <v>90.625</v>
          </cell>
          <cell r="AM22">
            <v>14.944603087535398</v>
          </cell>
          <cell r="AN22">
            <v>82.310469314079455</v>
          </cell>
          <cell r="AO22">
            <v>58.305439562259465</v>
          </cell>
          <cell r="AP22">
            <v>33.958468633096814</v>
          </cell>
          <cell r="AQ22">
            <v>41.69922556437345</v>
          </cell>
          <cell r="AR22">
            <v>48.10757178987064</v>
          </cell>
          <cell r="AS22">
            <v>63.747086620942071</v>
          </cell>
          <cell r="AT22">
            <v>35.55650776769793</v>
          </cell>
          <cell r="AU22">
            <v>9.3888899207774177</v>
          </cell>
          <cell r="AV22">
            <v>35.533615603987698</v>
          </cell>
          <cell r="AW22">
            <v>45.277990973118762</v>
          </cell>
          <cell r="AX22">
            <v>55.020940984065284</v>
          </cell>
          <cell r="AY22">
            <v>8.0929177404180486</v>
          </cell>
          <cell r="AZ22">
            <v>41.039648788681653</v>
          </cell>
          <cell r="BA22">
            <v>29.799248512972326</v>
          </cell>
          <cell r="BB22">
            <v>5.7215825199176198</v>
          </cell>
          <cell r="BC22">
            <v>6.4307812786939023</v>
          </cell>
          <cell r="BD22">
            <v>30.213953793153099</v>
          </cell>
          <cell r="BE22">
            <v>94.915254237288138</v>
          </cell>
          <cell r="BF22">
            <v>30.186130051711746</v>
          </cell>
          <cell r="BG22">
            <v>30.514986822365582</v>
          </cell>
          <cell r="BH22">
            <v>14.632081816086851</v>
          </cell>
          <cell r="BI22">
            <v>7.6475168466938834</v>
          </cell>
          <cell r="BJ22">
            <v>29.933328706948291</v>
          </cell>
          <cell r="BK22">
            <v>33.097008002429639</v>
          </cell>
          <cell r="BL22">
            <v>85.171252862690821</v>
          </cell>
          <cell r="BM22">
            <v>47.225557545939232</v>
          </cell>
          <cell r="BN22">
            <v>7.7227088598138094</v>
          </cell>
          <cell r="BO22">
            <v>39.285554234728785</v>
          </cell>
          <cell r="BP22">
            <v>26.276328803830857</v>
          </cell>
          <cell r="BQ22">
            <v>0.93657731159966318</v>
          </cell>
          <cell r="BR22">
            <v>15.473160290173585</v>
          </cell>
          <cell r="BS22">
            <v>24.128852948386498</v>
          </cell>
          <cell r="BT22">
            <v>85.71198373505014</v>
          </cell>
          <cell r="BU22">
            <v>62.516349663029402</v>
          </cell>
          <cell r="BV22">
            <v>12.730147976709036</v>
          </cell>
          <cell r="BW22">
            <v>42.673034533357935</v>
          </cell>
          <cell r="BY22">
            <v>17.309368557643236</v>
          </cell>
          <cell r="BZ22">
            <v>19.447414265619951</v>
          </cell>
        </row>
        <row r="23">
          <cell r="D23">
            <v>48.165585063162872</v>
          </cell>
          <cell r="E23">
            <v>66.514334224534139</v>
          </cell>
          <cell r="F23">
            <v>2.2121574450597707</v>
          </cell>
          <cell r="G23">
            <v>33.974854802158525</v>
          </cell>
          <cell r="H23">
            <v>7.0501350281515016</v>
          </cell>
          <cell r="I23">
            <v>9.1286468710669144</v>
          </cell>
          <cell r="J23">
            <v>5.2017422559121895</v>
          </cell>
          <cell r="K23">
            <v>0.89268760533410629</v>
          </cell>
          <cell r="L23">
            <v>13.012299057237882</v>
          </cell>
          <cell r="M23">
            <v>1.5345127918064447</v>
          </cell>
          <cell r="N23">
            <v>6.9671929654074747</v>
          </cell>
          <cell r="O23">
            <v>44.257564520672261</v>
          </cell>
          <cell r="P23">
            <v>79.480929011957187</v>
          </cell>
          <cell r="Q23">
            <v>25.960659523611522</v>
          </cell>
          <cell r="R23">
            <v>30.114308895942493</v>
          </cell>
          <cell r="S23">
            <v>87.759333102433004</v>
          </cell>
          <cell r="T23">
            <v>61.296640827640545</v>
          </cell>
          <cell r="U23">
            <v>21.532846715328454</v>
          </cell>
          <cell r="V23">
            <v>72.162926755194604</v>
          </cell>
          <cell r="W23">
            <v>26.488148062732169</v>
          </cell>
          <cell r="X23">
            <v>78.113207547169921</v>
          </cell>
          <cell r="Y23">
            <v>19.693743096672055</v>
          </cell>
          <cell r="Z23">
            <v>2.8458146963833428</v>
          </cell>
          <cell r="AA23">
            <v>0</v>
          </cell>
          <cell r="AB23">
            <v>5.4676974803878222</v>
          </cell>
          <cell r="AC23">
            <v>44.19685421194518</v>
          </cell>
          <cell r="AD23">
            <v>6.2510690246855685</v>
          </cell>
          <cell r="AE23">
            <v>3.853252945960671</v>
          </cell>
          <cell r="AF23">
            <v>13.242991477948001</v>
          </cell>
          <cell r="AG23">
            <v>9.0892779727252453</v>
          </cell>
          <cell r="AH23">
            <v>3.4938890409455596</v>
          </cell>
          <cell r="AI23">
            <v>42.105263157894747</v>
          </cell>
          <cell r="AJ23">
            <v>96.666666666666671</v>
          </cell>
          <cell r="AK23">
            <v>70.820295429882407</v>
          </cell>
          <cell r="AL23">
            <v>65.625</v>
          </cell>
          <cell r="AM23">
            <v>11.658902340271753</v>
          </cell>
          <cell r="AN23">
            <v>62.4548736462094</v>
          </cell>
          <cell r="AO23">
            <v>52.64866419490987</v>
          </cell>
          <cell r="AP23">
            <v>28.536310614127324</v>
          </cell>
          <cell r="AQ23">
            <v>39.249358341958128</v>
          </cell>
          <cell r="AR23">
            <v>46.527810282463896</v>
          </cell>
          <cell r="AS23">
            <v>4.6092381535979072</v>
          </cell>
          <cell r="AT23">
            <v>31.218145182955169</v>
          </cell>
          <cell r="AU23">
            <v>3.7405885058872919</v>
          </cell>
          <cell r="AV23">
            <v>11.75292523222747</v>
          </cell>
          <cell r="AW23">
            <v>49.888694953264967</v>
          </cell>
          <cell r="AX23">
            <v>71.099307159038645</v>
          </cell>
          <cell r="AY23">
            <v>7.1460376321781416</v>
          </cell>
          <cell r="AZ23">
            <v>41.170316663584885</v>
          </cell>
          <cell r="BA23">
            <v>43.453207469341947</v>
          </cell>
          <cell r="BB23">
            <v>12.103482627337254</v>
          </cell>
          <cell r="BC23">
            <v>24.18083446507724</v>
          </cell>
          <cell r="BD23">
            <v>14.804072284461075</v>
          </cell>
          <cell r="BE23">
            <v>92.20338983050847</v>
          </cell>
          <cell r="BF23">
            <v>28.023398817974176</v>
          </cell>
          <cell r="BG23">
            <v>38.373451190387598</v>
          </cell>
          <cell r="BH23">
            <v>4.2815246757786936</v>
          </cell>
          <cell r="BI23">
            <v>2.6006873007386204</v>
          </cell>
          <cell r="BJ23">
            <v>18.801062020834717</v>
          </cell>
          <cell r="BK23">
            <v>22.09304166856321</v>
          </cell>
          <cell r="BL23">
            <v>94.862955855159214</v>
          </cell>
          <cell r="BM23">
            <v>49.755837620617022</v>
          </cell>
          <cell r="BN23">
            <v>0.82525940697525213</v>
          </cell>
          <cell r="BO23">
            <v>4.7147705064032177</v>
          </cell>
          <cell r="BP23">
            <v>0.45464268744268993</v>
          </cell>
          <cell r="BQ23">
            <v>0.39052219010454298</v>
          </cell>
          <cell r="BR23">
            <v>28.624275982065921</v>
          </cell>
          <cell r="BS23">
            <v>11.039280586463548</v>
          </cell>
          <cell r="BT23">
            <v>89.037820090954369</v>
          </cell>
          <cell r="BU23">
            <v>60.62629302085579</v>
          </cell>
          <cell r="BV23">
            <v>6.6092321265570071</v>
          </cell>
          <cell r="BW23">
            <v>18.798152648208823</v>
          </cell>
          <cell r="BY23">
            <v>6.5999547262144604</v>
          </cell>
          <cell r="BZ23">
            <v>19.682325501540422</v>
          </cell>
        </row>
        <row r="24">
          <cell r="D24">
            <v>72.462291092961735</v>
          </cell>
          <cell r="E24">
            <v>56.054282611894124</v>
          </cell>
          <cell r="F24">
            <v>46.842590187464005</v>
          </cell>
          <cell r="G24">
            <v>46.945169566815537</v>
          </cell>
          <cell r="H24">
            <v>9.5703793604847771</v>
          </cell>
          <cell r="I24">
            <v>6.330846216432688</v>
          </cell>
          <cell r="J24">
            <v>10.080594289261391</v>
          </cell>
          <cell r="K24">
            <v>12.754528059036371</v>
          </cell>
          <cell r="L24">
            <v>4.6723526624085281</v>
          </cell>
          <cell r="M24">
            <v>0.80415194126208922</v>
          </cell>
          <cell r="N24">
            <v>5.4426864171872111</v>
          </cell>
          <cell r="O24">
            <v>40.525609563292306</v>
          </cell>
          <cell r="P24">
            <v>52.609062832587497</v>
          </cell>
          <cell r="Q24">
            <v>40.652618971002227</v>
          </cell>
          <cell r="R24">
            <v>0.53868478770475436</v>
          </cell>
          <cell r="S24">
            <v>87.996741469892299</v>
          </cell>
          <cell r="T24">
            <v>22.527519485303397</v>
          </cell>
          <cell r="U24">
            <v>6.2043795620437985</v>
          </cell>
          <cell r="V24">
            <v>12.592482772835995</v>
          </cell>
          <cell r="W24">
            <v>8.7471697171026062</v>
          </cell>
          <cell r="X24">
            <v>45.28301886792454</v>
          </cell>
          <cell r="Y24">
            <v>62.789293106466914</v>
          </cell>
          <cell r="Z24">
            <v>7.5978971921753029</v>
          </cell>
          <cell r="AA24">
            <v>7.8984280075174063</v>
          </cell>
          <cell r="AB24">
            <v>6.8408960359944526</v>
          </cell>
          <cell r="AC24">
            <v>3.1138657052288909</v>
          </cell>
          <cell r="AD24">
            <v>5.5669047445945701</v>
          </cell>
          <cell r="AE24">
            <v>9.1684879020407131</v>
          </cell>
          <cell r="AF24">
            <v>19.26985704891452</v>
          </cell>
          <cell r="AG24">
            <v>25.115659434266991</v>
          </cell>
          <cell r="AH24">
            <v>8.7085987574029069</v>
          </cell>
          <cell r="AI24">
            <v>63.15789473684211</v>
          </cell>
          <cell r="AJ24">
            <v>73.333333333333329</v>
          </cell>
          <cell r="AK24">
            <v>50.293099503291394</v>
          </cell>
          <cell r="AL24">
            <v>62.499999999999986</v>
          </cell>
          <cell r="AM24">
            <v>5.4394045075362847</v>
          </cell>
          <cell r="AN24">
            <v>18.050541516245492</v>
          </cell>
          <cell r="AO24">
            <v>24.155219662442644</v>
          </cell>
          <cell r="AP24">
            <v>18.135881810002687</v>
          </cell>
          <cell r="AQ24">
            <v>32.722292560594816</v>
          </cell>
          <cell r="AR24">
            <v>38.875587581244901</v>
          </cell>
          <cell r="AS24">
            <v>66.600455198095943</v>
          </cell>
          <cell r="AT24">
            <v>27.799778076620026</v>
          </cell>
          <cell r="AU24">
            <v>15.876946664762151</v>
          </cell>
          <cell r="AV24">
            <v>7.3550217518975076</v>
          </cell>
          <cell r="AW24">
            <v>38.89990953693701</v>
          </cell>
          <cell r="AX24">
            <v>49.234063972225968</v>
          </cell>
          <cell r="AY24">
            <v>5.2047816140517398</v>
          </cell>
          <cell r="AZ24">
            <v>34.742158483362481</v>
          </cell>
          <cell r="BA24">
            <v>36.189767420531652</v>
          </cell>
          <cell r="BB24">
            <v>13.446443732274767</v>
          </cell>
          <cell r="BC24">
            <v>36.695734476329079</v>
          </cell>
          <cell r="BD24">
            <v>11.754547606513437</v>
          </cell>
          <cell r="BE24">
            <v>63.728813559322028</v>
          </cell>
          <cell r="BF24">
            <v>29.523391899578712</v>
          </cell>
          <cell r="BG24">
            <v>23.84379824849179</v>
          </cell>
          <cell r="BH24">
            <v>4.9491519349176389</v>
          </cell>
          <cell r="BI24">
            <v>2.2909697326294265</v>
          </cell>
          <cell r="BJ24">
            <v>3.0380557597269688</v>
          </cell>
          <cell r="BK24">
            <v>33.122446204704737</v>
          </cell>
          <cell r="BL24">
            <v>86.405202855833338</v>
          </cell>
          <cell r="BM24">
            <v>49.23342413406499</v>
          </cell>
          <cell r="BN24">
            <v>1.0450802029230526</v>
          </cell>
          <cell r="BO24">
            <v>0.24507221632637596</v>
          </cell>
          <cell r="BP24">
            <v>1.6219359137462031</v>
          </cell>
          <cell r="BQ24">
            <v>0.70899158266588769</v>
          </cell>
          <cell r="BR24">
            <v>8.7957418856426433</v>
          </cell>
          <cell r="BS24">
            <v>1.4308456387996051</v>
          </cell>
          <cell r="BT24">
            <v>22.104422700191208</v>
          </cell>
          <cell r="BU24">
            <v>88.536060063565998</v>
          </cell>
          <cell r="BV24">
            <v>17.058771776807845</v>
          </cell>
          <cell r="BW24">
            <v>5.7760725507926187</v>
          </cell>
          <cell r="BY24">
            <v>4.5329090074211011</v>
          </cell>
          <cell r="BZ24">
            <v>9.5221954229085561</v>
          </cell>
        </row>
        <row r="25">
          <cell r="D25">
            <v>71.4986736919859</v>
          </cell>
          <cell r="E25">
            <v>18.130025344181242</v>
          </cell>
          <cell r="F25">
            <v>29.646359610201056</v>
          </cell>
          <cell r="G25">
            <v>75.150334098036083</v>
          </cell>
          <cell r="H25">
            <v>5.4630423966730213</v>
          </cell>
          <cell r="I25">
            <v>13.376824901788313</v>
          </cell>
          <cell r="J25">
            <v>7.5097892917172837</v>
          </cell>
          <cell r="K25">
            <v>2.2493871173924349</v>
          </cell>
          <cell r="L25">
            <v>28.623574335809415</v>
          </cell>
          <cell r="M25">
            <v>0.76310756182260697</v>
          </cell>
          <cell r="N25">
            <v>5.635535679671551</v>
          </cell>
          <cell r="O25">
            <v>42.240681551854024</v>
          </cell>
          <cell r="P25">
            <v>71.949639581779039</v>
          </cell>
          <cell r="Q25">
            <v>37.70174362460331</v>
          </cell>
          <cell r="R25">
            <v>12.825080978007705</v>
          </cell>
          <cell r="S25">
            <v>100</v>
          </cell>
          <cell r="T25">
            <v>57.528199162035975</v>
          </cell>
          <cell r="U25">
            <v>22.627737226277382</v>
          </cell>
          <cell r="V25">
            <v>57.493032599476912</v>
          </cell>
          <cell r="W25">
            <v>13.943840159355153</v>
          </cell>
          <cell r="X25">
            <v>57.358490566037467</v>
          </cell>
          <cell r="Y25">
            <v>57.923253307536669</v>
          </cell>
          <cell r="Z25">
            <v>8.7868617121999719</v>
          </cell>
          <cell r="AA25">
            <v>11.503839632926956</v>
          </cell>
          <cell r="AB25">
            <v>14.543535995864328</v>
          </cell>
          <cell r="AC25">
            <v>27.26573480016382</v>
          </cell>
          <cell r="AD25">
            <v>12.661383393593823</v>
          </cell>
          <cell r="AE25">
            <v>8.8047876698734342</v>
          </cell>
          <cell r="AF25">
            <v>22.187335211487397</v>
          </cell>
          <cell r="AG25">
            <v>34.502166621055395</v>
          </cell>
          <cell r="AH25">
            <v>9.0233285776802639</v>
          </cell>
          <cell r="AI25">
            <v>63.15789473684211</v>
          </cell>
          <cell r="AJ25">
            <v>100</v>
          </cell>
          <cell r="AK25">
            <v>57.319884104105547</v>
          </cell>
          <cell r="AL25">
            <v>75</v>
          </cell>
          <cell r="AM25">
            <v>1.8386803726171286</v>
          </cell>
          <cell r="AN25">
            <v>100</v>
          </cell>
          <cell r="AO25">
            <v>31.140663276480012</v>
          </cell>
          <cell r="AP25">
            <v>22.857203616152422</v>
          </cell>
          <cell r="AQ25">
            <v>35.660237504450912</v>
          </cell>
          <cell r="AR25">
            <v>47.371438111669093</v>
          </cell>
          <cell r="AS25">
            <v>32.12949772693598</v>
          </cell>
          <cell r="AT25">
            <v>26.895449935113163</v>
          </cell>
          <cell r="AU25">
            <v>15.412231437636803</v>
          </cell>
          <cell r="AV25">
            <v>25.240332471315391</v>
          </cell>
          <cell r="AW25">
            <v>38.517131281092922</v>
          </cell>
          <cell r="AX25">
            <v>72.37672010732588</v>
          </cell>
          <cell r="AY25">
            <v>7.8788402028164413</v>
          </cell>
          <cell r="AZ25">
            <v>41.863079266867572</v>
          </cell>
          <cell r="BA25">
            <v>31.155904202233724</v>
          </cell>
          <cell r="BB25">
            <v>13.957441113179888</v>
          </cell>
          <cell r="BC25">
            <v>0</v>
          </cell>
          <cell r="BD25">
            <v>22.893665120790274</v>
          </cell>
          <cell r="BE25">
            <v>36.949152542372879</v>
          </cell>
          <cell r="BF25">
            <v>16.644707910777033</v>
          </cell>
          <cell r="BG25">
            <v>38.169712386764857</v>
          </cell>
          <cell r="BH25">
            <v>10.232779717756557</v>
          </cell>
          <cell r="BI25">
            <v>5.6572945529491943</v>
          </cell>
          <cell r="BJ25">
            <v>5.7883942620316748</v>
          </cell>
          <cell r="BK25">
            <v>23.243916925256205</v>
          </cell>
          <cell r="BL25">
            <v>93.439582367919286</v>
          </cell>
          <cell r="BM25">
            <v>46.203027549826317</v>
          </cell>
          <cell r="BN25">
            <v>0.11552390290630991</v>
          </cell>
          <cell r="BO25">
            <v>0</v>
          </cell>
          <cell r="BP25">
            <v>0</v>
          </cell>
          <cell r="BQ25">
            <v>1.0262526674420884</v>
          </cell>
          <cell r="BR25">
            <v>15.862772833571542</v>
          </cell>
          <cell r="BS25">
            <v>17.854183283106618</v>
          </cell>
          <cell r="BT25">
            <v>34.335409898835884</v>
          </cell>
          <cell r="BU25">
            <v>60.040753944375247</v>
          </cell>
          <cell r="BV25">
            <v>30.99716312520993</v>
          </cell>
          <cell r="BW25">
            <v>27.98823821902295</v>
          </cell>
          <cell r="BY25">
            <v>14.078681274079383</v>
          </cell>
          <cell r="BZ25">
            <v>22.774256870529822</v>
          </cell>
        </row>
        <row r="26">
          <cell r="D26">
            <v>67.964372626317171</v>
          </cell>
          <cell r="E26">
            <v>55.881357077110003</v>
          </cell>
          <cell r="F26">
            <v>47.982001141711486</v>
          </cell>
          <cell r="G26">
            <v>92.196504321753764</v>
          </cell>
          <cell r="H26">
            <v>8.5359634305116963</v>
          </cell>
          <cell r="I26">
            <v>12.73732206388874</v>
          </cell>
          <cell r="J26">
            <v>7.4057427575492927</v>
          </cell>
          <cell r="K26">
            <v>20.431328178503247</v>
          </cell>
          <cell r="L26">
            <v>51.840961359983972</v>
          </cell>
          <cell r="M26">
            <v>0.2976954432217328</v>
          </cell>
          <cell r="N26">
            <v>0.62034338571397551</v>
          </cell>
          <cell r="O26">
            <v>47.721122324070087</v>
          </cell>
          <cell r="P26">
            <v>71.945037735474159</v>
          </cell>
          <cell r="Q26">
            <v>36.324737069671073</v>
          </cell>
          <cell r="R26">
            <v>16.536368037236635</v>
          </cell>
          <cell r="S26">
            <v>80.970452612507898</v>
          </cell>
          <cell r="T26">
            <v>47.319157743744682</v>
          </cell>
          <cell r="U26">
            <v>26.459854014598509</v>
          </cell>
          <cell r="V26">
            <v>69.181336163440832</v>
          </cell>
          <cell r="W26">
            <v>17.436678554097444</v>
          </cell>
          <cell r="X26">
            <v>52.452830188679158</v>
          </cell>
          <cell r="Y26">
            <v>76.67206493201158</v>
          </cell>
          <cell r="Z26">
            <v>14.312027535305297</v>
          </cell>
          <cell r="AA26">
            <v>23.262091785546861</v>
          </cell>
          <cell r="AB26">
            <v>18.442899408222868</v>
          </cell>
          <cell r="AC26">
            <v>37.139552281540823</v>
          </cell>
          <cell r="AD26">
            <v>6.8704174047151474</v>
          </cell>
          <cell r="AE26">
            <v>16.935720254011073</v>
          </cell>
          <cell r="AF26">
            <v>40.962055495887242</v>
          </cell>
          <cell r="AG26">
            <v>32.632603831467364</v>
          </cell>
          <cell r="AH26">
            <v>9.0205873157465586</v>
          </cell>
          <cell r="AI26">
            <v>63.15789473684211</v>
          </cell>
          <cell r="AJ26">
            <v>100</v>
          </cell>
          <cell r="AK26">
            <v>91.544092321953187</v>
          </cell>
          <cell r="AL26">
            <v>93.75</v>
          </cell>
          <cell r="AM26">
            <v>5.9666413836157863</v>
          </cell>
          <cell r="AN26">
            <v>0</v>
          </cell>
          <cell r="AO26">
            <v>43.525639241926378</v>
          </cell>
          <cell r="AP26">
            <v>23.569032843719032</v>
          </cell>
          <cell r="AQ26">
            <v>35.608953637076688</v>
          </cell>
          <cell r="AR26">
            <v>41.255586059860079</v>
          </cell>
          <cell r="AS26">
            <v>52.061161102477215</v>
          </cell>
          <cell r="AT26">
            <v>11.485002191578589</v>
          </cell>
          <cell r="AU26">
            <v>13.064894003972013</v>
          </cell>
          <cell r="AV26">
            <v>13.407437843099892</v>
          </cell>
          <cell r="AW26">
            <v>31.428362903530317</v>
          </cell>
          <cell r="AX26">
            <v>59.520138129217656</v>
          </cell>
          <cell r="AY26">
            <v>3.5884252001219545</v>
          </cell>
          <cell r="AZ26">
            <v>32.341150596781091</v>
          </cell>
          <cell r="BA26">
            <v>40.814185174341276</v>
          </cell>
          <cell r="BB26">
            <v>5.1376599970167387</v>
          </cell>
          <cell r="BC26">
            <v>50</v>
          </cell>
          <cell r="BD26">
            <v>20.961736196345573</v>
          </cell>
          <cell r="BE26">
            <v>7.4576271186440684</v>
          </cell>
          <cell r="BF26">
            <v>33.453392406386953</v>
          </cell>
          <cell r="BG26">
            <v>31.637862065553961</v>
          </cell>
          <cell r="BH26">
            <v>7.9569789347364432</v>
          </cell>
          <cell r="BI26">
            <v>5.0760277181055624</v>
          </cell>
          <cell r="BJ26">
            <v>14.316176354892162</v>
          </cell>
          <cell r="BK26">
            <v>9.0116592417512251</v>
          </cell>
          <cell r="BL26">
            <v>71.006470694472242</v>
          </cell>
          <cell r="BM26">
            <v>40.835204427684722</v>
          </cell>
          <cell r="BN26">
            <v>0.56680815526288608</v>
          </cell>
          <cell r="BO26">
            <v>0.22001404162439678</v>
          </cell>
          <cell r="BP26">
            <v>0</v>
          </cell>
          <cell r="BQ26">
            <v>3.7798497678838965</v>
          </cell>
          <cell r="BR26">
            <v>20.622695255649091</v>
          </cell>
          <cell r="BS26">
            <v>0.32344306890072616</v>
          </cell>
          <cell r="BT26">
            <v>21.862641719560084</v>
          </cell>
          <cell r="BU26">
            <v>78.409990750380004</v>
          </cell>
          <cell r="BV26">
            <v>11.554176791796223</v>
          </cell>
          <cell r="BW26">
            <v>0</v>
          </cell>
          <cell r="BY26">
            <v>9.3771103201005825</v>
          </cell>
          <cell r="BZ26">
            <v>18.916066846400799</v>
          </cell>
        </row>
        <row r="27">
          <cell r="D27">
            <v>93.368386926106794</v>
          </cell>
          <cell r="E27">
            <v>94.01464481251223</v>
          </cell>
          <cell r="F27">
            <v>47.893486972741712</v>
          </cell>
          <cell r="G27">
            <v>41.530235447038692</v>
          </cell>
          <cell r="H27">
            <v>7.0356154266640409</v>
          </cell>
          <cell r="I27">
            <v>8.0337438503540675</v>
          </cell>
          <cell r="J27">
            <v>5.0343873085669744</v>
          </cell>
          <cell r="K27">
            <v>17.007152962293649</v>
          </cell>
          <cell r="L27">
            <v>94.722026547342409</v>
          </cell>
          <cell r="M27">
            <v>0.4302132553676597</v>
          </cell>
          <cell r="N27">
            <v>5.5902346621000989</v>
          </cell>
          <cell r="O27">
            <v>41.155680728292552</v>
          </cell>
          <cell r="P27">
            <v>67.340104461956983</v>
          </cell>
          <cell r="Q27">
            <v>26.529932067319766</v>
          </cell>
          <cell r="R27">
            <v>18.455610251107792</v>
          </cell>
          <cell r="S27">
            <v>0</v>
          </cell>
          <cell r="T27">
            <v>79.004584265812312</v>
          </cell>
          <cell r="U27">
            <v>17.335766423357651</v>
          </cell>
          <cell r="V27">
            <v>85.336400468320306</v>
          </cell>
          <cell r="W27">
            <v>49.745570459391722</v>
          </cell>
          <cell r="X27">
            <v>85.28301886792454</v>
          </cell>
          <cell r="Y27">
            <v>50.810910930947564</v>
          </cell>
          <cell r="Z27">
            <v>12.697078827443754</v>
          </cell>
          <cell r="AA27">
            <v>5.0663989419524702</v>
          </cell>
          <cell r="AB27">
            <v>11.077793824820009</v>
          </cell>
          <cell r="AC27">
            <v>45.170233006055724</v>
          </cell>
          <cell r="AD27">
            <v>22.03905434757753</v>
          </cell>
          <cell r="AE27">
            <v>27.713138275547738</v>
          </cell>
          <cell r="AF27">
            <v>16.063057870760549</v>
          </cell>
          <cell r="AG27">
            <v>26.650976579758439</v>
          </cell>
          <cell r="AH27">
            <v>3.4917659189870847</v>
          </cell>
          <cell r="AI27">
            <v>42.105263157894747</v>
          </cell>
          <cell r="AJ27">
            <v>83.333333333333343</v>
          </cell>
          <cell r="AK27">
            <v>80.877526845483558</v>
          </cell>
          <cell r="AL27">
            <v>71.875000000000014</v>
          </cell>
          <cell r="AM27">
            <v>25.624280806111145</v>
          </cell>
          <cell r="AN27">
            <v>99.277978339350199</v>
          </cell>
          <cell r="AO27">
            <v>99.286044703677931</v>
          </cell>
          <cell r="AP27">
            <v>50</v>
          </cell>
          <cell r="AQ27">
            <v>47.722143442855042</v>
          </cell>
          <cell r="AR27">
            <v>48.107018325116449</v>
          </cell>
          <cell r="AS27">
            <v>65.867893905692569</v>
          </cell>
          <cell r="AT27">
            <v>31.965363550493169</v>
          </cell>
          <cell r="AU27">
            <v>18.982656948288088</v>
          </cell>
          <cell r="AV27">
            <v>73.412210953394847</v>
          </cell>
          <cell r="AW27">
            <v>49.557015879786817</v>
          </cell>
          <cell r="AX27">
            <v>81.973155298072612</v>
          </cell>
          <cell r="AY27">
            <v>5.2484436636168166</v>
          </cell>
          <cell r="AZ27">
            <v>17.166647963034045</v>
          </cell>
          <cell r="BA27">
            <v>29.52528299920813</v>
          </cell>
          <cell r="BB27">
            <v>12.58255908731336</v>
          </cell>
          <cell r="BC27">
            <v>21.952431818593464</v>
          </cell>
          <cell r="BD27">
            <v>33.23325960000065</v>
          </cell>
          <cell r="BE27">
            <v>87.79661016949153</v>
          </cell>
          <cell r="BF27">
            <v>36.665109683878121</v>
          </cell>
          <cell r="BG27">
            <v>76.644393658991078</v>
          </cell>
          <cell r="BH27">
            <v>18.890584587729702</v>
          </cell>
          <cell r="BI27">
            <v>16.227757382826454</v>
          </cell>
          <cell r="BJ27">
            <v>6.346433626301712</v>
          </cell>
          <cell r="BK27">
            <v>49.306352792774753</v>
          </cell>
          <cell r="BL27">
            <v>9.8267528011234297</v>
          </cell>
          <cell r="BM27">
            <v>23.210256995461936</v>
          </cell>
          <cell r="BN27">
            <v>7.0408117306159754</v>
          </cell>
          <cell r="BO27">
            <v>20.57072629563908</v>
          </cell>
          <cell r="BP27">
            <v>5.2920151852990571</v>
          </cell>
          <cell r="BQ27">
            <v>0.45096883308325514</v>
          </cell>
          <cell r="BR27">
            <v>37.226580299891168</v>
          </cell>
          <cell r="BS27">
            <v>28.75798477775227</v>
          </cell>
          <cell r="BT27">
            <v>100</v>
          </cell>
          <cell r="BU27">
            <v>49.346231892185315</v>
          </cell>
          <cell r="BV27">
            <v>17.149266881585714</v>
          </cell>
          <cell r="BW27">
            <v>74.657752032847284</v>
          </cell>
          <cell r="BY27">
            <v>37.693736032622098</v>
          </cell>
          <cell r="BZ27">
            <v>41.283903908656761</v>
          </cell>
        </row>
        <row r="28">
          <cell r="D28">
            <v>7.1150261153481997</v>
          </cell>
          <cell r="E28">
            <v>96.619493487657024</v>
          </cell>
          <cell r="F28">
            <v>44.481741223439592</v>
          </cell>
          <cell r="G28">
            <v>94.090835592272427</v>
          </cell>
          <cell r="H28">
            <v>8.2547489808715753</v>
          </cell>
          <cell r="I28">
            <v>3.9227870005690328</v>
          </cell>
          <cell r="J28">
            <v>12.317731473230923</v>
          </cell>
          <cell r="K28">
            <v>5.176724060993835</v>
          </cell>
          <cell r="L28">
            <v>3.5461311701425546</v>
          </cell>
          <cell r="M28">
            <v>0.41819711922855163</v>
          </cell>
          <cell r="N28">
            <v>7.0841075881991831</v>
          </cell>
          <cell r="O28">
            <v>36.592648714792311</v>
          </cell>
          <cell r="P28">
            <v>78.570535339156379</v>
          </cell>
          <cell r="Q28">
            <v>38.638642430789687</v>
          </cell>
          <cell r="R28">
            <v>18.546329515908077</v>
          </cell>
          <cell r="S28">
            <v>88.323071482569517</v>
          </cell>
          <cell r="T28">
            <v>5.3654593162049169</v>
          </cell>
          <cell r="U28">
            <v>14.051094890510955</v>
          </cell>
          <cell r="V28">
            <v>0</v>
          </cell>
          <cell r="W28">
            <v>0</v>
          </cell>
          <cell r="X28">
            <v>0</v>
          </cell>
          <cell r="Y28">
            <v>51.152926235972188</v>
          </cell>
          <cell r="Z28">
            <v>5.0860529496114086</v>
          </cell>
          <cell r="AA28">
            <v>12.652706780715524</v>
          </cell>
          <cell r="AB28">
            <v>2.3518733110705727</v>
          </cell>
          <cell r="AC28">
            <v>9.6627635883020169</v>
          </cell>
          <cell r="AD28">
            <v>12.44664412178979</v>
          </cell>
          <cell r="AE28">
            <v>4.9693419230530793</v>
          </cell>
          <cell r="AF28">
            <v>39.54466505224817</v>
          </cell>
          <cell r="AG28">
            <v>20.861102715614543</v>
          </cell>
          <cell r="AH28">
            <v>9.2332345654176162</v>
          </cell>
          <cell r="AI28">
            <v>63.15789473684211</v>
          </cell>
          <cell r="AJ28">
            <v>0</v>
          </cell>
          <cell r="AK28">
            <v>75.036168494815627</v>
          </cell>
          <cell r="AL28">
            <v>43.749999999999993</v>
          </cell>
          <cell r="AM28">
            <v>2.2906021481913297</v>
          </cell>
          <cell r="AN28">
            <v>27.075812274368232</v>
          </cell>
          <cell r="AO28">
            <v>0</v>
          </cell>
          <cell r="AP28">
            <v>10.512586271137433</v>
          </cell>
          <cell r="AQ28">
            <v>21.655545673756137</v>
          </cell>
          <cell r="AR28">
            <v>25.877162410195009</v>
          </cell>
          <cell r="AS28">
            <v>34.729679077073847</v>
          </cell>
          <cell r="AT28">
            <v>33.093486300395284</v>
          </cell>
          <cell r="AU28">
            <v>21.548082638642963</v>
          </cell>
          <cell r="AV28">
            <v>2.3342396462147903</v>
          </cell>
          <cell r="AW28">
            <v>36.96511877833958</v>
          </cell>
          <cell r="AX28">
            <v>56.411215331388576</v>
          </cell>
          <cell r="AY28">
            <v>5.2587465729309599</v>
          </cell>
          <cell r="AZ28">
            <v>37.51056614694992</v>
          </cell>
          <cell r="BA28">
            <v>47.267185586089575</v>
          </cell>
          <cell r="BB28">
            <v>15.271728925734196</v>
          </cell>
          <cell r="BC28">
            <v>33.243206037040324</v>
          </cell>
          <cell r="BD28">
            <v>19.418396216860224</v>
          </cell>
          <cell r="BE28">
            <v>39.661016949152547</v>
          </cell>
          <cell r="BF28">
            <v>0</v>
          </cell>
          <cell r="BG28">
            <v>0</v>
          </cell>
          <cell r="BH28">
            <v>0.58592028026321541</v>
          </cell>
          <cell r="BI28">
            <v>0</v>
          </cell>
          <cell r="BJ28">
            <v>1.3200699750813762</v>
          </cell>
          <cell r="BK28">
            <v>15.622483319280517</v>
          </cell>
          <cell r="BL28">
            <v>100</v>
          </cell>
          <cell r="BM28">
            <v>47.986147002149451</v>
          </cell>
          <cell r="BN28">
            <v>1.5049541464577127</v>
          </cell>
          <cell r="BO28">
            <v>1.8251096466569072</v>
          </cell>
          <cell r="BP28">
            <v>0.81390389856992018</v>
          </cell>
          <cell r="BQ28">
            <v>0.89209857656677161</v>
          </cell>
          <cell r="BR28">
            <v>5.5674132920093777</v>
          </cell>
          <cell r="BS28">
            <v>3.9793455469360666</v>
          </cell>
          <cell r="BT28">
            <v>0</v>
          </cell>
          <cell r="BU28">
            <v>84.78717242830048</v>
          </cell>
          <cell r="BV28">
            <v>6.3051060852996512</v>
          </cell>
          <cell r="BW28">
            <v>6.4046961877960733</v>
          </cell>
          <cell r="BY28">
            <v>0.25676494787947107</v>
          </cell>
          <cell r="BZ28">
            <v>0.31523647369924312</v>
          </cell>
        </row>
        <row r="29">
          <cell r="D29">
            <v>77.869493392773677</v>
          </cell>
          <cell r="E29">
            <v>87.50942782874678</v>
          </cell>
          <cell r="F29">
            <v>41.87806704107075</v>
          </cell>
          <cell r="G29">
            <v>65.220296745115405</v>
          </cell>
          <cell r="H29">
            <v>8.2063405331003487</v>
          </cell>
          <cell r="I29">
            <v>13.28649037601733</v>
          </cell>
          <cell r="J29">
            <v>18.746345063492679</v>
          </cell>
          <cell r="K29">
            <v>10.663739878013624</v>
          </cell>
          <cell r="L29">
            <v>3.6499498219836433</v>
          </cell>
          <cell r="M29">
            <v>0.51333331267391702</v>
          </cell>
          <cell r="N29">
            <v>7.4178719396363153</v>
          </cell>
          <cell r="O29">
            <v>42.457889221862629</v>
          </cell>
          <cell r="P29">
            <v>66.023695466292693</v>
          </cell>
          <cell r="Q29">
            <v>39.726186243182468</v>
          </cell>
          <cell r="R29">
            <v>11.876291661900792</v>
          </cell>
          <cell r="S29">
            <v>74.678538508789217</v>
          </cell>
          <cell r="T29">
            <v>31.92578396628803</v>
          </cell>
          <cell r="U29">
            <v>6.9343065693430681</v>
          </cell>
          <cell r="V29">
            <v>100</v>
          </cell>
          <cell r="W29">
            <v>7.8003370410348678</v>
          </cell>
          <cell r="X29">
            <v>42.641509433962</v>
          </cell>
          <cell r="Y29">
            <v>0</v>
          </cell>
          <cell r="Z29">
            <v>6.3608709494836058</v>
          </cell>
          <cell r="AA29">
            <v>1.7998750253218985</v>
          </cell>
          <cell r="AB29">
            <v>4.380825054316472</v>
          </cell>
          <cell r="AC29">
            <v>20.630947734993303</v>
          </cell>
          <cell r="AD29">
            <v>12.483855464421913</v>
          </cell>
          <cell r="AE29">
            <v>6.5964060238996964</v>
          </cell>
          <cell r="AF29">
            <v>33.518409239675883</v>
          </cell>
          <cell r="AG29">
            <v>27.884808836994207</v>
          </cell>
          <cell r="AH29">
            <v>6.172947555157501</v>
          </cell>
          <cell r="AI29">
            <v>42.105263157894747</v>
          </cell>
          <cell r="AJ29">
            <v>70</v>
          </cell>
          <cell r="AK29">
            <v>75.292695764144483</v>
          </cell>
          <cell r="AL29">
            <v>62.499999999999986</v>
          </cell>
          <cell r="AM29">
            <v>10.413553318120684</v>
          </cell>
          <cell r="AN29">
            <v>69.31407942238269</v>
          </cell>
          <cell r="AO29">
            <v>20.189213607667025</v>
          </cell>
          <cell r="AP29">
            <v>17.766984190410192</v>
          </cell>
          <cell r="AQ29">
            <v>27.432763325172054</v>
          </cell>
          <cell r="AR29">
            <v>38.678225765884207</v>
          </cell>
          <cell r="AS29">
            <v>27.905279688455831</v>
          </cell>
          <cell r="AT29">
            <v>56.694332333297261</v>
          </cell>
          <cell r="AU29">
            <v>2.24416300506042</v>
          </cell>
          <cell r="AV29">
            <v>10.270427033627978</v>
          </cell>
          <cell r="AW29">
            <v>46.941049232365387</v>
          </cell>
          <cell r="AX29">
            <v>85.78064858239452</v>
          </cell>
          <cell r="AY29">
            <v>8.6530683040966245</v>
          </cell>
          <cell r="AZ29">
            <v>45.336526919551851</v>
          </cell>
          <cell r="BA29">
            <v>41.679841246311639</v>
          </cell>
          <cell r="BB29">
            <v>15.221757741070052</v>
          </cell>
          <cell r="BC29">
            <v>30.061628421768699</v>
          </cell>
          <cell r="BD29">
            <v>18.318859084309619</v>
          </cell>
          <cell r="BE29">
            <v>78.983050847457619</v>
          </cell>
          <cell r="BF29">
            <v>19.698491722773333</v>
          </cell>
          <cell r="BG29">
            <v>22.922611886750175</v>
          </cell>
          <cell r="BH29">
            <v>4.2208339707369982</v>
          </cell>
          <cell r="BI29">
            <v>1.8972727722384435</v>
          </cell>
          <cell r="BJ29">
            <v>3.1765705014687442</v>
          </cell>
          <cell r="BK29">
            <v>17.275847584439109</v>
          </cell>
          <cell r="BL29">
            <v>94.098316650638708</v>
          </cell>
          <cell r="BM29">
            <v>50</v>
          </cell>
          <cell r="BN29">
            <v>0.21432677586453289</v>
          </cell>
          <cell r="BO29">
            <v>0.23598277856783276</v>
          </cell>
          <cell r="BP29">
            <v>0.20531305140478895</v>
          </cell>
          <cell r="BQ29">
            <v>0.47682102319203568</v>
          </cell>
          <cell r="BR29">
            <v>16.862814489555479</v>
          </cell>
          <cell r="BS29">
            <v>25.789098894261635</v>
          </cell>
          <cell r="BT29">
            <v>40.602802816549236</v>
          </cell>
          <cell r="BU29">
            <v>58.936802979849936</v>
          </cell>
          <cell r="BV29">
            <v>9.5347970907750046</v>
          </cell>
          <cell r="BW29">
            <v>12.913867533717269</v>
          </cell>
          <cell r="BY29">
            <v>6.3105685227651449</v>
          </cell>
          <cell r="BZ29">
            <v>11.489172058646018</v>
          </cell>
        </row>
        <row r="30">
          <cell r="D30">
            <v>87.414513565588493</v>
          </cell>
          <cell r="E30">
            <v>95.953638969997016</v>
          </cell>
          <cell r="F30">
            <v>42.886252422973278</v>
          </cell>
          <cell r="G30">
            <v>76.743709499280044</v>
          </cell>
          <cell r="H30">
            <v>7.7905169420794751</v>
          </cell>
          <cell r="I30">
            <v>36.720473780078507</v>
          </cell>
          <cell r="J30">
            <v>45.676131410740325</v>
          </cell>
          <cell r="K30">
            <v>21.958909768803213</v>
          </cell>
          <cell r="L30">
            <v>19.088462137106355</v>
          </cell>
          <cell r="M30">
            <v>0.30652113299659578</v>
          </cell>
          <cell r="N30">
            <v>4.6959855076971824</v>
          </cell>
          <cell r="O30">
            <v>47.915184460648156</v>
          </cell>
          <cell r="P30">
            <v>38.896833375259725</v>
          </cell>
          <cell r="Q30">
            <v>37.975728690865758</v>
          </cell>
          <cell r="R30">
            <v>9.6550646325680862</v>
          </cell>
          <cell r="S30">
            <v>90.180174398078492</v>
          </cell>
          <cell r="T30">
            <v>49.315117007250791</v>
          </cell>
          <cell r="U30">
            <v>17.700729927007306</v>
          </cell>
          <cell r="V30">
            <v>77.102021434826256</v>
          </cell>
          <cell r="W30">
            <v>33.046055371490887</v>
          </cell>
          <cell r="X30">
            <v>72.075471698112921</v>
          </cell>
          <cell r="Y30">
            <v>28.349717446497806</v>
          </cell>
          <cell r="Z30">
            <v>5.2306789470449999</v>
          </cell>
          <cell r="AA30">
            <v>7.107588835141768</v>
          </cell>
          <cell r="AB30">
            <v>12.019489991105106</v>
          </cell>
          <cell r="AC30">
            <v>40.920694786541425</v>
          </cell>
          <cell r="AD30">
            <v>50</v>
          </cell>
          <cell r="AE30">
            <v>15.381637964640827</v>
          </cell>
          <cell r="AF30">
            <v>41.307053487689608</v>
          </cell>
          <cell r="AG30">
            <v>31.1196258961848</v>
          </cell>
          <cell r="AH30">
            <v>9.070948734712287</v>
          </cell>
          <cell r="AI30">
            <v>52.631578947368418</v>
          </cell>
          <cell r="AJ30">
            <v>100</v>
          </cell>
          <cell r="AK30">
            <v>100</v>
          </cell>
          <cell r="AL30">
            <v>56.25</v>
          </cell>
          <cell r="AM30">
            <v>8.0070289458148505</v>
          </cell>
          <cell r="AN30">
            <v>67.148014440433229</v>
          </cell>
          <cell r="AO30">
            <v>73.731588782595992</v>
          </cell>
          <cell r="AP30">
            <v>32.470953647240783</v>
          </cell>
          <cell r="AQ30">
            <v>42.881967244599061</v>
          </cell>
          <cell r="AR30">
            <v>48.19580764864785</v>
          </cell>
          <cell r="AS30">
            <v>67.039660721345001</v>
          </cell>
          <cell r="AT30">
            <v>75.261566665455845</v>
          </cell>
          <cell r="AU30">
            <v>29.096335707640453</v>
          </cell>
          <cell r="AV30">
            <v>41.058540310020199</v>
          </cell>
          <cell r="AW30">
            <v>46.334497116681142</v>
          </cell>
          <cell r="AX30">
            <v>58.417893299403964</v>
          </cell>
          <cell r="AY30">
            <v>9.559017534503111</v>
          </cell>
          <cell r="AZ30">
            <v>47.512066943837873</v>
          </cell>
          <cell r="BA30">
            <v>32.61174445552286</v>
          </cell>
          <cell r="BB30">
            <v>17.000518430578353</v>
          </cell>
          <cell r="BC30">
            <v>5.9873442407869089</v>
          </cell>
          <cell r="BD30">
            <v>15.537579654145834</v>
          </cell>
          <cell r="BE30">
            <v>52.881355932203391</v>
          </cell>
          <cell r="BF30">
            <v>44.417792711925699</v>
          </cell>
          <cell r="BG30">
            <v>45.78458984085222</v>
          </cell>
          <cell r="BH30">
            <v>14.094593885121176</v>
          </cell>
          <cell r="BI30">
            <v>8.8995813740160745</v>
          </cell>
          <cell r="BJ30">
            <v>4.9405340130782207</v>
          </cell>
          <cell r="BK30">
            <v>16.843417083107692</v>
          </cell>
          <cell r="BL30">
            <v>76.860044836022922</v>
          </cell>
          <cell r="BM30">
            <v>43.980997638344647</v>
          </cell>
          <cell r="BN30">
            <v>0.33127506446347099</v>
          </cell>
          <cell r="BO30">
            <v>0.86569054013756541</v>
          </cell>
          <cell r="BP30">
            <v>0.22578575041542728</v>
          </cell>
          <cell r="BQ30">
            <v>0.56200963935364734</v>
          </cell>
          <cell r="BR30">
            <v>21.776192663688143</v>
          </cell>
          <cell r="BS30">
            <v>19.317122446942406</v>
          </cell>
          <cell r="BT30">
            <v>99.876003400228441</v>
          </cell>
          <cell r="BU30">
            <v>43.763113334619938</v>
          </cell>
          <cell r="BV30">
            <v>24.368341296157723</v>
          </cell>
          <cell r="BW30">
            <v>59.407783021940133</v>
          </cell>
          <cell r="BY30">
            <v>24.913416087577303</v>
          </cell>
          <cell r="BZ30">
            <v>20.836161713150197</v>
          </cell>
        </row>
        <row r="31">
          <cell r="D31">
            <v>33.667213914231318</v>
          </cell>
          <cell r="E31">
            <v>23.892272190529912</v>
          </cell>
          <cell r="F31">
            <v>43.140203526559802</v>
          </cell>
          <cell r="G31">
            <v>54.907047390032474</v>
          </cell>
          <cell r="H31">
            <v>4.6095417966081271</v>
          </cell>
          <cell r="I31">
            <v>17.523265375230856</v>
          </cell>
          <cell r="J31">
            <v>19.651177813119222</v>
          </cell>
          <cell r="K31">
            <v>21.007893297081086</v>
          </cell>
          <cell r="L31">
            <v>47.987816062015597</v>
          </cell>
          <cell r="M31">
            <v>0.1642020619744084</v>
          </cell>
          <cell r="N31">
            <v>5.7053753896068775</v>
          </cell>
          <cell r="O31">
            <v>33.509527579890573</v>
          </cell>
          <cell r="P31">
            <v>60.210842187134283</v>
          </cell>
          <cell r="Q31">
            <v>30.178613582957816</v>
          </cell>
          <cell r="R31">
            <v>19.776589484207964</v>
          </cell>
          <cell r="S31">
            <v>20.197112672184588</v>
          </cell>
          <cell r="T31">
            <v>61.319056375420743</v>
          </cell>
          <cell r="U31">
            <v>7.1167883211678857</v>
          </cell>
          <cell r="V31">
            <v>57.02816475651251</v>
          </cell>
          <cell r="W31">
            <v>34.69657223050725</v>
          </cell>
          <cell r="X31">
            <v>92.830188679244856</v>
          </cell>
          <cell r="Y31">
            <v>56.593385385051661</v>
          </cell>
          <cell r="Z31">
            <v>14.066306205711463</v>
          </cell>
          <cell r="AA31">
            <v>13.585629075898451</v>
          </cell>
          <cell r="AB31">
            <v>13.702556223746909</v>
          </cell>
          <cell r="AC31">
            <v>100</v>
          </cell>
          <cell r="AD31">
            <v>7.8816570405154689</v>
          </cell>
          <cell r="AE31">
            <v>18.223704993578558</v>
          </cell>
          <cell r="AF31">
            <v>33.639046561130847</v>
          </cell>
          <cell r="AG31">
            <v>29.526162486621498</v>
          </cell>
          <cell r="AH31">
            <v>8.447407828368382</v>
          </cell>
          <cell r="AI31">
            <v>42.105263157894747</v>
          </cell>
          <cell r="AJ31">
            <v>70</v>
          </cell>
          <cell r="AK31">
            <v>77.611354208995536</v>
          </cell>
          <cell r="AL31">
            <v>65.625</v>
          </cell>
          <cell r="AM31">
            <v>16.987784708336925</v>
          </cell>
          <cell r="AN31">
            <v>18.772563176895311</v>
          </cell>
          <cell r="AO31">
            <v>75.335552056857566</v>
          </cell>
          <cell r="AP31">
            <v>47.640214888578143</v>
          </cell>
          <cell r="AQ31">
            <v>44.63783315043699</v>
          </cell>
          <cell r="AR31">
            <v>46.910795873519319</v>
          </cell>
          <cell r="AS31">
            <v>22.657577025586956</v>
          </cell>
          <cell r="AT31">
            <v>17.639934716424253</v>
          </cell>
          <cell r="AU31">
            <v>5.6845564035546179</v>
          </cell>
          <cell r="AV31">
            <v>51.130815751257877</v>
          </cell>
          <cell r="AW31">
            <v>33.400438660383038</v>
          </cell>
          <cell r="AX31">
            <v>65.880724437771761</v>
          </cell>
          <cell r="AY31">
            <v>1.883479338315539</v>
          </cell>
          <cell r="AZ31">
            <v>9.0301430617339307</v>
          </cell>
          <cell r="BA31">
            <v>39.664972892602094</v>
          </cell>
          <cell r="BB31">
            <v>0</v>
          </cell>
          <cell r="BC31">
            <v>33.694900462217738</v>
          </cell>
          <cell r="BD31">
            <v>50</v>
          </cell>
          <cell r="BE31">
            <v>14.915254237288137</v>
          </cell>
          <cell r="BF31">
            <v>50</v>
          </cell>
          <cell r="BG31">
            <v>86.843776311681538</v>
          </cell>
          <cell r="BH31">
            <v>50</v>
          </cell>
          <cell r="BI31">
            <v>13.501430541784739</v>
          </cell>
          <cell r="BJ31">
            <v>5.2606948089293271</v>
          </cell>
          <cell r="BK31">
            <v>0</v>
          </cell>
          <cell r="BL31">
            <v>48.617765516559871</v>
          </cell>
          <cell r="BM31">
            <v>43.433164310775467</v>
          </cell>
          <cell r="BN31">
            <v>50</v>
          </cell>
          <cell r="BO31">
            <v>32.395675841286362</v>
          </cell>
          <cell r="BP31">
            <v>42.923670474862938</v>
          </cell>
          <cell r="BQ31">
            <v>10</v>
          </cell>
          <cell r="BR31">
            <v>19.609342377512938</v>
          </cell>
          <cell r="BS31">
            <v>0</v>
          </cell>
          <cell r="BT31">
            <v>37.681849026769399</v>
          </cell>
          <cell r="BU31">
            <v>27.879313343065231</v>
          </cell>
          <cell r="BV31">
            <v>40.186149645315581</v>
          </cell>
          <cell r="BW31">
            <v>3.6285240840754511</v>
          </cell>
          <cell r="BY31">
            <v>22.168988793036444</v>
          </cell>
          <cell r="BZ31">
            <v>18.571718307903705</v>
          </cell>
        </row>
        <row r="32">
          <cell r="D32">
            <v>81.313166273509154</v>
          </cell>
          <cell r="E32">
            <v>84.925624017683973</v>
          </cell>
          <cell r="F32">
            <v>45.231358753291488</v>
          </cell>
          <cell r="G32">
            <v>68.910849845900003</v>
          </cell>
          <cell r="H32">
            <v>5.9298689411699437</v>
          </cell>
          <cell r="I32">
            <v>7.7077269424281418</v>
          </cell>
          <cell r="J32">
            <v>9.2237105579713532</v>
          </cell>
          <cell r="K32">
            <v>13.307364360295976</v>
          </cell>
          <cell r="L32">
            <v>4.1875879207275002</v>
          </cell>
          <cell r="M32">
            <v>1.0182645989428247</v>
          </cell>
          <cell r="N32">
            <v>5.9580029676177446</v>
          </cell>
          <cell r="O32">
            <v>40.959402800003929</v>
          </cell>
          <cell r="P32">
            <v>59.047769407854545</v>
          </cell>
          <cell r="Q32">
            <v>29.60552815116187</v>
          </cell>
          <cell r="R32">
            <v>42.683101632997136</v>
          </cell>
          <cell r="S32">
            <v>72.08438242305148</v>
          </cell>
          <cell r="T32">
            <v>37.225714386900833</v>
          </cell>
          <cell r="U32">
            <v>17.518248175182467</v>
          </cell>
          <cell r="V32">
            <v>64.896436435469866</v>
          </cell>
          <cell r="W32">
            <v>22.865740940681654</v>
          </cell>
          <cell r="X32">
            <v>32.452830188679158</v>
          </cell>
          <cell r="Y32">
            <v>47.858113956073581</v>
          </cell>
          <cell r="Z32">
            <v>11.440217703228155</v>
          </cell>
          <cell r="AA32">
            <v>6.7605979606951099</v>
          </cell>
          <cell r="AB32">
            <v>5.6547217614408494</v>
          </cell>
          <cell r="AC32">
            <v>15.218748585890458</v>
          </cell>
          <cell r="AD32">
            <v>30.361509074055469</v>
          </cell>
          <cell r="AE32">
            <v>29.058702575382306</v>
          </cell>
          <cell r="AF32">
            <v>37.657059121472678</v>
          </cell>
          <cell r="AG32">
            <v>12.552918406993982</v>
          </cell>
          <cell r="AH32">
            <v>8.6462141577642608</v>
          </cell>
          <cell r="AI32">
            <v>63.15789473684211</v>
          </cell>
          <cell r="AJ32">
            <v>100</v>
          </cell>
          <cell r="AK32">
            <v>82.832719863475589</v>
          </cell>
          <cell r="AL32">
            <v>65.625</v>
          </cell>
          <cell r="AM32">
            <v>3.075475004526846</v>
          </cell>
          <cell r="AN32">
            <v>42.238267148014444</v>
          </cell>
          <cell r="AO32">
            <v>48.675530050562379</v>
          </cell>
          <cell r="AP32">
            <v>23.111405920897006</v>
          </cell>
          <cell r="AQ32">
            <v>32.231694423505679</v>
          </cell>
          <cell r="AR32">
            <v>34.130689932288433</v>
          </cell>
          <cell r="AS32">
            <v>36.424814893578478</v>
          </cell>
          <cell r="AT32">
            <v>49.453462959917424</v>
          </cell>
          <cell r="AU32">
            <v>12.908822857848335</v>
          </cell>
          <cell r="AV32">
            <v>18.561667996460166</v>
          </cell>
          <cell r="AW32">
            <v>43.983870981370671</v>
          </cell>
          <cell r="AX32">
            <v>56.164010793428766</v>
          </cell>
          <cell r="AY32">
            <v>8.4869565687231354</v>
          </cell>
          <cell r="AZ32">
            <v>43.228009959503623</v>
          </cell>
          <cell r="BA32">
            <v>35.398522254154848</v>
          </cell>
          <cell r="BB32">
            <v>15.529443645678651</v>
          </cell>
          <cell r="BC32">
            <v>31.614625643715122</v>
          </cell>
          <cell r="BD32">
            <v>8.5723131325365607</v>
          </cell>
          <cell r="BE32">
            <v>59.322033898305079</v>
          </cell>
          <cell r="BF32">
            <v>29.69198405152212</v>
          </cell>
          <cell r="BG32">
            <v>23.767757536793699</v>
          </cell>
          <cell r="BH32">
            <v>5.1635331098033665</v>
          </cell>
          <cell r="BI32">
            <v>4.2926845417970139</v>
          </cell>
          <cell r="BJ32">
            <v>3.8776968071446829</v>
          </cell>
          <cell r="BK32">
            <v>17.819736781177266</v>
          </cell>
          <cell r="BL32">
            <v>79.996334203569248</v>
          </cell>
          <cell r="BM32">
            <v>39.727722762255375</v>
          </cell>
          <cell r="BN32">
            <v>0.53742364070751902</v>
          </cell>
          <cell r="BO32">
            <v>15.528194061336514</v>
          </cell>
          <cell r="BP32">
            <v>0.43021970987260827</v>
          </cell>
          <cell r="BQ32">
            <v>0.52506921277874419</v>
          </cell>
          <cell r="BR32">
            <v>19.455546957110631</v>
          </cell>
          <cell r="BS32">
            <v>27.059241350912476</v>
          </cell>
          <cell r="BT32">
            <v>71.694530531632324</v>
          </cell>
          <cell r="BU32">
            <v>63.837703876833395</v>
          </cell>
          <cell r="BV32">
            <v>14.983344966691417</v>
          </cell>
          <cell r="BW32">
            <v>6.0880036649877436</v>
          </cell>
          <cell r="BY32">
            <v>13.849280208169256</v>
          </cell>
          <cell r="BZ32">
            <v>16.207035525897155</v>
          </cell>
        </row>
        <row r="33">
          <cell r="D33">
            <v>48.237927539505257</v>
          </cell>
          <cell r="E33">
            <v>42.862212395213881</v>
          </cell>
          <cell r="F33">
            <v>41.958259760957908</v>
          </cell>
          <cell r="G33">
            <v>56.115068945011473</v>
          </cell>
          <cell r="H33">
            <v>9.2613566873250246</v>
          </cell>
          <cell r="I33">
            <v>14.478075900368257</v>
          </cell>
          <cell r="J33">
            <v>7.1764745296164696</v>
          </cell>
          <cell r="K33">
            <v>14.187977009516633</v>
          </cell>
          <cell r="L33">
            <v>43.571929443989312</v>
          </cell>
          <cell r="M33">
            <v>0.57920043366876683</v>
          </cell>
          <cell r="N33">
            <v>0.88956231215182791</v>
          </cell>
          <cell r="O33">
            <v>43.904398660656724</v>
          </cell>
          <cell r="P33">
            <v>60.596063060267333</v>
          </cell>
          <cell r="Q33">
            <v>25.204999007622575</v>
          </cell>
          <cell r="R33">
            <v>11.744821389808743</v>
          </cell>
          <cell r="S33">
            <v>96.99207750859145</v>
          </cell>
          <cell r="T33">
            <v>53.680825927048303</v>
          </cell>
          <cell r="U33">
            <v>24.635036496350356</v>
          </cell>
          <cell r="V33">
            <v>97.978785837928413</v>
          </cell>
          <cell r="W33">
            <v>27.704916576024672</v>
          </cell>
          <cell r="X33">
            <v>53.207547169811079</v>
          </cell>
          <cell r="Y33">
            <v>94.16914624117463</v>
          </cell>
          <cell r="Z33">
            <v>11.658614103868125</v>
          </cell>
          <cell r="AA33">
            <v>11.290452459984991</v>
          </cell>
          <cell r="AB33">
            <v>14.037245337693555</v>
          </cell>
          <cell r="AC33">
            <v>18.731657904540207</v>
          </cell>
          <cell r="AD33">
            <v>6.7518953766587249</v>
          </cell>
          <cell r="AE33">
            <v>28.150235976574784</v>
          </cell>
          <cell r="AF33">
            <v>39.440925661751628</v>
          </cell>
          <cell r="AG33">
            <v>27.819827645974577</v>
          </cell>
          <cell r="AH33">
            <v>9.7924232274953873</v>
          </cell>
          <cell r="AI33">
            <v>63.15789473684211</v>
          </cell>
          <cell r="AJ33">
            <v>46.666666666666664</v>
          </cell>
          <cell r="AK33">
            <v>85.020471258704887</v>
          </cell>
          <cell r="AL33">
            <v>93.75</v>
          </cell>
          <cell r="AM33">
            <v>14.0190517042662</v>
          </cell>
          <cell r="AN33">
            <v>66.787003610108314</v>
          </cell>
          <cell r="AO33">
            <v>62.214274011954828</v>
          </cell>
          <cell r="AP33">
            <v>34.726170327730237</v>
          </cell>
          <cell r="AQ33">
            <v>39.963546091966897</v>
          </cell>
          <cell r="AR33">
            <v>42.801054346319987</v>
          </cell>
          <cell r="AS33">
            <v>79.85144502279374</v>
          </cell>
          <cell r="AT33">
            <v>18.036914699345516</v>
          </cell>
          <cell r="AU33">
            <v>50</v>
          </cell>
          <cell r="AV33">
            <v>22.622260385775764</v>
          </cell>
          <cell r="AW33">
            <v>37.375612014180632</v>
          </cell>
          <cell r="AX33">
            <v>61.168081880495848</v>
          </cell>
          <cell r="AY33">
            <v>7.8989388634438518</v>
          </cell>
          <cell r="AZ33">
            <v>41.672777247038184</v>
          </cell>
          <cell r="BA33">
            <v>47.184961274347955</v>
          </cell>
          <cell r="BB33">
            <v>0.4064460332917294</v>
          </cell>
          <cell r="BC33">
            <v>37.50854289146875</v>
          </cell>
          <cell r="BD33">
            <v>22.432337372517434</v>
          </cell>
          <cell r="BE33">
            <v>48.135593220338983</v>
          </cell>
          <cell r="BF33">
            <v>35.947947627819453</v>
          </cell>
          <cell r="BG33">
            <v>40.102832132840426</v>
          </cell>
          <cell r="BH33">
            <v>10.924985813413416</v>
          </cell>
          <cell r="BI33">
            <v>5.6603654086846396</v>
          </cell>
          <cell r="BJ33">
            <v>3.8954997680761738</v>
          </cell>
          <cell r="BK33">
            <v>20.480526798023753</v>
          </cell>
          <cell r="BL33">
            <v>63.387503690871426</v>
          </cell>
          <cell r="BM33">
            <v>47.560735160732989</v>
          </cell>
          <cell r="BN33">
            <v>4.0144246404624679</v>
          </cell>
          <cell r="BO33">
            <v>5.5504387633473176</v>
          </cell>
          <cell r="BP33">
            <v>2.7355876256312555</v>
          </cell>
          <cell r="BQ33">
            <v>0.80003526525759083</v>
          </cell>
          <cell r="BR33">
            <v>5.244945596561049</v>
          </cell>
          <cell r="BS33">
            <v>1.3606168443564519</v>
          </cell>
          <cell r="BT33">
            <v>43.537951617004204</v>
          </cell>
          <cell r="BU33">
            <v>97.297128512830056</v>
          </cell>
          <cell r="BV33">
            <v>14.862524375032551</v>
          </cell>
          <cell r="BW33">
            <v>12.077824153060009</v>
          </cell>
          <cell r="BY33">
            <v>12.954694772995326</v>
          </cell>
          <cell r="BZ33">
            <v>22.831229831196008</v>
          </cell>
        </row>
        <row r="34">
          <cell r="D34">
            <v>81.772812501569476</v>
          </cell>
          <cell r="E34">
            <v>87.047976178468673</v>
          </cell>
          <cell r="F34">
            <v>48.657982700961867</v>
          </cell>
          <cell r="G34">
            <v>64.954176227616571</v>
          </cell>
          <cell r="H34">
            <v>9.2857972152009278</v>
          </cell>
          <cell r="I34">
            <v>27.59433772884854</v>
          </cell>
          <cell r="J34">
            <v>35.055617305850717</v>
          </cell>
          <cell r="K34">
            <v>18.682560199544422</v>
          </cell>
          <cell r="L34">
            <v>48.209494480189349</v>
          </cell>
          <cell r="M34">
            <v>0.64351058606567157</v>
          </cell>
          <cell r="N34">
            <v>4.5002599132072962</v>
          </cell>
          <cell r="O34">
            <v>48.499394304610817</v>
          </cell>
          <cell r="P34">
            <v>49.836416025278481</v>
          </cell>
          <cell r="Q34">
            <v>25.058641469439152</v>
          </cell>
          <cell r="R34">
            <v>11.577535988640978</v>
          </cell>
          <cell r="S34">
            <v>62.630211588748516</v>
          </cell>
          <cell r="T34">
            <v>68.764962696244709</v>
          </cell>
          <cell r="U34">
            <v>22.992700729926995</v>
          </cell>
          <cell r="V34">
            <v>77.625670162858313</v>
          </cell>
          <cell r="W34">
            <v>38.324749576395362</v>
          </cell>
          <cell r="X34">
            <v>66.03773584905646</v>
          </cell>
          <cell r="Y34">
            <v>46.974924697871039</v>
          </cell>
          <cell r="Z34">
            <v>21.470948047337338</v>
          </cell>
          <cell r="AA34">
            <v>15.339192318737732</v>
          </cell>
          <cell r="AB34">
            <v>12.565400348193052</v>
          </cell>
          <cell r="AC34">
            <v>38.407496922215792</v>
          </cell>
          <cell r="AD34">
            <v>11.021146556450152</v>
          </cell>
          <cell r="AE34">
            <v>13.783866717946012</v>
          </cell>
          <cell r="AF34">
            <v>21.912352094737546</v>
          </cell>
          <cell r="AG34">
            <v>26.241713335952156</v>
          </cell>
          <cell r="AH34">
            <v>9.8732727153839512</v>
          </cell>
          <cell r="AI34">
            <v>42.105263157894747</v>
          </cell>
          <cell r="AJ34">
            <v>93.333333333333329</v>
          </cell>
          <cell r="AK34">
            <v>66.495771826550111</v>
          </cell>
          <cell r="AL34">
            <v>65.625</v>
          </cell>
          <cell r="AM34">
            <v>10.997501080645341</v>
          </cell>
          <cell r="AN34">
            <v>57.039711191335755</v>
          </cell>
          <cell r="AO34">
            <v>86.390217148531832</v>
          </cell>
          <cell r="AP34">
            <v>37.046748073716401</v>
          </cell>
          <cell r="AQ34">
            <v>43.11125253910091</v>
          </cell>
          <cell r="AR34">
            <v>48.052023461359916</v>
          </cell>
          <cell r="AS34">
            <v>65.317936801330305</v>
          </cell>
          <cell r="AT34">
            <v>11.323286546971694</v>
          </cell>
          <cell r="AU34">
            <v>17.673494680231446</v>
          </cell>
          <cell r="AV34">
            <v>45.326257662711384</v>
          </cell>
          <cell r="AW34">
            <v>39.557250618481469</v>
          </cell>
          <cell r="AX34">
            <v>65.442209281583473</v>
          </cell>
          <cell r="AY34">
            <v>6.8980180897475014</v>
          </cell>
          <cell r="AZ34">
            <v>34.682363729896863</v>
          </cell>
          <cell r="BA34">
            <v>42.607528308957974</v>
          </cell>
          <cell r="BB34">
            <v>11.384619603969645</v>
          </cell>
          <cell r="BC34">
            <v>41.689000056553773</v>
          </cell>
          <cell r="BD34">
            <v>12.212803140112028</v>
          </cell>
          <cell r="BE34">
            <v>65.084745762711862</v>
          </cell>
          <cell r="BF34">
            <v>42.420114505716441</v>
          </cell>
          <cell r="BG34">
            <v>55.136184754873199</v>
          </cell>
          <cell r="BH34">
            <v>14.656702329057209</v>
          </cell>
          <cell r="BI34">
            <v>8.2819714387682541</v>
          </cell>
          <cell r="BJ34">
            <v>6.1251892559308496</v>
          </cell>
          <cell r="BK34">
            <v>8.8387794802889452</v>
          </cell>
          <cell r="BL34">
            <v>29.277753186313344</v>
          </cell>
          <cell r="BM34">
            <v>34.699825563874199</v>
          </cell>
          <cell r="BN34">
            <v>3.113406394577316</v>
          </cell>
          <cell r="BO34">
            <v>5.9602911849529008</v>
          </cell>
          <cell r="BP34">
            <v>0.67852937384309231</v>
          </cell>
          <cell r="BQ34">
            <v>0.54143490013117168</v>
          </cell>
          <cell r="BR34">
            <v>26.129721210608452</v>
          </cell>
          <cell r="BS34">
            <v>45.340113538058866</v>
          </cell>
          <cell r="BT34">
            <v>65.788128881862789</v>
          </cell>
          <cell r="BU34">
            <v>57.482265577163261</v>
          </cell>
          <cell r="BV34">
            <v>33.471268252437795</v>
          </cell>
          <cell r="BW34">
            <v>9.7142719964650901</v>
          </cell>
          <cell r="BY34">
            <v>26.83936314121706</v>
          </cell>
          <cell r="BZ34">
            <v>23.855110520904983</v>
          </cell>
        </row>
        <row r="35">
          <cell r="D35">
            <v>80.213772778290334</v>
          </cell>
          <cell r="E35">
            <v>100</v>
          </cell>
          <cell r="F35">
            <v>44.60029707424146</v>
          </cell>
          <cell r="G35">
            <v>71.436133394695091</v>
          </cell>
          <cell r="H35">
            <v>5.9348651955073439</v>
          </cell>
          <cell r="I35">
            <v>6.4473633555460177</v>
          </cell>
          <cell r="J35">
            <v>9.2149810548477546</v>
          </cell>
          <cell r="K35">
            <v>20.259509944335111</v>
          </cell>
          <cell r="L35">
            <v>7.263518467483145</v>
          </cell>
          <cell r="M35">
            <v>1.1572591939391081</v>
          </cell>
          <cell r="N35">
            <v>2.9641337333871451</v>
          </cell>
          <cell r="O35">
            <v>36.41370884544979</v>
          </cell>
          <cell r="P35">
            <v>73.179869074255294</v>
          </cell>
          <cell r="Q35">
            <v>0</v>
          </cell>
          <cell r="R35">
            <v>39.642933349634859</v>
          </cell>
          <cell r="S35">
            <v>63.157508437662777</v>
          </cell>
          <cell r="T35">
            <v>42.252416881685569</v>
          </cell>
          <cell r="U35">
            <v>27.372262773722618</v>
          </cell>
          <cell r="V35">
            <v>56.616879475514267</v>
          </cell>
          <cell r="W35">
            <v>19.78114089532092</v>
          </cell>
          <cell r="X35">
            <v>53.96226415094354</v>
          </cell>
          <cell r="Y35">
            <v>27.876443727595568</v>
          </cell>
          <cell r="Z35">
            <v>9.052285804914959</v>
          </cell>
          <cell r="AA35">
            <v>18.803726352547791</v>
          </cell>
          <cell r="AB35">
            <v>11.177061372202903</v>
          </cell>
          <cell r="AC35">
            <v>24.643441680776927</v>
          </cell>
          <cell r="AD35">
            <v>4.8552799114991538</v>
          </cell>
          <cell r="AE35">
            <v>6.2081192963519252</v>
          </cell>
          <cell r="AF35">
            <v>23.184883463964841</v>
          </cell>
          <cell r="AG35">
            <v>38.901731810576109</v>
          </cell>
          <cell r="AH35">
            <v>8.7900950444362405</v>
          </cell>
          <cell r="AI35">
            <v>63.15789473684211</v>
          </cell>
          <cell r="AJ35">
            <v>83.333333333333343</v>
          </cell>
          <cell r="AK35">
            <v>53.956606236960681</v>
          </cell>
          <cell r="AL35">
            <v>65.625</v>
          </cell>
          <cell r="AM35">
            <v>1.2931108976265653</v>
          </cell>
          <cell r="AN35">
            <v>31.768953068592065</v>
          </cell>
          <cell r="AO35">
            <v>43.913278440745358</v>
          </cell>
          <cell r="AP35">
            <v>25.769723886240993</v>
          </cell>
          <cell r="AQ35">
            <v>33.732346183745726</v>
          </cell>
          <cell r="AR35">
            <v>43.982543453029017</v>
          </cell>
          <cell r="AS35">
            <v>14.000189275479016</v>
          </cell>
          <cell r="AT35">
            <v>50.848639118675678</v>
          </cell>
          <cell r="AU35">
            <v>6.8906452827884088</v>
          </cell>
          <cell r="AV35">
            <v>19.944701195537444</v>
          </cell>
          <cell r="AW35">
            <v>20.368019294910685</v>
          </cell>
          <cell r="AX35">
            <v>0</v>
          </cell>
          <cell r="AY35">
            <v>9.1280556944660027</v>
          </cell>
          <cell r="AZ35">
            <v>46.167174469006689</v>
          </cell>
          <cell r="BA35">
            <v>40.176417134142426</v>
          </cell>
          <cell r="BB35">
            <v>16.719115981562471</v>
          </cell>
          <cell r="BC35">
            <v>29.942369900358113</v>
          </cell>
          <cell r="BD35">
            <v>0.85783292830870683</v>
          </cell>
          <cell r="BE35">
            <v>16.271186440677965</v>
          </cell>
          <cell r="BF35">
            <v>21.485273346453386</v>
          </cell>
          <cell r="BG35">
            <v>11.443902203284265</v>
          </cell>
          <cell r="BH35">
            <v>5.1469430394959019</v>
          </cell>
          <cell r="BI35">
            <v>3.6579451835751695</v>
          </cell>
          <cell r="BJ35">
            <v>8.5946788432333214</v>
          </cell>
          <cell r="BK35">
            <v>3.4865805515289305</v>
          </cell>
          <cell r="BL35">
            <v>85.271815277014298</v>
          </cell>
          <cell r="BM35">
            <v>48.695190412256359</v>
          </cell>
          <cell r="BN35">
            <v>2.0357933111752184</v>
          </cell>
          <cell r="BO35">
            <v>2.7805051327516215</v>
          </cell>
          <cell r="BP35">
            <v>0.25837977493442876</v>
          </cell>
          <cell r="BQ35">
            <v>0.45029363260660688</v>
          </cell>
          <cell r="BR35">
            <v>5.3050775050251513</v>
          </cell>
          <cell r="BS35">
            <v>28.619148109185144</v>
          </cell>
          <cell r="BT35">
            <v>31.158496595703244</v>
          </cell>
          <cell r="BU35">
            <v>26.106203850050186</v>
          </cell>
          <cell r="BV35">
            <v>20.982163998494556</v>
          </cell>
          <cell r="BW35">
            <v>17.050864357215136</v>
          </cell>
          <cell r="BY35">
            <v>13.88046060086571</v>
          </cell>
          <cell r="BZ35">
            <v>8.9327038629913957</v>
          </cell>
        </row>
        <row r="36">
          <cell r="D36">
            <v>87.627136390941786</v>
          </cell>
          <cell r="E36">
            <v>85.446745689678878</v>
          </cell>
          <cell r="F36">
            <v>45.717282962129154</v>
          </cell>
          <cell r="G36">
            <v>80.396866823265412</v>
          </cell>
          <cell r="H36">
            <v>6.8968802441999948</v>
          </cell>
          <cell r="I36">
            <v>4.3886479326752612</v>
          </cell>
          <cell r="J36">
            <v>4.197816617649166</v>
          </cell>
          <cell r="K36">
            <v>50</v>
          </cell>
          <cell r="L36">
            <v>36.048389960523131</v>
          </cell>
          <cell r="M36">
            <v>0.50977732640325979</v>
          </cell>
          <cell r="N36">
            <v>5.0317017939418731</v>
          </cell>
          <cell r="O36">
            <v>37.450187785188497</v>
          </cell>
          <cell r="P36">
            <v>58.085949147164619</v>
          </cell>
          <cell r="Q36">
            <v>25.61729620060666</v>
          </cell>
          <cell r="R36">
            <v>15.260123819754243</v>
          </cell>
          <cell r="S36">
            <v>52.671005873140508</v>
          </cell>
          <cell r="T36">
            <v>62.231434911038662</v>
          </cell>
          <cell r="U36">
            <v>18.97810218978103</v>
          </cell>
          <cell r="V36">
            <v>73.701224515273296</v>
          </cell>
          <cell r="W36">
            <v>42.281722281161649</v>
          </cell>
          <cell r="X36">
            <v>59.62264150943377</v>
          </cell>
          <cell r="Y36">
            <v>71.378519082827836</v>
          </cell>
          <cell r="Z36">
            <v>18.766687795674134</v>
          </cell>
          <cell r="AA36">
            <v>18.306675489022055</v>
          </cell>
          <cell r="AB36">
            <v>15.204035111728043</v>
          </cell>
          <cell r="AC36">
            <v>47.931173629679414</v>
          </cell>
          <cell r="AD36">
            <v>36.729285150839495</v>
          </cell>
          <cell r="AE36">
            <v>50</v>
          </cell>
          <cell r="AF36">
            <v>11.116349498058064</v>
          </cell>
          <cell r="AG36">
            <v>22.742037776416211</v>
          </cell>
          <cell r="AH36">
            <v>2.5334144806087489</v>
          </cell>
          <cell r="AI36">
            <v>42.105263157894747</v>
          </cell>
          <cell r="AJ36">
            <v>73.333333333333329</v>
          </cell>
          <cell r="AK36">
            <v>70.955661390655919</v>
          </cell>
          <cell r="AL36">
            <v>56.25</v>
          </cell>
          <cell r="AM36">
            <v>17.696762928086123</v>
          </cell>
          <cell r="AN36">
            <v>62.093862815884485</v>
          </cell>
          <cell r="AO36">
            <v>88.183036661773201</v>
          </cell>
          <cell r="AP36">
            <v>34.159366354025288</v>
          </cell>
          <cell r="AQ36">
            <v>41.629915769038753</v>
          </cell>
          <cell r="AR36">
            <v>43.911817704977821</v>
          </cell>
          <cell r="AS36">
            <v>53.973547014725185</v>
          </cell>
          <cell r="AT36">
            <v>3.7849458746238422</v>
          </cell>
          <cell r="AU36">
            <v>7.9779842797313369</v>
          </cell>
          <cell r="AV36">
            <v>41.213832129301437</v>
          </cell>
          <cell r="AW36">
            <v>41.632927425803203</v>
          </cell>
          <cell r="AX36">
            <v>57.773233549460656</v>
          </cell>
          <cell r="AY36">
            <v>7.8363329932010046</v>
          </cell>
          <cell r="AZ36">
            <v>39.357895342933197</v>
          </cell>
          <cell r="BA36">
            <v>36.447545751785164</v>
          </cell>
          <cell r="BB36">
            <v>8.6510779475589086</v>
          </cell>
          <cell r="BC36">
            <v>30.628305872369161</v>
          </cell>
          <cell r="BD36">
            <v>21.720835513713808</v>
          </cell>
          <cell r="BE36">
            <v>59.661016949152547</v>
          </cell>
          <cell r="BF36">
            <v>39.867620889788171</v>
          </cell>
          <cell r="BG36">
            <v>35.986207062062064</v>
          </cell>
          <cell r="BH36">
            <v>9.2605538241698753</v>
          </cell>
          <cell r="BI36">
            <v>10.870167961575806</v>
          </cell>
          <cell r="BJ36">
            <v>4.4794782268331197</v>
          </cell>
          <cell r="BK36">
            <v>23.476774357952134</v>
          </cell>
          <cell r="BL36">
            <v>66.773755261920016</v>
          </cell>
          <cell r="BM36">
            <v>42.80169371397573</v>
          </cell>
          <cell r="BN36">
            <v>1.5318528738933874</v>
          </cell>
          <cell r="BO36">
            <v>1.7313427350250246</v>
          </cell>
          <cell r="BP36">
            <v>0.31710987928038881</v>
          </cell>
          <cell r="BQ36">
            <v>0.32947095518104463</v>
          </cell>
          <cell r="BR36">
            <v>24.285357498364682</v>
          </cell>
          <cell r="BS36">
            <v>69.771827834113083</v>
          </cell>
          <cell r="BT36">
            <v>81.544058350210733</v>
          </cell>
          <cell r="BU36">
            <v>58.407616474428636</v>
          </cell>
          <cell r="BV36">
            <v>20.398303302891513</v>
          </cell>
          <cell r="BW36">
            <v>15.069452787697188</v>
          </cell>
          <cell r="BY36">
            <v>23.119867176033754</v>
          </cell>
          <cell r="BZ36">
            <v>23.150814899677162</v>
          </cell>
        </row>
        <row r="37">
          <cell r="D37">
            <v>12.612833015750924</v>
          </cell>
          <cell r="E37">
            <v>100</v>
          </cell>
          <cell r="F37">
            <v>43.33304564482259</v>
          </cell>
          <cell r="G37">
            <v>88.160070629797787</v>
          </cell>
          <cell r="H37">
            <v>10</v>
          </cell>
          <cell r="I37">
            <v>21.065431888818196</v>
          </cell>
          <cell r="J37">
            <v>36.985092767166577</v>
          </cell>
          <cell r="K37">
            <v>0</v>
          </cell>
          <cell r="L37">
            <v>25.119868434193492</v>
          </cell>
          <cell r="M37">
            <v>0.61902051416302362</v>
          </cell>
          <cell r="N37">
            <v>2.7770117661707174</v>
          </cell>
          <cell r="O37">
            <v>46.166603746827874</v>
          </cell>
          <cell r="P37">
            <v>58.084523278421415</v>
          </cell>
          <cell r="Q37">
            <v>29.601064198141874</v>
          </cell>
          <cell r="R37">
            <v>19.619021275099428</v>
          </cell>
          <cell r="S37">
            <v>78.462445558720972</v>
          </cell>
          <cell r="T37">
            <v>47.591367744981042</v>
          </cell>
          <cell r="U37">
            <v>28.467153284671525</v>
          </cell>
          <cell r="V37">
            <v>60.490876441917017</v>
          </cell>
          <cell r="W37">
            <v>10.916612062169555</v>
          </cell>
          <cell r="X37">
            <v>64.528301886792079</v>
          </cell>
          <cell r="Y37">
            <v>14.653292929689218</v>
          </cell>
          <cell r="Z37">
            <v>0</v>
          </cell>
          <cell r="AA37">
            <v>15.961797881198574</v>
          </cell>
          <cell r="AB37">
            <v>11.03656740860213</v>
          </cell>
          <cell r="AC37">
            <v>35.922818718377513</v>
          </cell>
          <cell r="AD37">
            <v>37.05956156627726</v>
          </cell>
          <cell r="AE37">
            <v>11.979967082965251</v>
          </cell>
          <cell r="AF37">
            <v>32.758382020230577</v>
          </cell>
          <cell r="AG37">
            <v>45.161710947318767</v>
          </cell>
          <cell r="AH37">
            <v>9.8849279651073534</v>
          </cell>
          <cell r="AI37">
            <v>42.105263157894747</v>
          </cell>
          <cell r="AJ37">
            <v>100</v>
          </cell>
          <cell r="AK37">
            <v>70.521021521563981</v>
          </cell>
          <cell r="AL37">
            <v>63.942307692307686</v>
          </cell>
          <cell r="AM37">
            <v>7.3566775909954476</v>
          </cell>
          <cell r="AN37">
            <v>64.981949458483768</v>
          </cell>
          <cell r="AO37">
            <v>22.922272605192695</v>
          </cell>
          <cell r="AP37">
            <v>14.719366279476379</v>
          </cell>
          <cell r="AQ37">
            <v>26.987918572236762</v>
          </cell>
          <cell r="AR37">
            <v>40.286116192978369</v>
          </cell>
          <cell r="AS37">
            <v>35.806577887357733</v>
          </cell>
          <cell r="AT37">
            <v>21.324782705436714</v>
          </cell>
          <cell r="AU37">
            <v>8.0361132424994626</v>
          </cell>
          <cell r="AV37">
            <v>11.486186993994279</v>
          </cell>
          <cell r="AW37">
            <v>37.117469196187912</v>
          </cell>
          <cell r="AX37">
            <v>92.041646983051919</v>
          </cell>
          <cell r="AY37">
            <v>10</v>
          </cell>
          <cell r="AZ37">
            <v>50</v>
          </cell>
          <cell r="BA37">
            <v>0</v>
          </cell>
          <cell r="BB37">
            <v>50</v>
          </cell>
          <cell r="BC37">
            <v>40.920475222210023</v>
          </cell>
          <cell r="BD37">
            <v>15.008718004918158</v>
          </cell>
          <cell r="BE37">
            <v>11.525423728813559</v>
          </cell>
          <cell r="BF37">
            <v>1.9959231033230469</v>
          </cell>
          <cell r="BG37">
            <v>3.7944385446476083</v>
          </cell>
          <cell r="BH37">
            <v>0.65829152136384772</v>
          </cell>
          <cell r="BI37">
            <v>1.1247462452885597</v>
          </cell>
          <cell r="BJ37">
            <v>0</v>
          </cell>
          <cell r="BK37">
            <v>9.9383382637955453</v>
          </cell>
          <cell r="BL37">
            <v>95.425503272561258</v>
          </cell>
          <cell r="BM37">
            <v>48.94839456583874</v>
          </cell>
          <cell r="BN37">
            <v>0</v>
          </cell>
          <cell r="BO37">
            <v>0</v>
          </cell>
          <cell r="BP37">
            <v>0</v>
          </cell>
          <cell r="BQ37">
            <v>1.0521040627615332</v>
          </cell>
          <cell r="BR37">
            <v>34.170637112381939</v>
          </cell>
          <cell r="BS37">
            <v>14.584359887065759</v>
          </cell>
          <cell r="BT37">
            <v>40.469463734958495</v>
          </cell>
          <cell r="BU37">
            <v>68.224823355222981</v>
          </cell>
          <cell r="BV37">
            <v>0</v>
          </cell>
          <cell r="BW37">
            <v>0</v>
          </cell>
          <cell r="BY37">
            <v>4.6662467373027514</v>
          </cell>
          <cell r="BZ37">
            <v>8.8112153433887972</v>
          </cell>
        </row>
        <row r="38">
          <cell r="D38">
            <v>85.509391947134688</v>
          </cell>
          <cell r="E38">
            <v>94.119637492537649</v>
          </cell>
          <cell r="F38">
            <v>48.500508163103511</v>
          </cell>
          <cell r="G38">
            <v>87.226353629647974</v>
          </cell>
          <cell r="H38">
            <v>9.0786739154011027</v>
          </cell>
          <cell r="I38">
            <v>15.547106175660272</v>
          </cell>
          <cell r="J38">
            <v>17.595085892318217</v>
          </cell>
          <cell r="K38">
            <v>19.133459388974188</v>
          </cell>
          <cell r="L38">
            <v>4.0306167427833817</v>
          </cell>
          <cell r="M38">
            <v>0.39713134083044654</v>
          </cell>
          <cell r="N38">
            <v>8.6538811238317699</v>
          </cell>
          <cell r="O38">
            <v>17.32938452229855</v>
          </cell>
          <cell r="P38">
            <v>67.148400102517442</v>
          </cell>
          <cell r="Q38">
            <v>13.755000058253261</v>
          </cell>
          <cell r="R38">
            <v>29.537243728412736</v>
          </cell>
          <cell r="S38">
            <v>73.408145062468151</v>
          </cell>
          <cell r="T38">
            <v>25.124966148705631</v>
          </cell>
          <cell r="U38">
            <v>9.4890510948905149</v>
          </cell>
          <cell r="V38">
            <v>73.570044431063707</v>
          </cell>
          <cell r="W38">
            <v>13.723116520971992</v>
          </cell>
          <cell r="X38">
            <v>7.169811320754615</v>
          </cell>
          <cell r="Y38">
            <v>49.207958363218715</v>
          </cell>
          <cell r="Z38">
            <v>9.129956257992399</v>
          </cell>
          <cell r="AA38">
            <v>9.3962136665225184</v>
          </cell>
          <cell r="AB38">
            <v>6.8558410056436632</v>
          </cell>
          <cell r="AC38">
            <v>17.049145174414971</v>
          </cell>
          <cell r="AD38">
            <v>21.125715212339703</v>
          </cell>
          <cell r="AE38">
            <v>34.754497429224998</v>
          </cell>
          <cell r="AF38">
            <v>12.962883917512308</v>
          </cell>
          <cell r="AG38">
            <v>34.811015636708547</v>
          </cell>
          <cell r="AH38">
            <v>9.8912139040938669</v>
          </cell>
          <cell r="AI38">
            <v>42.105263157894747</v>
          </cell>
          <cell r="AJ38">
            <v>10</v>
          </cell>
          <cell r="AK38">
            <v>44.00684515058385</v>
          </cell>
          <cell r="AL38">
            <v>59.375</v>
          </cell>
          <cell r="AM38">
            <v>4.8494759575196298</v>
          </cell>
          <cell r="AN38">
            <v>34.657039711191338</v>
          </cell>
          <cell r="AO38">
            <v>32.146203453017044</v>
          </cell>
          <cell r="AP38">
            <v>15.930411122030677</v>
          </cell>
          <cell r="AQ38">
            <v>26.081470663317525</v>
          </cell>
          <cell r="AR38">
            <v>39.780380919426811</v>
          </cell>
          <cell r="AS38">
            <v>18.082655058325038</v>
          </cell>
          <cell r="AT38">
            <v>21.579147375049171</v>
          </cell>
          <cell r="AU38">
            <v>16.248873417462509</v>
          </cell>
          <cell r="AV38">
            <v>12.063606326255609</v>
          </cell>
          <cell r="AW38">
            <v>40.218963744998327</v>
          </cell>
          <cell r="AX38">
            <v>8.9204951337018557</v>
          </cell>
          <cell r="AY38">
            <v>4.3164836908679369</v>
          </cell>
          <cell r="AZ38">
            <v>29.162666713484843</v>
          </cell>
          <cell r="BA38">
            <v>47.301940258194591</v>
          </cell>
          <cell r="BB38">
            <v>19.670160558956155</v>
          </cell>
          <cell r="BC38">
            <v>21.757268759763544</v>
          </cell>
          <cell r="BD38">
            <v>2.374097550344743</v>
          </cell>
          <cell r="BE38">
            <v>76.610169491525426</v>
          </cell>
          <cell r="BF38">
            <v>21.21596698767582</v>
          </cell>
          <cell r="BG38">
            <v>16.53472639348222</v>
          </cell>
          <cell r="BH38">
            <v>3.8427663909309149</v>
          </cell>
          <cell r="BI38">
            <v>3.0845455138503231</v>
          </cell>
          <cell r="BJ38">
            <v>13.87234398420207</v>
          </cell>
          <cell r="BK38">
            <v>8.6424426157584051</v>
          </cell>
          <cell r="BL38">
            <v>91.873945542088606</v>
          </cell>
          <cell r="BM38">
            <v>49.062311146699528</v>
          </cell>
          <cell r="BN38">
            <v>0.76588660609267145</v>
          </cell>
          <cell r="BO38">
            <v>0.52515309119454323</v>
          </cell>
          <cell r="BP38">
            <v>0.39507857278746089</v>
          </cell>
          <cell r="BQ38">
            <v>0.9225466872538729</v>
          </cell>
          <cell r="BR38">
            <v>9.1825328410228355</v>
          </cell>
          <cell r="BS38">
            <v>9.2676347551233249</v>
          </cell>
          <cell r="BT38">
            <v>19.972874815392171</v>
          </cell>
          <cell r="BU38">
            <v>69.624209433429954</v>
          </cell>
          <cell r="BV38">
            <v>17.374963635645003</v>
          </cell>
          <cell r="BW38">
            <v>4.941833066620994</v>
          </cell>
          <cell r="BY38">
            <v>8.7669512370394536</v>
          </cell>
          <cell r="BZ38">
            <v>8.4578521088230225</v>
          </cell>
        </row>
        <row r="39">
          <cell r="D39">
            <v>100</v>
          </cell>
          <cell r="E39">
            <v>100</v>
          </cell>
          <cell r="F39">
            <v>49.602493515870414</v>
          </cell>
          <cell r="G39">
            <v>100</v>
          </cell>
          <cell r="H39">
            <v>4.3864967943800171</v>
          </cell>
          <cell r="I39">
            <v>15.668821021601422</v>
          </cell>
          <cell r="J39">
            <v>50</v>
          </cell>
          <cell r="K39">
            <v>23.214056661098667</v>
          </cell>
          <cell r="L39">
            <v>2.5090384599689242</v>
          </cell>
          <cell r="M39">
            <v>0.21817039999500382</v>
          </cell>
          <cell r="N39">
            <v>0.84105745044827085</v>
          </cell>
          <cell r="O39">
            <v>0</v>
          </cell>
          <cell r="P39">
            <v>68.200610395284812</v>
          </cell>
          <cell r="Q39">
            <v>34.440345873912598</v>
          </cell>
          <cell r="R39">
            <v>30.893488559883647</v>
          </cell>
          <cell r="S39">
            <v>60.239987878093473</v>
          </cell>
          <cell r="T39">
            <v>35.095919246345588</v>
          </cell>
          <cell r="U39">
            <v>9.4890510948905149</v>
          </cell>
          <cell r="V39">
            <v>67.296761106513117</v>
          </cell>
          <cell r="W39">
            <v>23.251059435384779</v>
          </cell>
          <cell r="X39">
            <v>22.264150943396306</v>
          </cell>
          <cell r="Y39">
            <v>32.478239729013332</v>
          </cell>
          <cell r="Z39">
            <v>17.713249692810965</v>
          </cell>
          <cell r="AA39">
            <v>13.232891516185189</v>
          </cell>
          <cell r="AB39">
            <v>13.612295589354147</v>
          </cell>
          <cell r="AC39">
            <v>38.500389220601747</v>
          </cell>
          <cell r="AD39">
            <v>35.719994956126293</v>
          </cell>
          <cell r="AE39">
            <v>17.292876347728622</v>
          </cell>
          <cell r="AF39">
            <v>39.726953990044869</v>
          </cell>
          <cell r="AG39">
            <v>50</v>
          </cell>
          <cell r="AH39">
            <v>7.88570567530431</v>
          </cell>
          <cell r="AI39">
            <v>63.15789473684211</v>
          </cell>
          <cell r="AJ39">
            <v>90</v>
          </cell>
          <cell r="AK39">
            <v>96.397224964890043</v>
          </cell>
          <cell r="AL39">
            <v>71.875000000000014</v>
          </cell>
          <cell r="AM39">
            <v>9.7436228551646984</v>
          </cell>
          <cell r="AN39">
            <v>77.978339350180519</v>
          </cell>
          <cell r="AO39">
            <v>49.00053240319788</v>
          </cell>
          <cell r="AP39">
            <v>20.858552403739839</v>
          </cell>
          <cell r="AQ39">
            <v>23.671403993342075</v>
          </cell>
          <cell r="AR39">
            <v>43.033699081805324</v>
          </cell>
          <cell r="AS39">
            <v>36.146444318541946</v>
          </cell>
          <cell r="AT39">
            <v>100</v>
          </cell>
          <cell r="AU39">
            <v>3.9077467699408528</v>
          </cell>
          <cell r="AV39">
            <v>18.923269118560661</v>
          </cell>
          <cell r="AW39">
            <v>40.560478756152577</v>
          </cell>
          <cell r="AX39">
            <v>84.465689131455107</v>
          </cell>
          <cell r="AY39">
            <v>8.8294749594075714</v>
          </cell>
          <cell r="AZ39">
            <v>45.695439802906016</v>
          </cell>
          <cell r="BA39">
            <v>38.931096421683726</v>
          </cell>
          <cell r="BB39">
            <v>15.246782310574003</v>
          </cell>
          <cell r="BC39">
            <v>30.473818640669588</v>
          </cell>
          <cell r="BD39">
            <v>37.068527666605469</v>
          </cell>
          <cell r="BE39">
            <v>50.169491525423723</v>
          </cell>
          <cell r="BF39">
            <v>44.873730682696426</v>
          </cell>
          <cell r="BG39">
            <v>50.476901090006663</v>
          </cell>
          <cell r="BH39">
            <v>11.969031105512578</v>
          </cell>
          <cell r="BI39">
            <v>3.9563566635816421</v>
          </cell>
          <cell r="BJ39">
            <v>6.4181732063862951</v>
          </cell>
          <cell r="BK39">
            <v>19.050748351773546</v>
          </cell>
          <cell r="BL39">
            <v>61.086707353575939</v>
          </cell>
          <cell r="BM39">
            <v>49.85651177675669</v>
          </cell>
          <cell r="BN39">
            <v>3.1228498657936909</v>
          </cell>
          <cell r="BO39">
            <v>19.276516201106105</v>
          </cell>
          <cell r="BP39">
            <v>0.77467723801031296</v>
          </cell>
          <cell r="BQ39">
            <v>0.93283807959799037</v>
          </cell>
          <cell r="BR39">
            <v>9.787599585609156</v>
          </cell>
          <cell r="BS39">
            <v>8.9819143427730861</v>
          </cell>
          <cell r="BT39">
            <v>39.539779458815069</v>
          </cell>
          <cell r="BU39">
            <v>74.46667709681482</v>
          </cell>
          <cell r="BV39">
            <v>26.407789070832543</v>
          </cell>
          <cell r="BW39">
            <v>11.922179593768329</v>
          </cell>
          <cell r="BY39">
            <v>9.7196077316760103</v>
          </cell>
          <cell r="BZ39">
            <v>18.073294789243633</v>
          </cell>
        </row>
        <row r="40">
          <cell r="D40">
            <v>84.988849386986459</v>
          </cell>
          <cell r="E40">
            <v>95.697732987007157</v>
          </cell>
          <cell r="F40">
            <v>48.424262048200426</v>
          </cell>
          <cell r="G40">
            <v>84.528395286159011</v>
          </cell>
          <cell r="H40">
            <v>8.8758282411319431</v>
          </cell>
          <cell r="I40">
            <v>6.7537181555808621</v>
          </cell>
          <cell r="J40">
            <v>5.8384656760777425</v>
          </cell>
          <cell r="K40">
            <v>6.6627523044744787</v>
          </cell>
          <cell r="L40">
            <v>3.7675815333279994</v>
          </cell>
          <cell r="M40">
            <v>1.2894157658068621</v>
          </cell>
          <cell r="N40">
            <v>2.2465807094007206</v>
          </cell>
          <cell r="O40">
            <v>49.120535708618803</v>
          </cell>
          <cell r="P40">
            <v>0</v>
          </cell>
          <cell r="Q40">
            <v>17.907389514533104</v>
          </cell>
          <cell r="R40">
            <v>24.166601040578676</v>
          </cell>
          <cell r="S40">
            <v>50.88206444582989</v>
          </cell>
          <cell r="T40">
            <v>21.775803381078941</v>
          </cell>
          <cell r="U40">
            <v>17.335766423357651</v>
          </cell>
          <cell r="V40">
            <v>85.171531695350183</v>
          </cell>
          <cell r="W40">
            <v>14.881095026756356</v>
          </cell>
          <cell r="X40">
            <v>47.547169811320842</v>
          </cell>
          <cell r="Y40">
            <v>54.655252454456871</v>
          </cell>
          <cell r="Z40">
            <v>10.537019562173894</v>
          </cell>
          <cell r="AA40">
            <v>15.327062421376384</v>
          </cell>
          <cell r="AB40">
            <v>8.6048555524747492</v>
          </cell>
          <cell r="AC40">
            <v>0.58473034121465173</v>
          </cell>
          <cell r="AD40">
            <v>3.0091891404210465</v>
          </cell>
          <cell r="AE40">
            <v>3.723760045211824</v>
          </cell>
          <cell r="AF40">
            <v>50</v>
          </cell>
          <cell r="AG40">
            <v>0.4598544150790973</v>
          </cell>
          <cell r="AH40">
            <v>6.3671958003952263</v>
          </cell>
          <cell r="AI40">
            <v>84.210526315789465</v>
          </cell>
          <cell r="AJ40">
            <v>70</v>
          </cell>
          <cell r="AK40">
            <v>96.055529338754909</v>
          </cell>
          <cell r="AL40">
            <v>75</v>
          </cell>
          <cell r="AM40">
            <v>5.7448017295645331</v>
          </cell>
          <cell r="AN40">
            <v>40.794223826714813</v>
          </cell>
          <cell r="AO40">
            <v>37.679677268345024</v>
          </cell>
          <cell r="AP40">
            <v>18.124814246354092</v>
          </cell>
          <cell r="AQ40">
            <v>29.04858702079845</v>
          </cell>
          <cell r="AR40">
            <v>41.650506973483992</v>
          </cell>
          <cell r="AS40">
            <v>21.047210242497709</v>
          </cell>
          <cell r="AT40">
            <v>28.230078860449748</v>
          </cell>
          <cell r="AU40">
            <v>7.312253398482464</v>
          </cell>
          <cell r="AV40">
            <v>6.6595258503313364</v>
          </cell>
          <cell r="AW40">
            <v>29.863772223743645</v>
          </cell>
          <cell r="AX40">
            <v>29.71274970511158</v>
          </cell>
          <cell r="AY40">
            <v>5.7093889115535177</v>
          </cell>
          <cell r="AZ40">
            <v>36.491777584981151</v>
          </cell>
          <cell r="BA40">
            <v>30.97006613844998</v>
          </cell>
          <cell r="BB40">
            <v>8.3609844538168705</v>
          </cell>
          <cell r="BC40">
            <v>8.5147783712990037</v>
          </cell>
          <cell r="BD40">
            <v>0</v>
          </cell>
          <cell r="BE40">
            <v>10.508474576271185</v>
          </cell>
          <cell r="BF40">
            <v>8.5821859781090595</v>
          </cell>
          <cell r="BG40">
            <v>24.629021845760896</v>
          </cell>
          <cell r="BH40">
            <v>1.7363309377391902</v>
          </cell>
          <cell r="BI40">
            <v>2.377877518121577</v>
          </cell>
          <cell r="BJ40">
            <v>0.33917990556554645</v>
          </cell>
          <cell r="BK40">
            <v>36.072740714125665</v>
          </cell>
          <cell r="BL40">
            <v>91.595581066029496</v>
          </cell>
          <cell r="BM40">
            <v>49.405311522581805</v>
          </cell>
          <cell r="BN40">
            <v>1.3659652343174198</v>
          </cell>
          <cell r="BO40">
            <v>2.3021498490199446</v>
          </cell>
          <cell r="BP40">
            <v>0.54530186214215315</v>
          </cell>
          <cell r="BQ40">
            <v>0.64660579766066162</v>
          </cell>
          <cell r="BR40">
            <v>11.680685745023109</v>
          </cell>
          <cell r="BS40">
            <v>27.813040045726957</v>
          </cell>
          <cell r="BT40">
            <v>26.819334877027405</v>
          </cell>
          <cell r="BU40">
            <v>100</v>
          </cell>
          <cell r="BV40">
            <v>8.8472633154556402</v>
          </cell>
          <cell r="BW40">
            <v>14.379211480305191</v>
          </cell>
          <cell r="BY40">
            <v>5.1567689113645283</v>
          </cell>
          <cell r="BZ40">
            <v>6.9363751879184772</v>
          </cell>
        </row>
      </sheetData>
      <sheetData sheetId="44">
        <row r="1">
          <cell r="A1" t="str">
            <v>Clave Inegi</v>
          </cell>
          <cell r="B1" t="str">
            <v>Entidad</v>
          </cell>
          <cell r="C1" t="str">
            <v>¿Más es mejor?</v>
          </cell>
          <cell r="D1" t="str">
            <v>No</v>
          </cell>
          <cell r="E1" t="str">
            <v>No</v>
          </cell>
          <cell r="F1" t="str">
            <v>No</v>
          </cell>
          <cell r="G1" t="str">
            <v>No</v>
          </cell>
          <cell r="H1" t="str">
            <v>No</v>
          </cell>
          <cell r="I1" t="str">
            <v>No</v>
          </cell>
          <cell r="J1" t="str">
            <v>Sí</v>
          </cell>
          <cell r="K1" t="str">
            <v>Sí</v>
          </cell>
          <cell r="L1" t="str">
            <v>Sí</v>
          </cell>
          <cell r="M1" t="str">
            <v>Sí</v>
          </cell>
          <cell r="N1" t="str">
            <v>No</v>
          </cell>
          <cell r="O1" t="str">
            <v>No</v>
          </cell>
          <cell r="P1" t="str">
            <v>No</v>
          </cell>
          <cell r="Q1" t="str">
            <v>Sí</v>
          </cell>
          <cell r="R1" t="str">
            <v>No</v>
          </cell>
          <cell r="S1" t="str">
            <v>No</v>
          </cell>
          <cell r="T1" t="str">
            <v>Sí</v>
          </cell>
          <cell r="U1" t="str">
            <v>Sí</v>
          </cell>
          <cell r="V1" t="str">
            <v>Sí</v>
          </cell>
          <cell r="W1" t="str">
            <v>Sí</v>
          </cell>
          <cell r="X1" t="str">
            <v>Sí</v>
          </cell>
          <cell r="Y1" t="str">
            <v>No</v>
          </cell>
          <cell r="Z1" t="str">
            <v>Sí</v>
          </cell>
          <cell r="AA1" t="str">
            <v>Sí</v>
          </cell>
          <cell r="AB1" t="str">
            <v>Sí</v>
          </cell>
          <cell r="AC1" t="str">
            <v>Sí</v>
          </cell>
          <cell r="AD1" t="str">
            <v>No</v>
          </cell>
          <cell r="AE1" t="str">
            <v>No</v>
          </cell>
          <cell r="AF1" t="str">
            <v>Sí</v>
          </cell>
          <cell r="AG1" t="str">
            <v>Sí</v>
          </cell>
          <cell r="AH1" t="str">
            <v>No</v>
          </cell>
          <cell r="AI1" t="str">
            <v>No</v>
          </cell>
          <cell r="AJ1" t="str">
            <v>No</v>
          </cell>
          <cell r="AK1" t="str">
            <v>Sí</v>
          </cell>
          <cell r="AL1" t="str">
            <v>Sí</v>
          </cell>
          <cell r="AM1" t="str">
            <v>Sí</v>
          </cell>
          <cell r="AN1" t="str">
            <v>Sí</v>
          </cell>
          <cell r="AO1" t="str">
            <v>No</v>
          </cell>
          <cell r="AP1" t="str">
            <v>Sí</v>
          </cell>
          <cell r="AQ1" t="str">
            <v>No</v>
          </cell>
          <cell r="AR1" t="str">
            <v>No</v>
          </cell>
          <cell r="AS1" t="str">
            <v>No</v>
          </cell>
          <cell r="AT1" t="str">
            <v>Sí</v>
          </cell>
          <cell r="AU1" t="str">
            <v>Sí</v>
          </cell>
          <cell r="AV1" t="str">
            <v>Sí</v>
          </cell>
          <cell r="AW1" t="str">
            <v>Sí</v>
          </cell>
          <cell r="AX1" t="str">
            <v>Sí</v>
          </cell>
          <cell r="AY1" t="str">
            <v>No</v>
          </cell>
          <cell r="AZ1" t="str">
            <v>No</v>
          </cell>
          <cell r="BA1" t="str">
            <v>Sí</v>
          </cell>
          <cell r="BB1" t="str">
            <v>No</v>
          </cell>
          <cell r="BC1" t="str">
            <v>Sí</v>
          </cell>
          <cell r="BD1" t="str">
            <v>Sí</v>
          </cell>
          <cell r="BE1" t="str">
            <v>Sí</v>
          </cell>
          <cell r="BF1" t="str">
            <v>Sí</v>
          </cell>
          <cell r="BG1" t="str">
            <v>Sí</v>
          </cell>
          <cell r="BH1" t="str">
            <v>Sí</v>
          </cell>
          <cell r="BI1" t="str">
            <v>Sí</v>
          </cell>
          <cell r="BJ1" t="str">
            <v>Sí</v>
          </cell>
          <cell r="BK1" t="str">
            <v>Sí</v>
          </cell>
          <cell r="BL1" t="str">
            <v>No</v>
          </cell>
          <cell r="BM1" t="str">
            <v>No</v>
          </cell>
          <cell r="BN1" t="str">
            <v>Sí</v>
          </cell>
          <cell r="BO1" t="str">
            <v>Sí</v>
          </cell>
          <cell r="BP1" t="str">
            <v>Sí</v>
          </cell>
          <cell r="BQ1" t="str">
            <v>Sí</v>
          </cell>
          <cell r="BR1" t="str">
            <v>Sí</v>
          </cell>
          <cell r="BS1" t="str">
            <v>Sí</v>
          </cell>
          <cell r="BT1" t="str">
            <v>Sí</v>
          </cell>
          <cell r="BU1" t="str">
            <v>Sí</v>
          </cell>
          <cell r="BV1" t="str">
            <v>Sí</v>
          </cell>
          <cell r="BW1" t="str">
            <v>Sí</v>
          </cell>
        </row>
        <row r="2">
          <cell r="C2" t="str">
            <v>Peso</v>
          </cell>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cell r="BY2" t="str">
            <v>Variables ancla</v>
          </cell>
        </row>
        <row r="3">
          <cell r="C3" t="str">
            <v>Subíndice</v>
          </cell>
          <cell r="D3" t="str">
            <v>Sistema de derecho confiable y objetivo</v>
          </cell>
          <cell r="L3" t="str">
            <v>Manejo sustentable del medio ambiente</v>
          </cell>
          <cell r="Q3" t="str">
            <v>Sociedad incluyente, preparada y sana</v>
          </cell>
          <cell r="AD3" t="str">
            <v xml:space="preserve">Sistema político estable y funcional </v>
          </cell>
          <cell r="AK3" t="str">
            <v>Gobiernos eficientes y eficaces</v>
          </cell>
          <cell r="AP3" t="str">
            <v>Mercado de factores</v>
          </cell>
          <cell r="AV3" t="str">
            <v>Economía estable</v>
          </cell>
          <cell r="BF3" t="str">
            <v>Precursores</v>
          </cell>
          <cell r="BP3" t="str">
            <v>Aprovechamiento de las relaciones internacionales</v>
          </cell>
          <cell r="BT3" t="str">
            <v>Innovación de los sectores económicos</v>
          </cell>
          <cell r="BY3" t="str">
            <v>Inversión</v>
          </cell>
          <cell r="BZ3" t="str">
            <v>Talento</v>
          </cell>
        </row>
        <row r="4">
          <cell r="C4" t="str">
            <v>Indicador</v>
          </cell>
          <cell r="D4" t="str">
            <v>Homicidios</v>
          </cell>
          <cell r="E4" t="str">
            <v>Secuestros</v>
          </cell>
          <cell r="F4" t="str">
            <v>Robo de vehículos</v>
          </cell>
          <cell r="G4" t="str">
            <v>Costos del delito</v>
          </cell>
          <cell r="H4" t="str">
            <v>Incidencia delictiva</v>
          </cell>
          <cell r="I4" t="str">
            <v xml:space="preserve">Delitos no denunciados </v>
          </cell>
          <cell r="J4" t="str">
            <v>Percepción de seguridad</v>
          </cell>
          <cell r="K4" t="str">
            <v>Competencia en servicios notariales</v>
          </cell>
          <cell r="L4" t="str">
            <v>Caudal tratado de aguas residuales</v>
          </cell>
          <cell r="M4" t="str">
            <v>Eficiencia económica del agua en la agricultura</v>
          </cell>
          <cell r="N4" t="str">
            <v>Morbilidad por enfermedades respiratorias</v>
          </cell>
          <cell r="O4" t="str">
            <v>Pérdida de superficie cubierta por árboles</v>
          </cell>
          <cell r="P4" t="str">
            <v>Intensidad energética de la economía</v>
          </cell>
          <cell r="Q4" t="str">
            <v>Mujeres económicamente activas</v>
          </cell>
          <cell r="R4" t="str">
            <v>Equidad salarial</v>
          </cell>
          <cell r="S4" t="str">
            <v>Índice de informalidad laboral entre mujeres y hombres</v>
          </cell>
          <cell r="T4" t="str">
            <v>Grado de escolaridad</v>
          </cell>
          <cell r="U4" t="str">
            <v>Cobertura educativa</v>
          </cell>
          <cell r="V4" t="str">
            <v>Rendimiento académico</v>
          </cell>
          <cell r="W4" t="str">
            <v>Acceso a instituciones de salud</v>
          </cell>
          <cell r="X4" t="str">
            <v>Esperanza de vida</v>
          </cell>
          <cell r="Y4" t="str">
            <v>Mortalidad infantil</v>
          </cell>
          <cell r="Z4" t="str">
            <v>Camas de hospital</v>
          </cell>
          <cell r="AA4" t="str">
            <v>Médicos y enfermeras</v>
          </cell>
          <cell r="AB4" t="str">
            <v>Médicos con especialidad</v>
          </cell>
          <cell r="AC4" t="str">
            <v>Migración neta</v>
          </cell>
          <cell r="AD4" t="str">
            <v>Percepción de corrupción estatal</v>
          </cell>
          <cell r="AE4" t="str">
            <v>Percepción de corrupción en partidos políticos</v>
          </cell>
          <cell r="AF4" t="str">
            <v>Consulta de información de finanzas públicas</v>
          </cell>
          <cell r="AG4" t="str">
            <v>Participación ciudadana</v>
          </cell>
          <cell r="AH4" t="str">
            <v>Competencia electoral</v>
          </cell>
          <cell r="AI4" t="str">
            <v>Barreras a candidatos independientes</v>
          </cell>
          <cell r="AJ4" t="str">
            <v>Agresiones a periodistas</v>
          </cell>
          <cell r="AK4" t="str">
            <v>Interacción con el gobierno por medios electrónicos</v>
          </cell>
          <cell r="AL4" t="str">
            <v>Índice de Información Presupuestal Estatal</v>
          </cell>
          <cell r="AM4" t="str">
            <v>Ingresos propios</v>
          </cell>
          <cell r="AN4" t="str">
            <v>Indicador subnacional de mejora regulatoria</v>
          </cell>
          <cell r="AO4" t="str">
            <v>Informalidad laboral</v>
          </cell>
          <cell r="AP4" t="str">
            <v>Ingreso promedio de trabajadores de tiempo completo</v>
          </cell>
          <cell r="AQ4" t="str">
            <v>Desigualdad salarial</v>
          </cell>
          <cell r="AR4" t="str">
            <v>Personas con ingresos por debajo de la línea de bienestar</v>
          </cell>
          <cell r="AS4" t="str">
            <v>Jornadas laborales muy largas</v>
          </cell>
          <cell r="AT4" t="str">
            <v>Población foránea con educación superior</v>
          </cell>
          <cell r="AU4" t="str">
            <v>Capacitación laboral</v>
          </cell>
          <cell r="AV4" t="str">
            <v>PIB per cápita</v>
          </cell>
          <cell r="AW4" t="str">
            <v>PIB en sectores de alto crecimiento</v>
          </cell>
          <cell r="AX4" t="str">
            <v>Crecimiento del PIB</v>
          </cell>
          <cell r="AY4" t="str">
            <v>Deuda estatal y de organismos estatales (PIB)</v>
          </cell>
          <cell r="AZ4" t="str">
            <v>Deuda estatal y de organismos estatales (participaciones federales)</v>
          </cell>
          <cell r="BA4" t="str">
            <v>Plazo promedio de vencimiento de la deuda</v>
          </cell>
          <cell r="BB4" t="str">
            <v>Costo promedio de la deuda</v>
          </cell>
          <cell r="BC4" t="str">
            <v>Personas con ingresos mayores al promedio estatal</v>
          </cell>
          <cell r="BD4" t="str">
            <v>Participación laboral</v>
          </cell>
          <cell r="BE4" t="str">
            <v>Diversificación económica</v>
          </cell>
          <cell r="BF4" t="str">
            <v>Telefonía móvil</v>
          </cell>
          <cell r="BG4" t="str">
            <v>Acceso a internet</v>
          </cell>
          <cell r="BH4" t="str">
            <v>Terminales punto de venta</v>
          </cell>
          <cell r="BI4" t="str">
            <v>Cajeros automáticos</v>
          </cell>
          <cell r="BJ4" t="str">
            <v>Uso de banca móvil</v>
          </cell>
          <cell r="BK4" t="str">
            <v>Captación de ahorro</v>
          </cell>
          <cell r="BL4" t="str">
            <v>Heridos en accidentes de tránsito terrestre</v>
          </cell>
          <cell r="BM4" t="str">
            <v>Accidentes por malas condiciones del camino</v>
          </cell>
          <cell r="BN4" t="str">
            <v>Flujo de pasajeros aéreos</v>
          </cell>
          <cell r="BO4" t="str">
            <v>Carga aérea</v>
          </cell>
          <cell r="BP4" t="str">
            <v>Flujo de pasajeros aéreos internacionales</v>
          </cell>
          <cell r="BQ4" t="str">
            <v>PIB turístico</v>
          </cell>
          <cell r="BR4" t="str">
            <v>Inversión extranjera directa</v>
          </cell>
          <cell r="BS4" t="str">
            <v>Exportación de mercancías</v>
          </cell>
          <cell r="BT4" t="str">
            <v>Complejidad económica en sectores de innovación</v>
          </cell>
          <cell r="BU4" t="str">
            <v>Productividad total de los factores</v>
          </cell>
          <cell r="BV4" t="str">
            <v>Centros de investigación</v>
          </cell>
          <cell r="BW4" t="str">
            <v>Patentes</v>
          </cell>
          <cell r="BY4" t="str">
            <v>Inversión</v>
          </cell>
          <cell r="BZ4" t="str">
            <v>Talento</v>
          </cell>
        </row>
        <row r="5">
          <cell r="C5" t="str">
            <v>Unidades</v>
          </cell>
          <cell r="D5" t="str">
            <v>Homicidios dolosos por cada 100 mil habitantes</v>
          </cell>
          <cell r="E5" t="str">
            <v>Secuestros por cada 100 mil habitantes</v>
          </cell>
          <cell r="F5" t="str">
            <v>Robos por cada mil vehículos registrados</v>
          </cell>
          <cell r="G5" t="str">
            <v>Pesos por persona de 18 años y más</v>
          </cell>
          <cell r="H5" t="str">
            <v>Delitos del fuero común por cada mil habitantes</v>
          </cell>
          <cell r="I5" t="str">
            <v>Delitos no denunciados como porcentaje del total</v>
          </cell>
          <cell r="J5" t="str">
            <v>Porcentaje de la población de 18 años y más que se siente segura en su entidad federativa</v>
          </cell>
          <cell r="K5" t="str">
            <v>Notarios por cada 100 mil habitantes</v>
          </cell>
          <cell r="L5" t="str">
            <v>Litros por segundo por cada mil habitantes</v>
          </cell>
          <cell r="M5" t="str">
            <v>Miles de pesos por hectómetro cúbico</v>
          </cell>
          <cell r="N5" t="str">
            <v>Incidencia de asma e infecciones respiratorias agudas por cada mil habitantes</v>
          </cell>
          <cell r="O5" t="str">
            <v>Porcentaje de la superficie total cubierta por árboles</v>
          </cell>
          <cell r="P5" t="str">
            <v>Kilowatts hora por millón de PIB</v>
          </cell>
          <cell r="Q5" t="str">
            <v>Mujeres económicamente activas como porcentaje de la población económicamente activa</v>
          </cell>
          <cell r="R5" t="str">
            <v>Diferencia porcentual de los ingresos entre hombres y mujeres</v>
          </cell>
          <cell r="S5" t="str">
            <v xml:space="preserve">Índice </v>
          </cell>
          <cell r="T5" t="str">
            <v>Años promedio de escolaridad en población de 25 años o más</v>
          </cell>
          <cell r="U5" t="str">
            <v xml:space="preserve">Tasa bruta de escolarización en nivel secundaria </v>
          </cell>
          <cell r="V5" t="str">
            <v>Porcentaje de alumnos en nivel de desempeño 3 y 4 de matemáticas</v>
          </cell>
          <cell r="W5" t="str">
            <v>Porcentaje de la población ocupada que tiene acceso a instituciones de salud</v>
          </cell>
          <cell r="X5" t="str">
            <v>Años</v>
          </cell>
          <cell r="Y5" t="str">
            <v>Defunciones de menores de 1 año por cada mil nacidos vivos</v>
          </cell>
          <cell r="Z5" t="str">
            <v>Camas en área de hospitalización por cada mil habitantes</v>
          </cell>
          <cell r="AA5" t="str">
            <v>Médicos y enfermeras en contacto con el paciente por cada mil habitantes</v>
          </cell>
          <cell r="AB5" t="str">
            <v>Médicos con especialidad por cada mil habitantes</v>
          </cell>
          <cell r="AC5" t="str">
            <v>Migrantes netos como porcentaje de la población total</v>
          </cell>
          <cell r="AD5" t="str">
            <v>Porcentaje de la población urbana de 18 años y más que considera que las prácticas corruptas en el gobierno del estado son frecuentes y muy frecuentes</v>
          </cell>
          <cell r="AE5" t="str">
            <v>Porcentaje de la población urbana de 18 años y más que considera que las prácticas corruptas en los partidos políticos son frecuentes y muy frecuentes</v>
          </cell>
          <cell r="AF5" t="str">
            <v>Porcentaje de la población urbana de 18 años y más que ha consultado información de finanzas públicas en internet</v>
          </cell>
          <cell r="AG5" t="str">
            <v>Votos emitidos como porcentaje de la lista nominal</v>
          </cell>
          <cell r="AH5" t="str">
            <v>Puntos porcentuales entre el porcentaje de votos obtenido por el candidato electo a gobernador y el segundo lugar</v>
          </cell>
          <cell r="AI5" t="str">
            <v>Firmas requeridas para registrarse como candidato a gobernador como porcentaje de la lista nominal</v>
          </cell>
          <cell r="AJ5" t="str">
            <v>Número de agresiones contra la prensa</v>
          </cell>
          <cell r="AK5" t="str">
            <v>Porcentaje de la población urbana de 18 años y más que ha tenido al menos una interacción con el gobierno a través de medios electrónicos</v>
          </cell>
          <cell r="AL5" t="str">
            <v>Índice (0-100)</v>
          </cell>
          <cell r="AM5" t="str">
            <v>Ingresos propios como porcentaje de los ingresos totales del estado</v>
          </cell>
          <cell r="AN5" t="str">
            <v>Índice (0-5)</v>
          </cell>
          <cell r="AO5" t="str">
            <v>Porcentaje de la población ocupada que se encuentra en condición de informalidad laboral</v>
          </cell>
          <cell r="AP5" t="str">
            <v>Pesos</v>
          </cell>
          <cell r="AQ5" t="str">
            <v>Cociente entre personas que ganan hasta dos salarios mínimos y personas que ganan más de dos salarios mínimos</v>
          </cell>
          <cell r="AR5" t="str">
            <v>Porcentaje de la población ocupada que labora 40 horas a la semana o más con ingresos por debajo de la línea de pobreza por ingresos</v>
          </cell>
          <cell r="AS5" t="str">
            <v>Porcentaje de población ocupada que trabaja más de 48 horas</v>
          </cell>
          <cell r="AT5" t="str">
            <v>Porcentaje de la población foránea de 25 años y más</v>
          </cell>
          <cell r="AU5" t="str">
            <v>Población que ha recibido capacitación como porcentaje de la población económicamente activa</v>
          </cell>
          <cell r="AV5" t="str">
            <v>Pesos por habitante</v>
          </cell>
          <cell r="AW5" t="str">
            <v>Porcentaje del PIB</v>
          </cell>
          <cell r="AX5" t="str">
            <v>Promedio de la tasa de crecimiento real de los últimos 3 años</v>
          </cell>
          <cell r="AY5" t="str">
            <v>Porcentaje del PIB</v>
          </cell>
          <cell r="AZ5" t="str">
            <v>Porcentaje de las participaciones federales</v>
          </cell>
          <cell r="BA5" t="str">
            <v>Años promedio ponderados</v>
          </cell>
          <cell r="BB5" t="str">
            <v>Tasa de interés promedio ponderada</v>
          </cell>
          <cell r="BC5" t="str">
            <v>Porcentaje de la población ocupada</v>
          </cell>
          <cell r="BD5" t="str">
            <v>Población económicamente activa ocupada como porcentaje de la población total</v>
          </cell>
          <cell r="BE5" t="str">
            <v>Número de sectores presentes en la economía</v>
          </cell>
          <cell r="BF5" t="str">
            <v>Porcentaje del total de las viviendas que cuenta con telefonía celular</v>
          </cell>
          <cell r="BG5" t="str">
            <v>Porcentaje del total de las viviendas que cuenta con acceso a internet</v>
          </cell>
          <cell r="BH5" t="str">
            <v>Terminales punto de venta por cada 10 mil adultos</v>
          </cell>
          <cell r="BI5" t="str">
            <v>Cajeros automáticos por cada 10 mil adultos</v>
          </cell>
          <cell r="BJ5" t="str">
            <v>Contratos que usan banca móvil por cada 10 mil adultos</v>
          </cell>
          <cell r="BK5" t="str">
            <v>Pesos en cuentas de ahorro y depósitos a plazo por millón de PIB</v>
          </cell>
          <cell r="BL5" t="str">
            <v>Heridos por cada 100 mil habitantes</v>
          </cell>
          <cell r="BM5" t="str">
            <v>Accidentes por cada 100 mil vehículos</v>
          </cell>
          <cell r="BN5" t="str">
            <v>Pasajeros por cada mil habitantes</v>
          </cell>
          <cell r="BO5" t="str">
            <v>Kilogramos por cada mil habitantes</v>
          </cell>
          <cell r="BP5" t="str">
            <v>Porcentaje del total nacional de pasajeros aéreos internacionales que llegaron o partieron del estado</v>
          </cell>
          <cell r="BQ5" t="str">
            <v>Porcentaje del PIB estatal</v>
          </cell>
          <cell r="BR5" t="str">
            <v>Dólares por millar de PIB (promedio 3 años)</v>
          </cell>
          <cell r="BS5" t="str">
            <v>Porcentaje del PIB</v>
          </cell>
          <cell r="BT5" t="str">
            <v xml:space="preserve">Índice </v>
          </cell>
          <cell r="BU5" t="str">
            <v>Tasa de crecimiento anual</v>
          </cell>
          <cell r="BV5" t="str">
            <v>Centros por cada 100 mil de la población económicamente activa</v>
          </cell>
          <cell r="BW5" t="str">
            <v>Patentes solicitadas por cada 100 mil de la población económicamente activa</v>
          </cell>
          <cell r="BY5" t="str">
            <v>Pesos por persona económicamente activa</v>
          </cell>
          <cell r="BZ5" t="str">
            <v>Porcentaje de la población de 25 años y más que cuenta con educación superior, normal o técnica</v>
          </cell>
        </row>
        <row r="6">
          <cell r="C6" t="str">
            <v>Fuente</v>
          </cell>
          <cell r="D6" t="str">
            <v>Segob</v>
          </cell>
          <cell r="E6" t="str">
            <v>Segob</v>
          </cell>
          <cell r="F6" t="str">
            <v>Segob</v>
          </cell>
          <cell r="G6" t="str">
            <v>Inegi</v>
          </cell>
          <cell r="H6" t="str">
            <v>Segob</v>
          </cell>
          <cell r="I6" t="str">
            <v>Inegi</v>
          </cell>
          <cell r="J6" t="str">
            <v>Inegi</v>
          </cell>
          <cell r="K6" t="str">
            <v>Segob</v>
          </cell>
          <cell r="L6" t="str">
            <v>Conagua</v>
          </cell>
          <cell r="M6" t="str">
            <v>Servicio de Información Agroalimentaria y Pesquera (SIAP);  Sistema Nacional de Información del Agua (Sina)</v>
          </cell>
          <cell r="N6" t="str">
            <v>Ssa</v>
          </cell>
          <cell r="O6" t="str">
            <v>Global Forest Watch</v>
          </cell>
          <cell r="P6" t="str">
            <v>CFE</v>
          </cell>
          <cell r="Q6" t="str">
            <v>Inegi</v>
          </cell>
          <cell r="R6" t="str">
            <v>Inegi</v>
          </cell>
          <cell r="S6" t="str">
            <v>Inegi</v>
          </cell>
          <cell r="T6" t="str">
            <v>Inegi</v>
          </cell>
          <cell r="U6" t="str">
            <v>SEP</v>
          </cell>
          <cell r="V6" t="str">
            <v>IMCO</v>
          </cell>
          <cell r="W6" t="str">
            <v>Inegi</v>
          </cell>
          <cell r="X6" t="str">
            <v>Conapo</v>
          </cell>
          <cell r="Y6" t="str">
            <v>Inegi</v>
          </cell>
          <cell r="Z6" t="str">
            <v>Ssa</v>
          </cell>
          <cell r="AA6" t="str">
            <v>Ssa</v>
          </cell>
          <cell r="AB6" t="str">
            <v>Ssa</v>
          </cell>
          <cell r="AC6" t="str">
            <v>Conapo</v>
          </cell>
          <cell r="AD6" t="str">
            <v>Inegi</v>
          </cell>
          <cell r="AE6" t="str">
            <v>Inegi</v>
          </cell>
          <cell r="AF6" t="str">
            <v>Inegi</v>
          </cell>
          <cell r="AG6" t="str">
            <v>INE</v>
          </cell>
          <cell r="AH6" t="str">
            <v xml:space="preserve">IMCO </v>
          </cell>
          <cell r="AI6" t="str">
            <v>IMCO</v>
          </cell>
          <cell r="AJ6" t="str">
            <v>Artículo 19</v>
          </cell>
          <cell r="AK6" t="str">
            <v>Inegi</v>
          </cell>
          <cell r="AL6" t="str">
            <v>IMCO</v>
          </cell>
          <cell r="AM6" t="str">
            <v>Inegi</v>
          </cell>
          <cell r="AN6" t="str">
            <v>ONMR</v>
          </cell>
          <cell r="AO6" t="str">
            <v>Inegi</v>
          </cell>
          <cell r="AP6" t="str">
            <v>Inegi</v>
          </cell>
          <cell r="AQ6" t="str">
            <v>Inegi</v>
          </cell>
          <cell r="AR6" t="str">
            <v>Inegi; Coneval</v>
          </cell>
          <cell r="AS6" t="str">
            <v>Inegi</v>
          </cell>
          <cell r="AT6" t="str">
            <v>Inegi</v>
          </cell>
          <cell r="AU6" t="str">
            <v>SEP</v>
          </cell>
          <cell r="AV6" t="str">
            <v>Inegi</v>
          </cell>
          <cell r="AW6" t="str">
            <v>Inegi</v>
          </cell>
          <cell r="AX6" t="str">
            <v>Inegi</v>
          </cell>
          <cell r="AY6" t="str">
            <v>SHCP</v>
          </cell>
          <cell r="AZ6" t="str">
            <v>SHCP</v>
          </cell>
          <cell r="BA6" t="str">
            <v>SHCP</v>
          </cell>
          <cell r="BB6" t="str">
            <v>SHCP</v>
          </cell>
          <cell r="BC6" t="str">
            <v>Inegi</v>
          </cell>
          <cell r="BD6" t="str">
            <v>Inegi</v>
          </cell>
          <cell r="BE6" t="str">
            <v>Inegi</v>
          </cell>
          <cell r="BF6" t="str">
            <v>Inegi</v>
          </cell>
          <cell r="BG6" t="str">
            <v>Inegi</v>
          </cell>
          <cell r="BH6" t="str">
            <v>CNBV</v>
          </cell>
          <cell r="BI6" t="str">
            <v>CNBV</v>
          </cell>
          <cell r="BJ6" t="str">
            <v>CNBV</v>
          </cell>
          <cell r="BK6" t="str">
            <v>CNBV; Inegi</v>
          </cell>
          <cell r="BL6" t="str">
            <v>Inegi</v>
          </cell>
          <cell r="BM6" t="str">
            <v>Inegi</v>
          </cell>
          <cell r="BN6" t="str">
            <v>SCT</v>
          </cell>
          <cell r="BO6" t="str">
            <v>SCT</v>
          </cell>
          <cell r="BP6" t="str">
            <v>SCT</v>
          </cell>
          <cell r="BQ6" t="str">
            <v>Inegi</v>
          </cell>
          <cell r="BR6" t="str">
            <v>SE</v>
          </cell>
          <cell r="BS6" t="str">
            <v>Inegi</v>
          </cell>
          <cell r="BT6" t="str">
            <v>Secretaría de Economía</v>
          </cell>
          <cell r="BU6" t="str">
            <v>IMCO: Inegi</v>
          </cell>
          <cell r="BV6" t="str">
            <v>Inegi</v>
          </cell>
          <cell r="BW6" t="str">
            <v>IMPI</v>
          </cell>
          <cell r="BY6" t="str">
            <v>Inegi</v>
          </cell>
          <cell r="BZ6" t="str">
            <v>Inegi</v>
          </cell>
        </row>
        <row r="7">
          <cell r="C7" t="str">
            <v>Documento/ Publicación</v>
          </cell>
          <cell r="D7" t="str">
            <v>SESNSP</v>
          </cell>
          <cell r="E7" t="str">
            <v>SESNSP</v>
          </cell>
          <cell r="F7" t="str">
            <v>SESNSP</v>
          </cell>
          <cell r="G7" t="str">
            <v>Envipe</v>
          </cell>
          <cell r="H7" t="str">
            <v>SESNSP</v>
          </cell>
          <cell r="I7" t="str">
            <v>Envipe</v>
          </cell>
          <cell r="J7" t="str">
            <v>Envipe</v>
          </cell>
          <cell r="K7" t="str">
            <v>Directorio de notarios</v>
          </cell>
          <cell r="L7" t="str">
            <v xml:space="preserve">Inventario nacional </v>
          </cell>
          <cell r="M7" t="str">
            <v xml:space="preserve">Anuario Estadístico de la Producción Agrícola; Volumen concesionado </v>
          </cell>
          <cell r="N7" t="str">
            <v>Anuario de Morbilidad 1984-2018</v>
          </cell>
          <cell r="O7" t="str">
            <v>Subnational 1 tree cover loss</v>
          </cell>
          <cell r="P7" t="str">
            <v xml:space="preserve">Solicitud de información </v>
          </cell>
          <cell r="Q7" t="str">
            <v>ENOE</v>
          </cell>
          <cell r="R7" t="str">
            <v>ENOE</v>
          </cell>
          <cell r="S7" t="str">
            <v>ENOE</v>
          </cell>
          <cell r="T7" t="str">
            <v>Enoe</v>
          </cell>
          <cell r="U7" t="str">
            <v>-</v>
          </cell>
          <cell r="V7" t="str">
            <v>MejoraTuEscuela.org</v>
          </cell>
          <cell r="W7" t="str">
            <v>ENOE</v>
          </cell>
          <cell r="X7" t="str">
            <v>Indicadores demográficos</v>
          </cell>
          <cell r="Y7" t="str">
            <v>Registros administrativos</v>
          </cell>
          <cell r="Z7" t="str">
            <v>Sistema de Información de la Secretaría de Salud</v>
          </cell>
          <cell r="AA7" t="str">
            <v>Sistema de Información de la Ssa</v>
          </cell>
          <cell r="AB7" t="str">
            <v>Sistema de Información de la Ssa</v>
          </cell>
          <cell r="AC7" t="str">
            <v xml:space="preserve">Migrantes interestatales </v>
          </cell>
          <cell r="AD7" t="str">
            <v>ENCIG</v>
          </cell>
          <cell r="AE7" t="str">
            <v>ENCIG</v>
          </cell>
          <cell r="AF7" t="str">
            <v>ENCIG</v>
          </cell>
          <cell r="AG7" t="str">
            <v>Sistema de Consulta de la Estadística</v>
          </cell>
          <cell r="AH7" t="str">
            <v>Información de los institutos electorales locales</v>
          </cell>
          <cell r="AI7" t="str">
            <v>Información de la legislación electoral estatal</v>
          </cell>
          <cell r="AJ7" t="str">
            <v>-</v>
          </cell>
          <cell r="AK7" t="str">
            <v>ENCIG</v>
          </cell>
          <cell r="AL7" t="str">
            <v>Índice de Información Presupuestal Estatal</v>
          </cell>
          <cell r="AM7" t="str">
            <v>Registros administrativos</v>
          </cell>
          <cell r="AN7" t="str">
            <v>Reporte de resultados estatales</v>
          </cell>
          <cell r="AO7" t="str">
            <v>ENOE</v>
          </cell>
          <cell r="AP7" t="str">
            <v>ENOE</v>
          </cell>
          <cell r="AQ7" t="str">
            <v>ENOE</v>
          </cell>
          <cell r="AR7" t="str">
            <v xml:space="preserve"> ENOE; Evolución de las líneas de pobreza por ingresos</v>
          </cell>
          <cell r="AS7" t="str">
            <v>ENOE</v>
          </cell>
          <cell r="AT7" t="str">
            <v>ENOE</v>
          </cell>
          <cell r="AU7" t="str">
            <v>Sistema Interactivo de Consulta de Estadística Educativa</v>
          </cell>
          <cell r="AV7" t="str">
            <v>BIE</v>
          </cell>
          <cell r="AW7" t="str">
            <v>BIE</v>
          </cell>
          <cell r="AX7" t="str">
            <v>BIE</v>
          </cell>
          <cell r="AY7" t="str">
            <v>Informes trimestrales de finanzas públicas</v>
          </cell>
          <cell r="AZ7" t="str">
            <v>Informes trimestrales de finanzas públicas</v>
          </cell>
          <cell r="BA7" t="str">
            <v>Indicadores estadísticos de financiamientos</v>
          </cell>
          <cell r="BB7" t="str">
            <v>Indicadores estadísticos de financiamientos</v>
          </cell>
          <cell r="BC7" t="str">
            <v>ENOE</v>
          </cell>
          <cell r="BD7" t="str">
            <v>ENOE</v>
          </cell>
          <cell r="BE7" t="str">
            <v>DENUE</v>
          </cell>
          <cell r="BF7" t="str">
            <v>ENIGH; Censo de Población y Vivienda</v>
          </cell>
          <cell r="BG7" t="str">
            <v>ENIGH; Censo de Población y Vivienda</v>
          </cell>
          <cell r="BH7" t="str">
            <v>Bases de datos de inclusión financiera</v>
          </cell>
          <cell r="BI7" t="str">
            <v>Bases de datos de inclusión financiera</v>
          </cell>
          <cell r="BJ7" t="str">
            <v>Bases de datos de inclusión financiera</v>
          </cell>
          <cell r="BK7" t="str">
            <v>Portafolio de información</v>
          </cell>
          <cell r="BL7" t="str">
            <v>Registros administrativos</v>
          </cell>
          <cell r="BM7" t="str">
            <v>Registros administrativos</v>
          </cell>
          <cell r="BN7" t="str">
            <v>Estadística operacional de aeropuertos</v>
          </cell>
          <cell r="BO7" t="str">
            <v>Estadística operacional de aeropuertos</v>
          </cell>
          <cell r="BP7" t="str">
            <v>Estadística operacional de aeropuertos</v>
          </cell>
          <cell r="BQ7" t="str">
            <v>BIE</v>
          </cell>
          <cell r="BR7" t="str">
            <v>Estadística oficial de los flujos de IED hacia México</v>
          </cell>
          <cell r="BS7" t="str">
            <v>BIE</v>
          </cell>
          <cell r="BT7" t="str">
            <v>Data México</v>
          </cell>
          <cell r="BU7" t="str">
            <v xml:space="preserve"> Productividad Total de los Factores (modelo KLEMS);  BIE</v>
          </cell>
          <cell r="BV7" t="str">
            <v>Denue</v>
          </cell>
          <cell r="BW7" t="str">
            <v>IMPI en cifras</v>
          </cell>
          <cell r="BY7" t="str">
            <v>BIE</v>
          </cell>
          <cell r="BZ7" t="str">
            <v>ENOE</v>
          </cell>
        </row>
        <row r="9">
          <cell r="B9" t="str">
            <v>Aguascalientes</v>
          </cell>
          <cell r="C9" t="str">
            <v>01</v>
          </cell>
        </row>
        <row r="10">
          <cell r="B10" t="str">
            <v>Baja California</v>
          </cell>
          <cell r="C10" t="str">
            <v>02</v>
          </cell>
        </row>
        <row r="11">
          <cell r="B11" t="str">
            <v>Baja California Sur</v>
          </cell>
          <cell r="C11" t="str">
            <v>03</v>
          </cell>
        </row>
        <row r="12">
          <cell r="B12" t="str">
            <v>Campeche</v>
          </cell>
          <cell r="C12" t="str">
            <v>04</v>
          </cell>
        </row>
        <row r="13">
          <cell r="B13" t="str">
            <v>Coahuila</v>
          </cell>
          <cell r="C13" t="str">
            <v>05</v>
          </cell>
        </row>
        <row r="14">
          <cell r="B14" t="str">
            <v>Colima</v>
          </cell>
          <cell r="C14" t="str">
            <v>06</v>
          </cell>
        </row>
        <row r="15">
          <cell r="B15" t="str">
            <v>Chiapas</v>
          </cell>
          <cell r="C15" t="str">
            <v>07</v>
          </cell>
        </row>
        <row r="16">
          <cell r="B16" t="str">
            <v>Chihuahua</v>
          </cell>
          <cell r="C16" t="str">
            <v>08</v>
          </cell>
        </row>
        <row r="17">
          <cell r="B17" t="str">
            <v>Ciudad de México</v>
          </cell>
          <cell r="C17" t="str">
            <v>09</v>
          </cell>
        </row>
        <row r="18">
          <cell r="B18" t="str">
            <v>Durango</v>
          </cell>
          <cell r="C18" t="str">
            <v>10</v>
          </cell>
        </row>
        <row r="19">
          <cell r="B19" t="str">
            <v>Guanajuato</v>
          </cell>
          <cell r="C19" t="str">
            <v>11</v>
          </cell>
        </row>
        <row r="20">
          <cell r="B20" t="str">
            <v>Guerrero</v>
          </cell>
          <cell r="C20" t="str">
            <v>12</v>
          </cell>
        </row>
        <row r="21">
          <cell r="B21" t="str">
            <v>Hidalgo</v>
          </cell>
          <cell r="C21" t="str">
            <v>13</v>
          </cell>
        </row>
        <row r="22">
          <cell r="B22" t="str">
            <v>Jalisco</v>
          </cell>
          <cell r="C22" t="str">
            <v>14</v>
          </cell>
        </row>
        <row r="23">
          <cell r="B23" t="str">
            <v>México</v>
          </cell>
          <cell r="C23" t="str">
            <v>15</v>
          </cell>
        </row>
        <row r="24">
          <cell r="B24" t="str">
            <v>Michoacán</v>
          </cell>
          <cell r="C24" t="str">
            <v>16</v>
          </cell>
        </row>
        <row r="25">
          <cell r="B25" t="str">
            <v>Morelos</v>
          </cell>
          <cell r="C25" t="str">
            <v>17</v>
          </cell>
        </row>
        <row r="26">
          <cell r="B26" t="str">
            <v>Nayarit</v>
          </cell>
          <cell r="C26" t="str">
            <v>18</v>
          </cell>
        </row>
        <row r="27">
          <cell r="B27" t="str">
            <v>Nuevo León</v>
          </cell>
          <cell r="C27" t="str">
            <v>19</v>
          </cell>
        </row>
        <row r="28">
          <cell r="B28" t="str">
            <v>Oaxaca</v>
          </cell>
          <cell r="C28" t="str">
            <v>20</v>
          </cell>
        </row>
        <row r="29">
          <cell r="B29" t="str">
            <v>Puebla</v>
          </cell>
          <cell r="C29" t="str">
            <v>21</v>
          </cell>
        </row>
        <row r="30">
          <cell r="B30" t="str">
            <v>Querétaro</v>
          </cell>
          <cell r="C30" t="str">
            <v>22</v>
          </cell>
        </row>
        <row r="31">
          <cell r="B31" t="str">
            <v>Quintana Roo</v>
          </cell>
          <cell r="C31" t="str">
            <v>23</v>
          </cell>
        </row>
        <row r="32">
          <cell r="B32" t="str">
            <v>San Luis Potosí</v>
          </cell>
          <cell r="C32" t="str">
            <v>24</v>
          </cell>
        </row>
        <row r="33">
          <cell r="B33" t="str">
            <v>Sinaloa</v>
          </cell>
          <cell r="C33" t="str">
            <v>25</v>
          </cell>
        </row>
        <row r="34">
          <cell r="B34" t="str">
            <v>Sonora</v>
          </cell>
          <cell r="C34" t="str">
            <v>26</v>
          </cell>
        </row>
        <row r="35">
          <cell r="B35" t="str">
            <v>Tabasco</v>
          </cell>
          <cell r="C35" t="str">
            <v>27</v>
          </cell>
        </row>
        <row r="36">
          <cell r="B36" t="str">
            <v>Tamaulipas</v>
          </cell>
          <cell r="C36" t="str">
            <v>28</v>
          </cell>
        </row>
        <row r="37">
          <cell r="B37" t="str">
            <v>Tlaxcala</v>
          </cell>
          <cell r="C37" t="str">
            <v>29</v>
          </cell>
        </row>
        <row r="38">
          <cell r="B38" t="str">
            <v>Veracruz</v>
          </cell>
          <cell r="C38" t="str">
            <v>30</v>
          </cell>
        </row>
        <row r="39">
          <cell r="B39" t="str">
            <v>Yucatán</v>
          </cell>
          <cell r="C39" t="str">
            <v>31</v>
          </cell>
        </row>
        <row r="40">
          <cell r="B40" t="str">
            <v>Zacatecas</v>
          </cell>
          <cell r="C40" t="str">
            <v>32</v>
          </cell>
        </row>
      </sheetData>
      <sheetData sheetId="45">
        <row r="2">
          <cell r="D2">
            <v>1</v>
          </cell>
          <cell r="E2">
            <v>1</v>
          </cell>
          <cell r="F2">
            <v>0.5</v>
          </cell>
          <cell r="G2">
            <v>1</v>
          </cell>
          <cell r="H2">
            <v>0.1</v>
          </cell>
          <cell r="I2">
            <v>0.5</v>
          </cell>
          <cell r="J2">
            <v>0.5</v>
          </cell>
          <cell r="K2">
            <v>0.5</v>
          </cell>
          <cell r="L2">
            <v>1</v>
          </cell>
          <cell r="M2">
            <v>1</v>
          </cell>
          <cell r="N2">
            <v>0.1</v>
          </cell>
          <cell r="O2">
            <v>0.5</v>
          </cell>
          <cell r="P2">
            <v>1</v>
          </cell>
          <cell r="Q2">
            <v>0.5</v>
          </cell>
          <cell r="R2">
            <v>0.5</v>
          </cell>
          <cell r="S2">
            <v>1</v>
          </cell>
          <cell r="T2">
            <v>1</v>
          </cell>
          <cell r="U2">
            <v>0.5</v>
          </cell>
          <cell r="V2">
            <v>1</v>
          </cell>
          <cell r="W2">
            <v>0.5</v>
          </cell>
          <cell r="X2">
            <v>1</v>
          </cell>
          <cell r="Y2">
            <v>1</v>
          </cell>
          <cell r="Z2">
            <v>0.5</v>
          </cell>
          <cell r="AA2">
            <v>0.5</v>
          </cell>
          <cell r="AB2">
            <v>0.5</v>
          </cell>
          <cell r="AC2">
            <v>1</v>
          </cell>
          <cell r="AD2">
            <v>0.5</v>
          </cell>
          <cell r="AE2">
            <v>0.5</v>
          </cell>
          <cell r="AF2">
            <v>0.5</v>
          </cell>
          <cell r="AG2">
            <v>0.5</v>
          </cell>
          <cell r="AH2">
            <v>0.1</v>
          </cell>
          <cell r="AI2">
            <v>1</v>
          </cell>
          <cell r="AJ2">
            <v>1</v>
          </cell>
          <cell r="AK2">
            <v>1</v>
          </cell>
          <cell r="AL2">
            <v>1</v>
          </cell>
          <cell r="AM2">
            <v>1</v>
          </cell>
          <cell r="AN2">
            <v>1</v>
          </cell>
          <cell r="AO2">
            <v>1</v>
          </cell>
          <cell r="AP2">
            <v>0.5</v>
          </cell>
          <cell r="AQ2">
            <v>0.5</v>
          </cell>
          <cell r="AR2">
            <v>0.5</v>
          </cell>
          <cell r="AS2">
            <v>1</v>
          </cell>
          <cell r="AT2">
            <v>1</v>
          </cell>
          <cell r="AU2">
            <v>0.5</v>
          </cell>
          <cell r="AV2">
            <v>1</v>
          </cell>
          <cell r="AW2">
            <v>0.5</v>
          </cell>
          <cell r="AX2">
            <v>1</v>
          </cell>
          <cell r="AY2">
            <v>0.1</v>
          </cell>
          <cell r="AZ2">
            <v>0.5</v>
          </cell>
          <cell r="BA2">
            <v>0.5</v>
          </cell>
          <cell r="BB2">
            <v>0.5</v>
          </cell>
          <cell r="BC2">
            <v>0.5</v>
          </cell>
          <cell r="BD2">
            <v>0.5</v>
          </cell>
          <cell r="BE2">
            <v>1</v>
          </cell>
          <cell r="BF2">
            <v>0.5</v>
          </cell>
          <cell r="BG2">
            <v>1</v>
          </cell>
          <cell r="BH2">
            <v>0.5</v>
          </cell>
          <cell r="BI2">
            <v>0.5</v>
          </cell>
          <cell r="BJ2">
            <v>0.5</v>
          </cell>
          <cell r="BK2">
            <v>1</v>
          </cell>
          <cell r="BL2">
            <v>1</v>
          </cell>
          <cell r="BM2">
            <v>0.5</v>
          </cell>
          <cell r="BN2">
            <v>0.5</v>
          </cell>
          <cell r="BO2">
            <v>1</v>
          </cell>
          <cell r="BP2">
            <v>0.5</v>
          </cell>
          <cell r="BQ2">
            <v>0.1</v>
          </cell>
          <cell r="BR2">
            <v>0.5</v>
          </cell>
          <cell r="BS2">
            <v>1</v>
          </cell>
          <cell r="BT2">
            <v>1</v>
          </cell>
          <cell r="BU2">
            <v>1</v>
          </cell>
          <cell r="BV2">
            <v>0.5</v>
          </cell>
          <cell r="BW2">
            <v>1</v>
          </cell>
        </row>
        <row r="9">
          <cell r="D9">
            <v>96.208123317743841</v>
          </cell>
          <cell r="E9">
            <v>75.738004810976236</v>
          </cell>
          <cell r="F9">
            <v>29.669332931445169</v>
          </cell>
          <cell r="G9">
            <v>0</v>
          </cell>
          <cell r="H9">
            <v>3.4123155031969912</v>
          </cell>
          <cell r="I9">
            <v>25.207180634018901</v>
          </cell>
          <cell r="J9">
            <v>28.43788419321422</v>
          </cell>
          <cell r="K9">
            <v>14.116283458946041</v>
          </cell>
          <cell r="L9">
            <v>23.404460996517724</v>
          </cell>
          <cell r="M9">
            <v>1.5890798106086463</v>
          </cell>
          <cell r="N9">
            <v>4.4872445492842665</v>
          </cell>
          <cell r="O9">
            <v>50</v>
          </cell>
          <cell r="P9">
            <v>54.941970371187601</v>
          </cell>
          <cell r="Q9">
            <v>31.334253267995898</v>
          </cell>
          <cell r="R9">
            <v>38.193674291444644</v>
          </cell>
          <cell r="S9">
            <v>88.00164749308756</v>
          </cell>
          <cell r="T9">
            <v>61.733106316259509</v>
          </cell>
          <cell r="U9">
            <v>8.9442815249266783</v>
          </cell>
          <cell r="V9">
            <v>60.895081030552745</v>
          </cell>
          <cell r="W9">
            <v>41.444570539723294</v>
          </cell>
          <cell r="X9">
            <v>78.787878787879123</v>
          </cell>
          <cell r="Y9">
            <v>84.325328151305953</v>
          </cell>
          <cell r="Z9">
            <v>9.7441194701695668</v>
          </cell>
          <cell r="AA9">
            <v>20.57708444840922</v>
          </cell>
          <cell r="AB9">
            <v>21.849193761683281</v>
          </cell>
          <cell r="AC9">
            <v>57.239150144612658</v>
          </cell>
          <cell r="AD9">
            <v>23.685091810740321</v>
          </cell>
          <cell r="AE9">
            <v>13.346575457896634</v>
          </cell>
          <cell r="AF9">
            <v>24.607091191053421</v>
          </cell>
          <cell r="AG9">
            <v>25.251999313478279</v>
          </cell>
          <cell r="AH9">
            <v>9.8571027026918632</v>
          </cell>
          <cell r="AI9">
            <v>18.181818181818173</v>
          </cell>
          <cell r="AJ9">
            <v>92.391304347826093</v>
          </cell>
          <cell r="AK9">
            <v>60.016890427695571</v>
          </cell>
          <cell r="AL9">
            <v>90.476190476190482</v>
          </cell>
          <cell r="AM9">
            <v>17.925639653244232</v>
          </cell>
          <cell r="AN9">
            <v>44.84679665738161</v>
          </cell>
          <cell r="AO9">
            <v>89.554391564835228</v>
          </cell>
          <cell r="AP9">
            <v>29.007847439034684</v>
          </cell>
          <cell r="AQ9">
            <v>40.193586924155781</v>
          </cell>
          <cell r="AR9">
            <v>49.24823928475012</v>
          </cell>
          <cell r="AS9">
            <v>0.14134132934833801</v>
          </cell>
          <cell r="AT9">
            <v>52.652404871648706</v>
          </cell>
          <cell r="AU9">
            <v>16.007003175445746</v>
          </cell>
          <cell r="AV9">
            <v>43.040808369754309</v>
          </cell>
          <cell r="AW9">
            <v>43.430852462810485</v>
          </cell>
          <cell r="AX9">
            <v>86.190713283935665</v>
          </cell>
          <cell r="AY9">
            <v>8.6477582545894034</v>
          </cell>
          <cell r="AZ9">
            <v>41.578564281362681</v>
          </cell>
          <cell r="BA9">
            <v>25.024584223950125</v>
          </cell>
          <cell r="BB9">
            <v>8.9623075966578245</v>
          </cell>
          <cell r="BC9">
            <v>19.885246985602802</v>
          </cell>
          <cell r="BD9">
            <v>23.148149970852486</v>
          </cell>
          <cell r="BE9">
            <v>43.377483443708606</v>
          </cell>
          <cell r="BF9">
            <v>47.148058400831708</v>
          </cell>
          <cell r="BG9">
            <v>73.010490097239668</v>
          </cell>
          <cell r="BH9">
            <v>19.349252532800804</v>
          </cell>
          <cell r="BI9">
            <v>23.443619713156107</v>
          </cell>
          <cell r="BJ9">
            <v>6.1394191377007683</v>
          </cell>
          <cell r="BK9">
            <v>42.602060742534405</v>
          </cell>
          <cell r="BL9">
            <v>60.349940600595922</v>
          </cell>
          <cell r="BM9">
            <v>48.764324940053626</v>
          </cell>
          <cell r="BN9">
            <v>2.4104514653732525</v>
          </cell>
          <cell r="BO9">
            <v>0.37141347701955901</v>
          </cell>
          <cell r="BP9">
            <v>0.84855295107502648</v>
          </cell>
          <cell r="BQ9">
            <v>0.51367056234556263</v>
          </cell>
          <cell r="BR9">
            <v>50</v>
          </cell>
          <cell r="BS9">
            <v>53.658025263056444</v>
          </cell>
          <cell r="BT9">
            <v>76.713729476187339</v>
          </cell>
          <cell r="BU9">
            <v>80.976981362923922</v>
          </cell>
          <cell r="BV9">
            <v>28.898816804953736</v>
          </cell>
          <cell r="BW9">
            <v>21.697677267284689</v>
          </cell>
          <cell r="BY9">
            <v>28.058521112727824</v>
          </cell>
          <cell r="BZ9">
            <v>26.339133024322077</v>
          </cell>
        </row>
        <row r="10">
          <cell r="D10">
            <v>7.4829693108460411</v>
          </cell>
          <cell r="E10">
            <v>87.152284082967441</v>
          </cell>
          <cell r="F10">
            <v>5.1023680825103321</v>
          </cell>
          <cell r="G10">
            <v>59.624612989266026</v>
          </cell>
          <cell r="H10">
            <v>3.1458037789478435</v>
          </cell>
          <cell r="I10">
            <v>27.701114446094277</v>
          </cell>
          <cell r="J10">
            <v>20.547267681337587</v>
          </cell>
          <cell r="K10">
            <v>1.7979146740032266</v>
          </cell>
          <cell r="L10">
            <v>17.191526331941962</v>
          </cell>
          <cell r="M10">
            <v>1.7327356321557856</v>
          </cell>
          <cell r="N10">
            <v>7.9777125664169777</v>
          </cell>
          <cell r="O10">
            <v>46.035486992022705</v>
          </cell>
          <cell r="P10">
            <v>29.286865043489975</v>
          </cell>
          <cell r="Q10">
            <v>34.535426553045227</v>
          </cell>
          <cell r="R10">
            <v>22.018172863915368</v>
          </cell>
          <cell r="S10">
            <v>54.611220539039671</v>
          </cell>
          <cell r="T10">
            <v>64.40724338921784</v>
          </cell>
          <cell r="U10">
            <v>21.407624633431073</v>
          </cell>
          <cell r="V10">
            <v>47.035154130703447</v>
          </cell>
          <cell r="W10">
            <v>46.556237923487579</v>
          </cell>
          <cell r="X10">
            <v>81.818181818181984</v>
          </cell>
          <cell r="Y10">
            <v>74.459434359823319</v>
          </cell>
          <cell r="Z10">
            <v>5.675564351627628</v>
          </cell>
          <cell r="AA10">
            <v>2.5427373677961489</v>
          </cell>
          <cell r="AB10">
            <v>10.461859470017352</v>
          </cell>
          <cell r="AC10">
            <v>75.121705575281865</v>
          </cell>
          <cell r="AD10">
            <v>8.3783934141146066</v>
          </cell>
          <cell r="AE10">
            <v>16.370002722436119</v>
          </cell>
          <cell r="AF10">
            <v>5.7350985777667827</v>
          </cell>
          <cell r="AG10">
            <v>0</v>
          </cell>
          <cell r="AH10">
            <v>3.5640860248068758</v>
          </cell>
          <cell r="AI10">
            <v>36.36363636363636</v>
          </cell>
          <cell r="AJ10">
            <v>63.04347826086957</v>
          </cell>
          <cell r="AK10">
            <v>29.534436543312019</v>
          </cell>
          <cell r="AL10">
            <v>100</v>
          </cell>
          <cell r="AM10">
            <v>20.022556645487935</v>
          </cell>
          <cell r="AN10">
            <v>0</v>
          </cell>
          <cell r="AO10">
            <v>95.933081255573725</v>
          </cell>
          <cell r="AP10">
            <v>40.025061176272054</v>
          </cell>
          <cell r="AQ10">
            <v>11.142631081050531</v>
          </cell>
          <cell r="AR10">
            <v>46.243369728480474</v>
          </cell>
          <cell r="AS10">
            <v>45.95143299298114</v>
          </cell>
          <cell r="AT10">
            <v>43.445111493404212</v>
          </cell>
          <cell r="AU10">
            <v>3.1043409560835573</v>
          </cell>
          <cell r="AV10">
            <v>45.465165283150604</v>
          </cell>
          <cell r="AW10">
            <v>44.559416387406095</v>
          </cell>
          <cell r="AX10">
            <v>99.411126016335785</v>
          </cell>
          <cell r="AY10">
            <v>7.3565554906342889</v>
          </cell>
          <cell r="AZ10">
            <v>34.044874443189208</v>
          </cell>
          <cell r="BA10">
            <v>32.485338391574309</v>
          </cell>
          <cell r="BB10">
            <v>12.992930317421871</v>
          </cell>
          <cell r="BC10">
            <v>27.346845121967327</v>
          </cell>
          <cell r="BD10">
            <v>31.947484100018197</v>
          </cell>
          <cell r="BE10">
            <v>69.536423841059602</v>
          </cell>
          <cell r="BF10">
            <v>49.520394046909608</v>
          </cell>
          <cell r="BG10">
            <v>89.276379204238268</v>
          </cell>
          <cell r="BH10">
            <v>18.969801973903923</v>
          </cell>
          <cell r="BI10">
            <v>28.808236644209984</v>
          </cell>
          <cell r="BJ10">
            <v>9.8835850959828697</v>
          </cell>
          <cell r="BK10">
            <v>2.3751520801240953</v>
          </cell>
          <cell r="BL10">
            <v>79.759746105201316</v>
          </cell>
          <cell r="BM10">
            <v>48.526177556598931</v>
          </cell>
          <cell r="BN10">
            <v>13.604597564773261</v>
          </cell>
          <cell r="BO10">
            <v>15.830765133770324</v>
          </cell>
          <cell r="BP10">
            <v>0.10060255863222788</v>
          </cell>
          <cell r="BQ10">
            <v>0.59449676393494166</v>
          </cell>
          <cell r="BR10">
            <v>23.37254550584381</v>
          </cell>
          <cell r="BS10">
            <v>72.633017713081387</v>
          </cell>
          <cell r="BT10">
            <v>88.840502267937083</v>
          </cell>
          <cell r="BU10">
            <v>80.644226810201204</v>
          </cell>
          <cell r="BV10">
            <v>8.1276183930222281</v>
          </cell>
          <cell r="BW10">
            <v>23.133223415773767</v>
          </cell>
          <cell r="BY10">
            <v>22.75524299045318</v>
          </cell>
          <cell r="BZ10">
            <v>21.760321157925642</v>
          </cell>
        </row>
        <row r="11">
          <cell r="D11">
            <v>92.082287594146976</v>
          </cell>
          <cell r="E11">
            <v>78.340409460215525</v>
          </cell>
          <cell r="F11">
            <v>42.531280529970822</v>
          </cell>
          <cell r="G11">
            <v>87.758382775182469</v>
          </cell>
          <cell r="H11">
            <v>3.6352697746339873</v>
          </cell>
          <cell r="I11">
            <v>36.100817627410727</v>
          </cell>
          <cell r="J11">
            <v>42.983095995933837</v>
          </cell>
          <cell r="K11">
            <v>16.476915743779436</v>
          </cell>
          <cell r="L11">
            <v>22.268728012586173</v>
          </cell>
          <cell r="M11">
            <v>4.2070592288720574</v>
          </cell>
          <cell r="N11">
            <v>3.7566278309887466</v>
          </cell>
          <cell r="O11">
            <v>50</v>
          </cell>
          <cell r="P11">
            <v>33.730014967051062</v>
          </cell>
          <cell r="Q11">
            <v>33.81719327413083</v>
          </cell>
          <cell r="R11">
            <v>18.247867332658139</v>
          </cell>
          <cell r="S11">
            <v>89.999096494813799</v>
          </cell>
          <cell r="T11">
            <v>62.15935060158526</v>
          </cell>
          <cell r="U11">
            <v>19.501466275659809</v>
          </cell>
          <cell r="V11">
            <v>38.82101555976655</v>
          </cell>
          <cell r="W11">
            <v>43.26026016231463</v>
          </cell>
          <cell r="X11">
            <v>78.787878787879123</v>
          </cell>
          <cell r="Y11">
            <v>82.55725173171794</v>
          </cell>
          <cell r="Z11">
            <v>14.799413010571524</v>
          </cell>
          <cell r="AA11">
            <v>19.31235144133149</v>
          </cell>
          <cell r="AB11">
            <v>22.777267368316611</v>
          </cell>
          <cell r="AC11">
            <v>97.114106102227666</v>
          </cell>
          <cell r="AD11">
            <v>37.388423832951325</v>
          </cell>
          <cell r="AE11">
            <v>37.36223413244241</v>
          </cell>
          <cell r="AF11">
            <v>18.447031241662337</v>
          </cell>
          <cell r="AG11">
            <v>26.465491198815528</v>
          </cell>
          <cell r="AH11">
            <v>8.1747065331768507</v>
          </cell>
          <cell r="AI11">
            <v>17.818181818181809</v>
          </cell>
          <cell r="AJ11">
            <v>91.304347826086953</v>
          </cell>
          <cell r="AK11">
            <v>11.055735315702492</v>
          </cell>
          <cell r="AL11">
            <v>63.492063492063487</v>
          </cell>
          <cell r="AM11">
            <v>19.962371345596559</v>
          </cell>
          <cell r="AN11">
            <v>57.660167130919213</v>
          </cell>
          <cell r="AO11">
            <v>94.878908124519768</v>
          </cell>
          <cell r="AP11">
            <v>50</v>
          </cell>
          <cell r="AQ11">
            <v>48.316824421205844</v>
          </cell>
          <cell r="AR11">
            <v>48.267944845693684</v>
          </cell>
          <cell r="AS11">
            <v>63.03614455869856</v>
          </cell>
          <cell r="AT11">
            <v>45.08020604901234</v>
          </cell>
          <cell r="AU11">
            <v>7.1480452131817795</v>
          </cell>
          <cell r="AV11">
            <v>25.405955626177818</v>
          </cell>
          <cell r="AW11">
            <v>25.022556178969534</v>
          </cell>
          <cell r="AX11">
            <v>0</v>
          </cell>
          <cell r="AY11">
            <v>7.84579284462336</v>
          </cell>
          <cell r="AZ11">
            <v>41.845965582377083</v>
          </cell>
          <cell r="BA11">
            <v>25.823519300333349</v>
          </cell>
          <cell r="BB11">
            <v>7.3862279929449368</v>
          </cell>
          <cell r="BC11">
            <v>30.712688761565854</v>
          </cell>
          <cell r="BD11">
            <v>28.141842387340638</v>
          </cell>
          <cell r="BE11">
            <v>11.258278145695364</v>
          </cell>
          <cell r="BF11">
            <v>50</v>
          </cell>
          <cell r="BG11">
            <v>74.851611087376583</v>
          </cell>
          <cell r="BH11">
            <v>42.424145186425619</v>
          </cell>
          <cell r="BI11">
            <v>37.027669400639205</v>
          </cell>
          <cell r="BJ11">
            <v>9.4187013739577612</v>
          </cell>
          <cell r="BK11">
            <v>0</v>
          </cell>
          <cell r="BL11">
            <v>52.419630813054198</v>
          </cell>
          <cell r="BM11">
            <v>49.495509668595027</v>
          </cell>
          <cell r="BN11">
            <v>32.644877938612758</v>
          </cell>
          <cell r="BO11">
            <v>8.7782490106310131</v>
          </cell>
          <cell r="BP11">
            <v>12.588707323523549</v>
          </cell>
          <cell r="BQ11">
            <v>7.0332358846809218</v>
          </cell>
          <cell r="BR11">
            <v>34.915721095066566</v>
          </cell>
          <cell r="BS11">
            <v>1.2723962176298094</v>
          </cell>
          <cell r="BT11">
            <v>53.991074478311432</v>
          </cell>
          <cell r="BU11">
            <v>61.369228860486672</v>
          </cell>
          <cell r="BV11">
            <v>26.549461880018054</v>
          </cell>
          <cell r="BW11">
            <v>11.131342921851125</v>
          </cell>
          <cell r="BY11">
            <v>22.768990549368915</v>
          </cell>
          <cell r="BZ11">
            <v>22.573662640251456</v>
          </cell>
        </row>
        <row r="12">
          <cell r="D12">
            <v>91.600014787339774</v>
          </cell>
          <cell r="E12">
            <v>92.548589253247158</v>
          </cell>
          <cell r="F12">
            <v>39.766189394548483</v>
          </cell>
          <cell r="G12">
            <v>91.651706169247049</v>
          </cell>
          <cell r="H12">
            <v>10</v>
          </cell>
          <cell r="I12">
            <v>25.872760565303238</v>
          </cell>
          <cell r="J12">
            <v>26.784305967420043</v>
          </cell>
          <cell r="K12">
            <v>36.187648044594873</v>
          </cell>
          <cell r="L12">
            <v>0</v>
          </cell>
          <cell r="M12">
            <v>0</v>
          </cell>
          <cell r="N12">
            <v>6.092253419929861</v>
          </cell>
          <cell r="O12">
            <v>0</v>
          </cell>
          <cell r="P12">
            <v>55.930379848338504</v>
          </cell>
          <cell r="Q12">
            <v>24.233213200032825</v>
          </cell>
          <cell r="R12">
            <v>47.77414786391482</v>
          </cell>
          <cell r="S12">
            <v>75.063747601906087</v>
          </cell>
          <cell r="T12">
            <v>54.116649712547641</v>
          </cell>
          <cell r="U12">
            <v>2.7859237536656756</v>
          </cell>
          <cell r="V12">
            <v>57.847520548397469</v>
          </cell>
          <cell r="W12">
            <v>23.820681121415895</v>
          </cell>
          <cell r="X12">
            <v>45.454545454545489</v>
          </cell>
          <cell r="Y12">
            <v>31.67933859825488</v>
          </cell>
          <cell r="Z12">
            <v>20.768978392834157</v>
          </cell>
          <cell r="AA12">
            <v>27.479006940118435</v>
          </cell>
          <cell r="AB12">
            <v>21.002139186697395</v>
          </cell>
          <cell r="AC12">
            <v>77.707228067206046</v>
          </cell>
          <cell r="AD12">
            <v>17.939774380121921</v>
          </cell>
          <cell r="AE12">
            <v>21.1464228147806</v>
          </cell>
          <cell r="AF12">
            <v>16.748192419385934</v>
          </cell>
          <cell r="AG12">
            <v>35.465926303388109</v>
          </cell>
          <cell r="AH12">
            <v>8.2378848199251387</v>
          </cell>
          <cell r="AI12">
            <v>36.36363636363636</v>
          </cell>
          <cell r="AJ12">
            <v>92.391304347826093</v>
          </cell>
          <cell r="AK12">
            <v>49.679818893441052</v>
          </cell>
          <cell r="AL12">
            <v>77.777777777777786</v>
          </cell>
          <cell r="AM12">
            <v>19.093493550625517</v>
          </cell>
          <cell r="AN12">
            <v>46.796657381615589</v>
          </cell>
          <cell r="AO12">
            <v>50.067626579202063</v>
          </cell>
          <cell r="AP12">
            <v>18.668044890726524</v>
          </cell>
          <cell r="AQ12">
            <v>31.178280027940037</v>
          </cell>
          <cell r="AR12">
            <v>32.474615499663962</v>
          </cell>
          <cell r="AS12">
            <v>47.56820655122587</v>
          </cell>
          <cell r="AT12">
            <v>46.486215844064731</v>
          </cell>
          <cell r="AU12">
            <v>50</v>
          </cell>
          <cell r="AV12">
            <v>18.323706723549325</v>
          </cell>
          <cell r="AW12">
            <v>0</v>
          </cell>
          <cell r="AX12">
            <v>67.1269890799378</v>
          </cell>
          <cell r="AY12">
            <v>9.4723914100985294</v>
          </cell>
          <cell r="AZ12">
            <v>42.876347195452468</v>
          </cell>
          <cell r="BA12">
            <v>30.892952469765568</v>
          </cell>
          <cell r="BB12">
            <v>8.3967507054107013</v>
          </cell>
          <cell r="BC12">
            <v>37.684332913329662</v>
          </cell>
          <cell r="BD12">
            <v>21.167864418830202</v>
          </cell>
          <cell r="BE12">
            <v>0</v>
          </cell>
          <cell r="BF12">
            <v>28.14172897123937</v>
          </cell>
          <cell r="BG12">
            <v>40.963976318164008</v>
          </cell>
          <cell r="BH12">
            <v>7.3994274299383864</v>
          </cell>
          <cell r="BI12">
            <v>15.862218072449785</v>
          </cell>
          <cell r="BJ12">
            <v>7.0395885661657305</v>
          </cell>
          <cell r="BK12">
            <v>6.5650616136841551</v>
          </cell>
          <cell r="BL12">
            <v>54.207745630659232</v>
          </cell>
          <cell r="BM12">
            <v>48.608888346770684</v>
          </cell>
          <cell r="BN12">
            <v>2.6420043693473922</v>
          </cell>
          <cell r="BO12">
            <v>0.78602797326557949</v>
          </cell>
          <cell r="BP12">
            <v>3.198718684686877E-2</v>
          </cell>
          <cell r="BQ12">
            <v>0</v>
          </cell>
          <cell r="BR12">
            <v>0.35367494061508586</v>
          </cell>
          <cell r="BS12">
            <v>36.931432579630389</v>
          </cell>
          <cell r="BT12">
            <v>39.00842859654616</v>
          </cell>
          <cell r="BU12">
            <v>0</v>
          </cell>
          <cell r="BV12">
            <v>30.445343845437662</v>
          </cell>
          <cell r="BW12">
            <v>65.581047080005959</v>
          </cell>
          <cell r="BY12">
            <v>13.630354454774949</v>
          </cell>
          <cell r="BZ12">
            <v>23.159231985647569</v>
          </cell>
        </row>
        <row r="13">
          <cell r="D13">
            <v>93.919695067733088</v>
          </cell>
          <cell r="E13">
            <v>91.206714393786243</v>
          </cell>
          <cell r="F13">
            <v>47.412846741801459</v>
          </cell>
          <cell r="G13">
            <v>77.801582820656606</v>
          </cell>
          <cell r="H13">
            <v>5.9297448998305962</v>
          </cell>
          <cell r="I13">
            <v>21.704479440963524</v>
          </cell>
          <cell r="J13">
            <v>29.242944732315557</v>
          </cell>
          <cell r="K13">
            <v>34.393711637260026</v>
          </cell>
          <cell r="L13">
            <v>14.921666208649127</v>
          </cell>
          <cell r="M13">
            <v>0.97389862710433683</v>
          </cell>
          <cell r="N13">
            <v>6.4740264115957871</v>
          </cell>
          <cell r="O13">
            <v>49.746547555267796</v>
          </cell>
          <cell r="P13">
            <v>27.892521602305877</v>
          </cell>
          <cell r="Q13">
            <v>28.640496932182046</v>
          </cell>
          <cell r="R13">
            <v>21.959120131580612</v>
          </cell>
          <cell r="S13">
            <v>41.372493469353635</v>
          </cell>
          <cell r="T13">
            <v>59.810239765865035</v>
          </cell>
          <cell r="U13">
            <v>9.8240469208210914</v>
          </cell>
          <cell r="V13">
            <v>53.553133759450191</v>
          </cell>
          <cell r="W13">
            <v>47.834098666776363</v>
          </cell>
          <cell r="X13">
            <v>72.727272727272961</v>
          </cell>
          <cell r="Y13">
            <v>70.348047019113807</v>
          </cell>
          <cell r="Z13">
            <v>17.330007388664352</v>
          </cell>
          <cell r="AA13">
            <v>13.995743113829276</v>
          </cell>
          <cell r="AB13">
            <v>17.059788449099074</v>
          </cell>
          <cell r="AC13">
            <v>49.6634877115387</v>
          </cell>
          <cell r="AD13">
            <v>26.436648187748972</v>
          </cell>
          <cell r="AE13">
            <v>23.565885278058417</v>
          </cell>
          <cell r="AF13">
            <v>23.725241603108529</v>
          </cell>
          <cell r="AG13">
            <v>35.861048742451651</v>
          </cell>
          <cell r="AH13">
            <v>9.9791652883920765</v>
          </cell>
          <cell r="AI13">
            <v>54.54545454545454</v>
          </cell>
          <cell r="AJ13">
            <v>79.347826086956516</v>
          </cell>
          <cell r="AK13">
            <v>58.13781179034806</v>
          </cell>
          <cell r="AL13">
            <v>95.238095238095227</v>
          </cell>
          <cell r="AM13">
            <v>30.601372918506552</v>
          </cell>
          <cell r="AN13">
            <v>32.869080779944291</v>
          </cell>
          <cell r="AO13">
            <v>96.362043935186577</v>
          </cell>
          <cell r="AP13">
            <v>36.628723314488241</v>
          </cell>
          <cell r="AQ13">
            <v>42.705256676878442</v>
          </cell>
          <cell r="AR13">
            <v>46.139302453761651</v>
          </cell>
          <cell r="AS13">
            <v>53.164716650412281</v>
          </cell>
          <cell r="AT13">
            <v>51.595887907934355</v>
          </cell>
          <cell r="AU13">
            <v>8.8057609310255121</v>
          </cell>
          <cell r="AV13">
            <v>56.566526263748493</v>
          </cell>
          <cell r="AW13">
            <v>49.775721711498583</v>
          </cell>
          <cell r="AX13">
            <v>80.133057109120259</v>
          </cell>
          <cell r="AY13">
            <v>3.9467913481908683</v>
          </cell>
          <cell r="AZ13">
            <v>0.11395244886109968</v>
          </cell>
          <cell r="BA13">
            <v>50</v>
          </cell>
          <cell r="BB13">
            <v>0.41638644540552366</v>
          </cell>
          <cell r="BC13">
            <v>39.465617820207676</v>
          </cell>
          <cell r="BD13">
            <v>22.778481093710866</v>
          </cell>
          <cell r="BE13">
            <v>71.192052980132445</v>
          </cell>
          <cell r="BF13">
            <v>43.739030932108292</v>
          </cell>
          <cell r="BG13">
            <v>66.67726255869492</v>
          </cell>
          <cell r="BH13">
            <v>16.895213536205787</v>
          </cell>
          <cell r="BI13">
            <v>29.17982519259817</v>
          </cell>
          <cell r="BJ13">
            <v>7.9571595401314905</v>
          </cell>
          <cell r="BK13">
            <v>14.246485961651661</v>
          </cell>
          <cell r="BL13">
            <v>37.351821421011628</v>
          </cell>
          <cell r="BM13">
            <v>47.965872149376665</v>
          </cell>
          <cell r="BN13">
            <v>0.74693971326092734</v>
          </cell>
          <cell r="BO13">
            <v>0.48442960863591505</v>
          </cell>
          <cell r="BP13">
            <v>0.19159468121626708</v>
          </cell>
          <cell r="BQ13">
            <v>9.1575481847809254E-2</v>
          </cell>
          <cell r="BR13">
            <v>39.460259807075204</v>
          </cell>
          <cell r="BS13">
            <v>77.98420272990063</v>
          </cell>
          <cell r="BT13">
            <v>85.783927069399567</v>
          </cell>
          <cell r="BU13">
            <v>94.926810469329098</v>
          </cell>
          <cell r="BV13">
            <v>22.65602419403233</v>
          </cell>
          <cell r="BW13">
            <v>78.24688209909219</v>
          </cell>
          <cell r="BY13">
            <v>32.835411182255839</v>
          </cell>
          <cell r="BZ13">
            <v>25.804651510245037</v>
          </cell>
        </row>
        <row r="14">
          <cell r="D14">
            <v>0</v>
          </cell>
          <cell r="E14">
            <v>66.896435527909119</v>
          </cell>
          <cell r="F14">
            <v>30.972765240994587</v>
          </cell>
          <cell r="G14">
            <v>75.041290800348634</v>
          </cell>
          <cell r="H14">
            <v>0</v>
          </cell>
          <cell r="I14">
            <v>50</v>
          </cell>
          <cell r="J14">
            <v>13.925431715082839</v>
          </cell>
          <cell r="K14">
            <v>15.660094821204796</v>
          </cell>
          <cell r="L14">
            <v>23.30924590256074</v>
          </cell>
          <cell r="M14">
            <v>0.73262983236607004</v>
          </cell>
          <cell r="N14">
            <v>5.0912588444875482</v>
          </cell>
          <cell r="O14">
            <v>46.461491248883121</v>
          </cell>
          <cell r="P14">
            <v>19.045040938490324</v>
          </cell>
          <cell r="Q14">
            <v>34.01925711626366</v>
          </cell>
          <cell r="R14">
            <v>9.2967497032145427</v>
          </cell>
          <cell r="S14">
            <v>47.282162783172978</v>
          </cell>
          <cell r="T14">
            <v>55.437758270113292</v>
          </cell>
          <cell r="U14">
            <v>4.2521994134897243</v>
          </cell>
          <cell r="V14">
            <v>69.17320268126997</v>
          </cell>
          <cell r="W14">
            <v>27.809977865406697</v>
          </cell>
          <cell r="X14">
            <v>66.666666666666814</v>
          </cell>
          <cell r="Y14">
            <v>100</v>
          </cell>
          <cell r="Z14">
            <v>6.8123156818768908</v>
          </cell>
          <cell r="AA14">
            <v>22.906994390467531</v>
          </cell>
          <cell r="AB14">
            <v>24.24232444337812</v>
          </cell>
          <cell r="AC14">
            <v>76.440076105527766</v>
          </cell>
          <cell r="AD14">
            <v>18.438433783198704</v>
          </cell>
          <cell r="AE14">
            <v>23.366746006893717</v>
          </cell>
          <cell r="AF14">
            <v>28.187395507483437</v>
          </cell>
          <cell r="AG14">
            <v>30.384695026079843</v>
          </cell>
          <cell r="AH14">
            <v>9.6972739035683055</v>
          </cell>
          <cell r="AI14">
            <v>0</v>
          </cell>
          <cell r="AJ14">
            <v>100</v>
          </cell>
          <cell r="AK14">
            <v>49.131637549449252</v>
          </cell>
          <cell r="AL14">
            <v>96.825396825396808</v>
          </cell>
          <cell r="AM14">
            <v>21.360874799968165</v>
          </cell>
          <cell r="AN14">
            <v>100</v>
          </cell>
          <cell r="AO14">
            <v>61.964659205871818</v>
          </cell>
          <cell r="AP14">
            <v>30.894945574213146</v>
          </cell>
          <cell r="AQ14">
            <v>41.348063964568148</v>
          </cell>
          <cell r="AR14">
            <v>42.218359333926806</v>
          </cell>
          <cell r="AS14">
            <v>49.526942724753923</v>
          </cell>
          <cell r="AT14">
            <v>42.924507972033304</v>
          </cell>
          <cell r="AU14">
            <v>5.5841913453399643</v>
          </cell>
          <cell r="AV14">
            <v>23.845247522519781</v>
          </cell>
          <cell r="AW14">
            <v>38.01066976173211</v>
          </cell>
          <cell r="AX14">
            <v>36.253860037962269</v>
          </cell>
          <cell r="AY14">
            <v>5.3597311600473514</v>
          </cell>
          <cell r="AZ14">
            <v>34.028295429546759</v>
          </cell>
          <cell r="BA14">
            <v>24.455140034786176</v>
          </cell>
          <cell r="BB14">
            <v>14.763833049063265</v>
          </cell>
          <cell r="BC14">
            <v>33.709809618878701</v>
          </cell>
          <cell r="BD14">
            <v>35.938174479021107</v>
          </cell>
          <cell r="BE14">
            <v>17.549668874172188</v>
          </cell>
          <cell r="BF14">
            <v>43.202433264791765</v>
          </cell>
          <cell r="BG14">
            <v>68.066896988862382</v>
          </cell>
          <cell r="BH14">
            <v>18.304189539906947</v>
          </cell>
          <cell r="BI14">
            <v>22.4511938627601</v>
          </cell>
          <cell r="BJ14">
            <v>7.5523283621359916</v>
          </cell>
          <cell r="BK14">
            <v>11.380156188580752</v>
          </cell>
          <cell r="BL14">
            <v>31.302765113346474</v>
          </cell>
          <cell r="BM14">
            <v>46.534656164368769</v>
          </cell>
          <cell r="BN14">
            <v>1.8578113304309072</v>
          </cell>
          <cell r="BO14">
            <v>0.10007409560532333</v>
          </cell>
          <cell r="BP14">
            <v>0.25808233387654433</v>
          </cell>
          <cell r="BQ14">
            <v>1.1513057759625578</v>
          </cell>
          <cell r="BR14">
            <v>4.7537908172159522</v>
          </cell>
          <cell r="BS14">
            <v>6.018981392442182</v>
          </cell>
          <cell r="BT14">
            <v>50.023310214224423</v>
          </cell>
          <cell r="BU14">
            <v>70.266646632449721</v>
          </cell>
          <cell r="BV14">
            <v>0</v>
          </cell>
          <cell r="BW14">
            <v>17.047042967532665</v>
          </cell>
          <cell r="BY14">
            <v>15.764766381740655</v>
          </cell>
          <cell r="BZ14">
            <v>21.553257888290396</v>
          </cell>
        </row>
        <row r="15">
          <cell r="D15">
            <v>92.361027953407572</v>
          </cell>
          <cell r="E15">
            <v>91.889270152668843</v>
          </cell>
          <cell r="F15">
            <v>36.911934245408204</v>
          </cell>
          <cell r="G15">
            <v>98.404256981102705</v>
          </cell>
          <cell r="H15">
            <v>9.7056743734866924</v>
          </cell>
          <cell r="I15">
            <v>32.79681884071087</v>
          </cell>
          <cell r="J15">
            <v>18.767464571835625</v>
          </cell>
          <cell r="K15">
            <v>5.7645709610692037</v>
          </cell>
          <cell r="L15">
            <v>1.5608403233248547</v>
          </cell>
          <cell r="M15">
            <v>0.46559556169832134</v>
          </cell>
          <cell r="N15">
            <v>10</v>
          </cell>
          <cell r="O15">
            <v>20.657485279089904</v>
          </cell>
          <cell r="P15">
            <v>49.448225792297777</v>
          </cell>
          <cell r="Q15">
            <v>0</v>
          </cell>
          <cell r="R15">
            <v>30.975540687417048</v>
          </cell>
          <cell r="S15">
            <v>87.641307580264339</v>
          </cell>
          <cell r="T15">
            <v>0</v>
          </cell>
          <cell r="U15">
            <v>3.2258064516128742</v>
          </cell>
          <cell r="V15">
            <v>18.484895118902415</v>
          </cell>
          <cell r="W15">
            <v>0</v>
          </cell>
          <cell r="X15">
            <v>30.303030303030333</v>
          </cell>
          <cell r="Y15">
            <v>0</v>
          </cell>
          <cell r="Z15">
            <v>0</v>
          </cell>
          <cell r="AA15">
            <v>11.640802499605778</v>
          </cell>
          <cell r="AB15">
            <v>0</v>
          </cell>
          <cell r="AC15">
            <v>32.069650325633198</v>
          </cell>
          <cell r="AD15">
            <v>9.9749982169030762</v>
          </cell>
          <cell r="AE15">
            <v>14.936049948577338</v>
          </cell>
          <cell r="AF15">
            <v>20.752787591484299</v>
          </cell>
          <cell r="AG15">
            <v>41.887217487985708</v>
          </cell>
          <cell r="AH15">
            <v>6.4839492812411441</v>
          </cell>
          <cell r="AI15">
            <v>100</v>
          </cell>
          <cell r="AJ15">
            <v>82.608695652173907</v>
          </cell>
          <cell r="AK15">
            <v>40.652294481624565</v>
          </cell>
          <cell r="AL15">
            <v>15.873015873015872</v>
          </cell>
          <cell r="AM15">
            <v>5.1776677786509957</v>
          </cell>
          <cell r="AN15">
            <v>38.718662952646227</v>
          </cell>
          <cell r="AO15">
            <v>9.6450427916993995</v>
          </cell>
          <cell r="AP15">
            <v>0</v>
          </cell>
          <cell r="AQ15">
            <v>0</v>
          </cell>
          <cell r="AR15">
            <v>0</v>
          </cell>
          <cell r="AS15">
            <v>47.20062477850685</v>
          </cell>
          <cell r="AT15">
            <v>0.83068095741981907</v>
          </cell>
          <cell r="AU15">
            <v>7.7179396690605859</v>
          </cell>
          <cell r="AV15">
            <v>0</v>
          </cell>
          <cell r="AW15">
            <v>36.560458198026211</v>
          </cell>
          <cell r="AX15">
            <v>67.218600913586229</v>
          </cell>
          <cell r="AY15">
            <v>2.0490694842954218</v>
          </cell>
          <cell r="AZ15">
            <v>35.161306406726737</v>
          </cell>
          <cell r="BA15">
            <v>34.354226615403995</v>
          </cell>
          <cell r="BB15">
            <v>33.567135324026516</v>
          </cell>
          <cell r="BC15">
            <v>32.571848717494902</v>
          </cell>
          <cell r="BD15">
            <v>2.7697486863688177</v>
          </cell>
          <cell r="BE15">
            <v>46.026490066225165</v>
          </cell>
          <cell r="BF15">
            <v>0</v>
          </cell>
          <cell r="BG15">
            <v>0</v>
          </cell>
          <cell r="BH15">
            <v>0</v>
          </cell>
          <cell r="BI15">
            <v>0</v>
          </cell>
          <cell r="BJ15">
            <v>0.32534434002125884</v>
          </cell>
          <cell r="BK15">
            <v>16.817571170829616</v>
          </cell>
          <cell r="BL15">
            <v>95.042829245408043</v>
          </cell>
          <cell r="BM15">
            <v>49.978028989476549</v>
          </cell>
          <cell r="BN15">
            <v>1.37915658725329</v>
          </cell>
          <cell r="BO15">
            <v>0.45134044440928789</v>
          </cell>
          <cell r="BP15">
            <v>0.10186633811256175</v>
          </cell>
          <cell r="BQ15">
            <v>0.76090939325291562</v>
          </cell>
          <cell r="BR15">
            <v>2.8659232202625491</v>
          </cell>
          <cell r="BS15">
            <v>2.9823218142860464</v>
          </cell>
          <cell r="BT15">
            <v>3.883319004554584</v>
          </cell>
          <cell r="BU15">
            <v>83.689729155951923</v>
          </cell>
          <cell r="BV15">
            <v>5.7834646744371305</v>
          </cell>
          <cell r="BW15">
            <v>0</v>
          </cell>
          <cell r="BY15">
            <v>0</v>
          </cell>
          <cell r="BZ15">
            <v>0.41362368330850163</v>
          </cell>
        </row>
        <row r="16">
          <cell r="D16">
            <v>18.0876142512762</v>
          </cell>
          <cell r="E16">
            <v>82.437297154621575</v>
          </cell>
          <cell r="F16">
            <v>34.695920231018349</v>
          </cell>
          <cell r="G16">
            <v>83.781325766817503</v>
          </cell>
          <cell r="H16">
            <v>5.1727192622339784</v>
          </cell>
          <cell r="I16">
            <v>40.60265696961325</v>
          </cell>
          <cell r="J16">
            <v>12.219535911654521</v>
          </cell>
          <cell r="K16">
            <v>6.1257338917783652</v>
          </cell>
          <cell r="L16">
            <v>19.961861743813188</v>
          </cell>
          <cell r="M16">
            <v>2.0882342475710698</v>
          </cell>
          <cell r="N16">
            <v>6.5952508729553756</v>
          </cell>
          <cell r="O16">
            <v>49.346095184162238</v>
          </cell>
          <cell r="P16">
            <v>0</v>
          </cell>
          <cell r="Q16">
            <v>32.771829036349359</v>
          </cell>
          <cell r="R16">
            <v>3.8937039488984757</v>
          </cell>
          <cell r="S16">
            <v>24.223509914334979</v>
          </cell>
          <cell r="T16">
            <v>57.20768078015508</v>
          </cell>
          <cell r="U16">
            <v>11.436950146627561</v>
          </cell>
          <cell r="V16">
            <v>51.677150714464268</v>
          </cell>
          <cell r="W16">
            <v>47.069733871052904</v>
          </cell>
          <cell r="X16">
            <v>63.636363636363946</v>
          </cell>
          <cell r="Y16">
            <v>44.046073770623359</v>
          </cell>
          <cell r="Z16">
            <v>13.781750400370699</v>
          </cell>
          <cell r="AA16">
            <v>15.09708177575996</v>
          </cell>
          <cell r="AB16">
            <v>10.571458270888813</v>
          </cell>
          <cell r="AC16">
            <v>40.889740224221455</v>
          </cell>
          <cell r="AD16">
            <v>5.8018757103096723</v>
          </cell>
          <cell r="AE16">
            <v>20.088944118004029</v>
          </cell>
          <cell r="AF16">
            <v>9.0203596869612426</v>
          </cell>
          <cell r="AG16">
            <v>21.148961849415738</v>
          </cell>
          <cell r="AH16">
            <v>8.3165487304444259</v>
          </cell>
          <cell r="AI16">
            <v>0</v>
          </cell>
          <cell r="AJ16">
            <v>81.521739130434781</v>
          </cell>
          <cell r="AK16">
            <v>22.296376838037148</v>
          </cell>
          <cell r="AL16">
            <v>100</v>
          </cell>
          <cell r="AM16">
            <v>27.993401685050539</v>
          </cell>
          <cell r="AN16">
            <v>66.852367688022269</v>
          </cell>
          <cell r="AO16">
            <v>97.156632726140359</v>
          </cell>
          <cell r="AP16">
            <v>40.218546958062603</v>
          </cell>
          <cell r="AQ16">
            <v>36.338171629739549</v>
          </cell>
          <cell r="AR16">
            <v>48.834914104481605</v>
          </cell>
          <cell r="AS16">
            <v>60.962283773420225</v>
          </cell>
          <cell r="AT16">
            <v>46.727957953327262</v>
          </cell>
          <cell r="AU16">
            <v>26.035877432025682</v>
          </cell>
          <cell r="AV16">
            <v>41.942044261843741</v>
          </cell>
          <cell r="AW16">
            <v>43.607950410849192</v>
          </cell>
          <cell r="AX16">
            <v>95.643713260361153</v>
          </cell>
          <cell r="AY16">
            <v>1.681916618822866</v>
          </cell>
          <cell r="AZ16">
            <v>0.16405684171654403</v>
          </cell>
          <cell r="BA16">
            <v>35.340873189881236</v>
          </cell>
          <cell r="BB16">
            <v>20.845916643458441</v>
          </cell>
          <cell r="BC16">
            <v>17.376130207813603</v>
          </cell>
          <cell r="BD16">
            <v>33.85457853502232</v>
          </cell>
          <cell r="BE16">
            <v>66.556291390728475</v>
          </cell>
          <cell r="BF16">
            <v>44.18607231218693</v>
          </cell>
          <cell r="BG16">
            <v>64.996488348551082</v>
          </cell>
          <cell r="BH16">
            <v>18.454525626192645</v>
          </cell>
          <cell r="BI16">
            <v>25.48590836610623</v>
          </cell>
          <cell r="BJ16">
            <v>7.1998034002487898</v>
          </cell>
          <cell r="BK16">
            <v>13.58591409572335</v>
          </cell>
          <cell r="BL16">
            <v>0</v>
          </cell>
          <cell r="BM16">
            <v>43.005256541340039</v>
          </cell>
          <cell r="BN16">
            <v>3.1486901952724482</v>
          </cell>
          <cell r="BO16">
            <v>6.4453692075951041</v>
          </cell>
          <cell r="BP16">
            <v>0.48203548178700989</v>
          </cell>
          <cell r="BQ16">
            <v>0.33456079431329289</v>
          </cell>
          <cell r="BR16">
            <v>23.794410695314799</v>
          </cell>
          <cell r="BS16">
            <v>100</v>
          </cell>
          <cell r="BT16">
            <v>82.278292513033151</v>
          </cell>
          <cell r="BU16">
            <v>89.462427944715472</v>
          </cell>
          <cell r="BV16">
            <v>12.20405161880892</v>
          </cell>
          <cell r="BW16">
            <v>16.511123389909596</v>
          </cell>
          <cell r="BY16">
            <v>21.077026454355437</v>
          </cell>
          <cell r="BZ16">
            <v>23.43673091040564</v>
          </cell>
        </row>
        <row r="17">
          <cell r="D17">
            <v>85.542538110215034</v>
          </cell>
          <cell r="E17">
            <v>75.964712801423431</v>
          </cell>
          <cell r="F17">
            <v>39.116533178742294</v>
          </cell>
          <cell r="G17">
            <v>49.536160133593768</v>
          </cell>
          <cell r="H17">
            <v>4.0497140564138663</v>
          </cell>
          <cell r="I17">
            <v>9.457320493302074</v>
          </cell>
          <cell r="J17">
            <v>4.8880452065692443</v>
          </cell>
          <cell r="K17">
            <v>8.4700410065078042</v>
          </cell>
          <cell r="L17">
            <v>1.9828356171735482</v>
          </cell>
          <cell r="M17">
            <v>100</v>
          </cell>
          <cell r="N17">
            <v>6.0059833470558095</v>
          </cell>
          <cell r="O17">
            <v>49.816118425458875</v>
          </cell>
          <cell r="P17">
            <v>100</v>
          </cell>
          <cell r="Q17">
            <v>50</v>
          </cell>
          <cell r="R17">
            <v>47.079750491629206</v>
          </cell>
          <cell r="S17">
            <v>87.549728626183935</v>
          </cell>
          <cell r="T17">
            <v>100</v>
          </cell>
          <cell r="U17">
            <v>50</v>
          </cell>
          <cell r="V17">
            <v>73.435745337249031</v>
          </cell>
          <cell r="W17">
            <v>38.58661859631345</v>
          </cell>
          <cell r="X17">
            <v>100</v>
          </cell>
          <cell r="Y17">
            <v>36.762715152980903</v>
          </cell>
          <cell r="Z17">
            <v>50</v>
          </cell>
          <cell r="AA17">
            <v>50</v>
          </cell>
          <cell r="AB17">
            <v>50</v>
          </cell>
          <cell r="AC17">
            <v>18.634487142940266</v>
          </cell>
          <cell r="AD17">
            <v>4.2087956876610013</v>
          </cell>
          <cell r="AE17">
            <v>5.3487948723626655</v>
          </cell>
          <cell r="AF17">
            <v>36.039257892672666</v>
          </cell>
          <cell r="AG17">
            <v>46.727838622382549</v>
          </cell>
          <cell r="AH17">
            <v>6.5227018879892604</v>
          </cell>
          <cell r="AI17">
            <v>72.72727272727272</v>
          </cell>
          <cell r="AJ17">
            <v>0</v>
          </cell>
          <cell r="AK17">
            <v>100</v>
          </cell>
          <cell r="AL17">
            <v>11.284271284271288</v>
          </cell>
          <cell r="AM17">
            <v>100</v>
          </cell>
          <cell r="AN17">
            <v>48.189415041782723</v>
          </cell>
          <cell r="AO17">
            <v>79.878019561397167</v>
          </cell>
          <cell r="AP17">
            <v>44.03012404016539</v>
          </cell>
          <cell r="AQ17">
            <v>40.095404266266002</v>
          </cell>
          <cell r="AR17">
            <v>48.729684908091592</v>
          </cell>
          <cell r="AS17">
            <v>42.049536437305136</v>
          </cell>
          <cell r="AT17">
            <v>100</v>
          </cell>
          <cell r="AU17">
            <v>5.4329194996243952</v>
          </cell>
          <cell r="AV17">
            <v>100</v>
          </cell>
          <cell r="AW17">
            <v>46.998306125728959</v>
          </cell>
          <cell r="AX17">
            <v>95.703584975086187</v>
          </cell>
          <cell r="AY17">
            <v>6.9408894562045083</v>
          </cell>
          <cell r="AZ17">
            <v>24.667571853327267</v>
          </cell>
          <cell r="BA17">
            <v>25.373577433501616</v>
          </cell>
          <cell r="BB17">
            <v>6.8560584640134428</v>
          </cell>
          <cell r="BC17">
            <v>0</v>
          </cell>
          <cell r="BD17">
            <v>17.899896311087584</v>
          </cell>
          <cell r="BE17">
            <v>100</v>
          </cell>
          <cell r="BF17">
            <v>44.969911215110677</v>
          </cell>
          <cell r="BG17">
            <v>100</v>
          </cell>
          <cell r="BH17">
            <v>48.010900838413733</v>
          </cell>
          <cell r="BI17">
            <v>49.931195930631546</v>
          </cell>
          <cell r="BJ17">
            <v>50</v>
          </cell>
          <cell r="BK17">
            <v>100</v>
          </cell>
          <cell r="BL17">
            <v>89.627388113989454</v>
          </cell>
          <cell r="BM17">
            <v>49.581118581466995</v>
          </cell>
          <cell r="BN17">
            <v>17.48259794085568</v>
          </cell>
          <cell r="BO17">
            <v>100</v>
          </cell>
          <cell r="BP17">
            <v>41.343845979410524</v>
          </cell>
          <cell r="BQ17">
            <v>0.42367375760889092</v>
          </cell>
          <cell r="BR17">
            <v>21.085221261084008</v>
          </cell>
          <cell r="BS17">
            <v>0.76012652050445029</v>
          </cell>
          <cell r="BT17">
            <v>83.047176373349714</v>
          </cell>
          <cell r="BU17">
            <v>100</v>
          </cell>
          <cell r="BV17">
            <v>50</v>
          </cell>
          <cell r="BW17">
            <v>100</v>
          </cell>
          <cell r="BY17">
            <v>50</v>
          </cell>
          <cell r="BZ17">
            <v>50</v>
          </cell>
        </row>
        <row r="18">
          <cell r="D18">
            <v>91.819163422454295</v>
          </cell>
          <cell r="E18">
            <v>98.112674532756472</v>
          </cell>
          <cell r="F18">
            <v>42.728415400069451</v>
          </cell>
          <cell r="G18">
            <v>93.245710922528943</v>
          </cell>
          <cell r="H18">
            <v>6.297962874074436</v>
          </cell>
          <cell r="I18">
            <v>19.173950650259812</v>
          </cell>
          <cell r="J18">
            <v>26.491222804803648</v>
          </cell>
          <cell r="K18">
            <v>8.5847214320817713</v>
          </cell>
          <cell r="L18">
            <v>20.320314574943563</v>
          </cell>
          <cell r="M18">
            <v>1.11546418094129</v>
          </cell>
          <cell r="N18">
            <v>4.9262215696425926</v>
          </cell>
          <cell r="O18">
            <v>48.785618700750391</v>
          </cell>
          <cell r="P18">
            <v>30.25185652589003</v>
          </cell>
          <cell r="Q18">
            <v>25.355016932827272</v>
          </cell>
          <cell r="R18">
            <v>50</v>
          </cell>
          <cell r="S18">
            <v>74.505949781555174</v>
          </cell>
          <cell r="T18">
            <v>46.049490674006258</v>
          </cell>
          <cell r="U18">
            <v>7.9178885630498286</v>
          </cell>
          <cell r="V18">
            <v>57.472313898974491</v>
          </cell>
          <cell r="W18">
            <v>30.094335268374383</v>
          </cell>
          <cell r="X18">
            <v>54.545454545454511</v>
          </cell>
          <cell r="Y18">
            <v>60.908685524564333</v>
          </cell>
          <cell r="Z18">
            <v>13.887621281116996</v>
          </cell>
          <cell r="AA18">
            <v>10.211285043312133</v>
          </cell>
          <cell r="AB18">
            <v>13.006533062898262</v>
          </cell>
          <cell r="AC18">
            <v>31.661261896841776</v>
          </cell>
          <cell r="AD18">
            <v>22.179909502695391</v>
          </cell>
          <cell r="AE18">
            <v>22.144986750567366</v>
          </cell>
          <cell r="AF18">
            <v>12.048419396756431</v>
          </cell>
          <cell r="AG18">
            <v>30.598645777008027</v>
          </cell>
          <cell r="AH18">
            <v>9.6699922474939832</v>
          </cell>
          <cell r="AI18">
            <v>72.72727272727272</v>
          </cell>
          <cell r="AJ18">
            <v>92.391304347826093</v>
          </cell>
          <cell r="AK18">
            <v>19.53371666495433</v>
          </cell>
          <cell r="AL18">
            <v>92.063492063492063</v>
          </cell>
          <cell r="AM18">
            <v>16.001051504251272</v>
          </cell>
          <cell r="AN18">
            <v>52.367688022284121</v>
          </cell>
          <cell r="AO18">
            <v>62.681352497580853</v>
          </cell>
          <cell r="AP18">
            <v>22.667285461142523</v>
          </cell>
          <cell r="AQ18">
            <v>33.409966663142207</v>
          </cell>
          <cell r="AR18">
            <v>37.528751408564695</v>
          </cell>
          <cell r="AS18">
            <v>35.256883005091609</v>
          </cell>
          <cell r="AT18">
            <v>30.232739516954666</v>
          </cell>
          <cell r="AU18">
            <v>3.0015117082046538</v>
          </cell>
          <cell r="AV18">
            <v>21.295334384733717</v>
          </cell>
          <cell r="AW18">
            <v>37.453691452937974</v>
          </cell>
          <cell r="AX18">
            <v>73.63717008784694</v>
          </cell>
          <cell r="AY18">
            <v>5.0680969728027456</v>
          </cell>
          <cell r="AZ18">
            <v>27.837504402551687</v>
          </cell>
          <cell r="BA18">
            <v>26.65031982235595</v>
          </cell>
          <cell r="BB18">
            <v>16.515724190610023</v>
          </cell>
          <cell r="BC18">
            <v>33.135999063930157</v>
          </cell>
          <cell r="BD18">
            <v>25.819572787453314</v>
          </cell>
          <cell r="BE18">
            <v>39.403973509933778</v>
          </cell>
          <cell r="BF18">
            <v>36.691735822977179</v>
          </cell>
          <cell r="BG18">
            <v>40.600057487068284</v>
          </cell>
          <cell r="BH18">
            <v>5.0959775991655487</v>
          </cell>
          <cell r="BI18">
            <v>11.915561471262857</v>
          </cell>
          <cell r="BJ18">
            <v>6.0310661147777358</v>
          </cell>
          <cell r="BK18">
            <v>10.334646870327939</v>
          </cell>
          <cell r="BL18">
            <v>37.8025711514899</v>
          </cell>
          <cell r="BM18">
            <v>48.720887982959518</v>
          </cell>
          <cell r="BN18">
            <v>1.0842989799886076</v>
          </cell>
          <cell r="BO18">
            <v>0.1721185678462511</v>
          </cell>
          <cell r="BP18">
            <v>0.39639835700099557</v>
          </cell>
          <cell r="BQ18">
            <v>0.24806048446782003</v>
          </cell>
          <cell r="BR18">
            <v>7.1899369387871266</v>
          </cell>
          <cell r="BS18">
            <v>13.142707630155945</v>
          </cell>
          <cell r="BT18">
            <v>58.737444304787822</v>
          </cell>
          <cell r="BU18">
            <v>85.792109640550279</v>
          </cell>
          <cell r="BV18">
            <v>28.536062984156459</v>
          </cell>
          <cell r="BW18">
            <v>6.7886120064814772</v>
          </cell>
          <cell r="BY18">
            <v>13.0211338136727</v>
          </cell>
          <cell r="BZ18">
            <v>15.123794435750964</v>
          </cell>
        </row>
        <row r="19">
          <cell r="D19">
            <v>28.227321886499627</v>
          </cell>
          <cell r="E19">
            <v>93.269640276590223</v>
          </cell>
          <cell r="F19">
            <v>39.189133261905177</v>
          </cell>
          <cell r="G19">
            <v>30.360114016129653</v>
          </cell>
          <cell r="H19">
            <v>4.5384054941021432</v>
          </cell>
          <cell r="I19">
            <v>27.203851060298245</v>
          </cell>
          <cell r="J19">
            <v>5.3825177782466618</v>
          </cell>
          <cell r="K19">
            <v>27.44669375954367</v>
          </cell>
          <cell r="L19">
            <v>8.4387195156848041</v>
          </cell>
          <cell r="M19">
            <v>1.5978685538845565</v>
          </cell>
          <cell r="N19">
            <v>7.4210095873887258</v>
          </cell>
          <cell r="O19">
            <v>48.197098530753166</v>
          </cell>
          <cell r="P19">
            <v>33.413590875562349</v>
          </cell>
          <cell r="Q19">
            <v>32.719073173829194</v>
          </cell>
          <cell r="R19">
            <v>18.884643155330661</v>
          </cell>
          <cell r="S19">
            <v>89.596152231588263</v>
          </cell>
          <cell r="T19">
            <v>26.843095443667846</v>
          </cell>
          <cell r="U19">
            <v>10.117302052785901</v>
          </cell>
          <cell r="V19">
            <v>59.271999423420461</v>
          </cell>
          <cell r="W19">
            <v>26.301625684185581</v>
          </cell>
          <cell r="X19">
            <v>57.575757575757805</v>
          </cell>
          <cell r="Y19">
            <v>73.140391734804311</v>
          </cell>
          <cell r="Z19">
            <v>4.4734377316612086</v>
          </cell>
          <cell r="AA19">
            <v>6.8611531239138879</v>
          </cell>
          <cell r="AB19">
            <v>7.4854368826466384</v>
          </cell>
          <cell r="AC19">
            <v>28.156111780475946</v>
          </cell>
          <cell r="AD19">
            <v>26.407091037472043</v>
          </cell>
          <cell r="AE19">
            <v>39.371758335728835</v>
          </cell>
          <cell r="AF19">
            <v>18.882552162780929</v>
          </cell>
          <cell r="AG19">
            <v>25.648610864131381</v>
          </cell>
          <cell r="AH19">
            <v>4.0697667282009915</v>
          </cell>
          <cell r="AI19">
            <v>0</v>
          </cell>
          <cell r="AJ19">
            <v>72.826086956521735</v>
          </cell>
          <cell r="AK19">
            <v>37.15592634652883</v>
          </cell>
          <cell r="AL19">
            <v>100</v>
          </cell>
          <cell r="AM19">
            <v>16.688259290784423</v>
          </cell>
          <cell r="AN19">
            <v>76.044568245125348</v>
          </cell>
          <cell r="AO19">
            <v>53.013423361039798</v>
          </cell>
          <cell r="AP19">
            <v>23.345540460720617</v>
          </cell>
          <cell r="AQ19">
            <v>31.846571590154017</v>
          </cell>
          <cell r="AR19">
            <v>44.445965465905587</v>
          </cell>
          <cell r="AS19">
            <v>0</v>
          </cell>
          <cell r="AT19">
            <v>6.0091444853406415</v>
          </cell>
          <cell r="AU19">
            <v>20.548047235849431</v>
          </cell>
          <cell r="AV19">
            <v>28.373934976274889</v>
          </cell>
          <cell r="AW19">
            <v>46.79728347149738</v>
          </cell>
          <cell r="AX19">
            <v>86.310616521673808</v>
          </cell>
          <cell r="AY19">
            <v>9.2108861771748565</v>
          </cell>
          <cell r="AZ19">
            <v>45.941050616545439</v>
          </cell>
          <cell r="BA19">
            <v>22.145503722682019</v>
          </cell>
          <cell r="BB19">
            <v>11.371885449320979</v>
          </cell>
          <cell r="BC19">
            <v>35.628875691052372</v>
          </cell>
          <cell r="BD19">
            <v>20.706374241602177</v>
          </cell>
          <cell r="BE19">
            <v>80.794701986754973</v>
          </cell>
          <cell r="BF19">
            <v>34.823323723191329</v>
          </cell>
          <cell r="BG19">
            <v>49.127012558665378</v>
          </cell>
          <cell r="BH19">
            <v>9.0063419554876241</v>
          </cell>
          <cell r="BI19">
            <v>14.465508756919812</v>
          </cell>
          <cell r="BJ19">
            <v>2.2695036829700066</v>
          </cell>
          <cell r="BK19">
            <v>41.848149728982925</v>
          </cell>
          <cell r="BL19">
            <v>55.463503644266851</v>
          </cell>
          <cell r="BM19">
            <v>49.108426537796277</v>
          </cell>
          <cell r="BN19">
            <v>1.6365699662505426</v>
          </cell>
          <cell r="BO19">
            <v>0.26393399782997679</v>
          </cell>
          <cell r="BP19">
            <v>2.3866296986178681</v>
          </cell>
          <cell r="BQ19">
            <v>0.34841802986873222</v>
          </cell>
          <cell r="BR19">
            <v>20.900833410179281</v>
          </cell>
          <cell r="BS19">
            <v>35.457684890119218</v>
          </cell>
          <cell r="BT19">
            <v>75.117346618933482</v>
          </cell>
          <cell r="BU19">
            <v>79.831007646572559</v>
          </cell>
          <cell r="BV19">
            <v>18.12968167895681</v>
          </cell>
          <cell r="BW19">
            <v>44.150320282923325</v>
          </cell>
          <cell r="BY19">
            <v>15.810309202677228</v>
          </cell>
          <cell r="BZ19">
            <v>2.9912272580983279</v>
          </cell>
        </row>
        <row r="20">
          <cell r="D20">
            <v>55.542811961860025</v>
          </cell>
          <cell r="E20">
            <v>78.508747774522476</v>
          </cell>
          <cell r="F20">
            <v>36.100792961402234</v>
          </cell>
          <cell r="G20">
            <v>98.821279448542455</v>
          </cell>
          <cell r="H20">
            <v>8.5904596929686505</v>
          </cell>
          <cell r="I20">
            <v>0</v>
          </cell>
          <cell r="J20">
            <v>2.8140555762364405</v>
          </cell>
          <cell r="K20">
            <v>1.8726882390318487</v>
          </cell>
          <cell r="L20">
            <v>10.514814014852245</v>
          </cell>
          <cell r="M20">
            <v>1.0672753868781959</v>
          </cell>
          <cell r="N20">
            <v>8.2204858202160906</v>
          </cell>
          <cell r="O20">
            <v>44.115460155050307</v>
          </cell>
          <cell r="P20">
            <v>47.158223269520697</v>
          </cell>
          <cell r="Q20">
            <v>31.00359013613868</v>
          </cell>
          <cell r="R20">
            <v>0</v>
          </cell>
          <cell r="S20">
            <v>91.406607940640029</v>
          </cell>
          <cell r="T20">
            <v>13.458430703406712</v>
          </cell>
          <cell r="U20">
            <v>6.5982404692082008</v>
          </cell>
          <cell r="V20">
            <v>42.058888994508301</v>
          </cell>
          <cell r="W20">
            <v>2.5331099401140658</v>
          </cell>
          <cell r="X20">
            <v>0</v>
          </cell>
          <cell r="Y20">
            <v>67.832123923888417</v>
          </cell>
          <cell r="Z20">
            <v>6.2216445593414624</v>
          </cell>
          <cell r="AA20">
            <v>22.595847979833721</v>
          </cell>
          <cell r="AB20">
            <v>9.8154326422256144</v>
          </cell>
          <cell r="AC20">
            <v>0</v>
          </cell>
          <cell r="AD20">
            <v>10.435901179676211</v>
          </cell>
          <cell r="AE20">
            <v>33.76649473220467</v>
          </cell>
          <cell r="AF20">
            <v>11.56944942768304</v>
          </cell>
          <cell r="AG20">
            <v>30.683284785017616</v>
          </cell>
          <cell r="AH20">
            <v>9.0202112067015729</v>
          </cell>
          <cell r="AI20">
            <v>0</v>
          </cell>
          <cell r="AJ20">
            <v>55.434782608695656</v>
          </cell>
          <cell r="AK20">
            <v>1.0437721402690003</v>
          </cell>
          <cell r="AL20">
            <v>33.333333333333336</v>
          </cell>
          <cell r="AM20">
            <v>0</v>
          </cell>
          <cell r="AN20">
            <v>28.969359331476323</v>
          </cell>
          <cell r="AO20">
            <v>0</v>
          </cell>
          <cell r="AP20">
            <v>12.671166990127414</v>
          </cell>
          <cell r="AQ20">
            <v>15.915933382866147</v>
          </cell>
          <cell r="AR20">
            <v>35.52080232054486</v>
          </cell>
          <cell r="AS20">
            <v>37.95679544579383</v>
          </cell>
          <cell r="AT20">
            <v>0</v>
          </cell>
          <cell r="AU20">
            <v>6.2569549584745694</v>
          </cell>
          <cell r="AV20">
            <v>5.3817535491020294</v>
          </cell>
          <cell r="AW20">
            <v>33.468527172135623</v>
          </cell>
          <cell r="AX20">
            <v>70.523857350931223</v>
          </cell>
          <cell r="AY20">
            <v>8.1366757620666395</v>
          </cell>
          <cell r="AZ20">
            <v>44.761270250636557</v>
          </cell>
          <cell r="BA20">
            <v>13.593310401007603</v>
          </cell>
          <cell r="BB20">
            <v>2.3006598963256479</v>
          </cell>
          <cell r="BC20">
            <v>22.204625008083369</v>
          </cell>
          <cell r="BD20">
            <v>21.545344903011575</v>
          </cell>
          <cell r="BE20">
            <v>34.437086092715234</v>
          </cell>
          <cell r="BF20">
            <v>12.355838255653088</v>
          </cell>
          <cell r="BG20">
            <v>18.588168054738098</v>
          </cell>
          <cell r="BH20">
            <v>1.4231313078247914</v>
          </cell>
          <cell r="BI20">
            <v>4.8902027656091729</v>
          </cell>
          <cell r="BJ20">
            <v>4.8481139140802973</v>
          </cell>
          <cell r="BK20">
            <v>20.975001788384233</v>
          </cell>
          <cell r="BL20">
            <v>83.323850859269413</v>
          </cell>
          <cell r="BM20">
            <v>49.201478232921097</v>
          </cell>
          <cell r="BN20">
            <v>1.476047617285835</v>
          </cell>
          <cell r="BO20">
            <v>0.11653222612694612</v>
          </cell>
          <cell r="BP20">
            <v>1.1352381131900879</v>
          </cell>
          <cell r="BQ20">
            <v>2.4576196513278923</v>
          </cell>
          <cell r="BR20">
            <v>12.644748591779637</v>
          </cell>
          <cell r="BS20">
            <v>4.0511272678654908</v>
          </cell>
          <cell r="BT20">
            <v>1.5744946350849276</v>
          </cell>
          <cell r="BU20">
            <v>74.457022083846041</v>
          </cell>
          <cell r="BV20">
            <v>10.526320714288941</v>
          </cell>
          <cell r="BW20">
            <v>0.56331604014765502</v>
          </cell>
          <cell r="BY20">
            <v>3.15739404058704</v>
          </cell>
          <cell r="BZ20">
            <v>0</v>
          </cell>
        </row>
        <row r="21">
          <cell r="D21">
            <v>89.402598942353364</v>
          </cell>
          <cell r="E21">
            <v>75.317003249286955</v>
          </cell>
          <cell r="F21">
            <v>13.187185591498373</v>
          </cell>
          <cell r="G21">
            <v>84.890295427515056</v>
          </cell>
          <cell r="H21">
            <v>6.5489462886598888</v>
          </cell>
          <cell r="I21">
            <v>25.669550681421377</v>
          </cell>
          <cell r="J21">
            <v>19.380926589913834</v>
          </cell>
          <cell r="K21">
            <v>15.14964630388549</v>
          </cell>
          <cell r="L21">
            <v>100</v>
          </cell>
          <cell r="M21">
            <v>0.32309819875469192</v>
          </cell>
          <cell r="N21">
            <v>6.1105129061625068</v>
          </cell>
          <cell r="O21">
            <v>27.988393322869292</v>
          </cell>
          <cell r="P21">
            <v>48.049484883106743</v>
          </cell>
          <cell r="Q21">
            <v>26.897309198562354</v>
          </cell>
          <cell r="R21">
            <v>13.645165518887071</v>
          </cell>
          <cell r="S21">
            <v>97.247902661670608</v>
          </cell>
          <cell r="T21">
            <v>28.86220550326788</v>
          </cell>
          <cell r="U21">
            <v>25.659824046920832</v>
          </cell>
          <cell r="V21">
            <v>79.586151046878712</v>
          </cell>
          <cell r="W21">
            <v>7.5691645748742893</v>
          </cell>
          <cell r="X21">
            <v>54.545454545454511</v>
          </cell>
          <cell r="Y21">
            <v>74.904452847462039</v>
          </cell>
          <cell r="Z21">
            <v>3.0605343359057398</v>
          </cell>
          <cell r="AA21">
            <v>12.360796003515187</v>
          </cell>
          <cell r="AB21">
            <v>7.2602750173118871</v>
          </cell>
          <cell r="AC21">
            <v>55.119987078738951</v>
          </cell>
          <cell r="AD21">
            <v>15.286529359106485</v>
          </cell>
          <cell r="AE21">
            <v>11.950757531227939</v>
          </cell>
          <cell r="AF21">
            <v>16.876518790329303</v>
          </cell>
          <cell r="AG21">
            <v>30.439724783348993</v>
          </cell>
          <cell r="AH21">
            <v>6.6776113772107681</v>
          </cell>
          <cell r="AI21">
            <v>0</v>
          </cell>
          <cell r="AJ21">
            <v>93.478260869565219</v>
          </cell>
          <cell r="AK21">
            <v>19.340597836884157</v>
          </cell>
          <cell r="AL21">
            <v>82.539682539682545</v>
          </cell>
          <cell r="AM21">
            <v>7.7119335674870033</v>
          </cell>
          <cell r="AN21">
            <v>57.381615598885794</v>
          </cell>
          <cell r="AO21">
            <v>10.781896544702798</v>
          </cell>
          <cell r="AP21">
            <v>13.895536241667372</v>
          </cell>
          <cell r="AQ21">
            <v>10.539645859373945</v>
          </cell>
          <cell r="AR21">
            <v>37.438601182884774</v>
          </cell>
          <cell r="AS21">
            <v>35.750085973096361</v>
          </cell>
          <cell r="AT21">
            <v>7.5100108955653484</v>
          </cell>
          <cell r="AU21">
            <v>26.118293665779426</v>
          </cell>
          <cell r="AV21">
            <v>14.420259609404193</v>
          </cell>
          <cell r="AW21">
            <v>44.676718866482737</v>
          </cell>
          <cell r="AX21">
            <v>60.905372989119357</v>
          </cell>
          <cell r="AY21">
            <v>8.2823118838957264</v>
          </cell>
          <cell r="AZ21">
            <v>43.226374562173696</v>
          </cell>
          <cell r="BA21">
            <v>20.75155896262288</v>
          </cell>
          <cell r="BB21">
            <v>9.6010005538948047</v>
          </cell>
          <cell r="BC21">
            <v>41.250236000467787</v>
          </cell>
          <cell r="BD21">
            <v>19.417265967010351</v>
          </cell>
          <cell r="BE21">
            <v>53.642384105960261</v>
          </cell>
          <cell r="BF21">
            <v>30.48675129969865</v>
          </cell>
          <cell r="BG21">
            <v>31.738965389754529</v>
          </cell>
          <cell r="BH21">
            <v>3.6591222404888715</v>
          </cell>
          <cell r="BI21">
            <v>8.5644787068115242</v>
          </cell>
          <cell r="BJ21">
            <v>5.3256529836374105</v>
          </cell>
          <cell r="BK21">
            <v>11.917116021023547</v>
          </cell>
          <cell r="BL21">
            <v>100</v>
          </cell>
          <cell r="BM21">
            <v>49.72045401831857</v>
          </cell>
          <cell r="BN21">
            <v>0</v>
          </cell>
          <cell r="BO21">
            <v>0</v>
          </cell>
          <cell r="BP21">
            <v>0</v>
          </cell>
          <cell r="BQ21">
            <v>0.35531486180503691</v>
          </cell>
          <cell r="BR21">
            <v>5.7964938489459952</v>
          </cell>
          <cell r="BS21">
            <v>8.2592150757701823</v>
          </cell>
          <cell r="BT21">
            <v>41.29601505635928</v>
          </cell>
          <cell r="BU21">
            <v>78.471683729257293</v>
          </cell>
          <cell r="BV21">
            <v>5.2362778564870247</v>
          </cell>
          <cell r="BW21">
            <v>24.538120328977246</v>
          </cell>
          <cell r="BY21">
            <v>9.6396233123197881</v>
          </cell>
          <cell r="BZ21">
            <v>3.7568497863412023</v>
          </cell>
        </row>
        <row r="22">
          <cell r="D22">
            <v>73.548744717018863</v>
          </cell>
          <cell r="E22">
            <v>94.613838294483386</v>
          </cell>
          <cell r="F22">
            <v>21.293741076908926</v>
          </cell>
          <cell r="G22">
            <v>40.95304580166524</v>
          </cell>
          <cell r="H22">
            <v>6.0013260649177846</v>
          </cell>
          <cell r="I22">
            <v>28.006107070032201</v>
          </cell>
          <cell r="J22">
            <v>6.793596793200833</v>
          </cell>
          <cell r="K22">
            <v>14.086892446260357</v>
          </cell>
          <cell r="L22">
            <v>13.404199597949074</v>
          </cell>
          <cell r="M22">
            <v>1.5843467461338121</v>
          </cell>
          <cell r="N22">
            <v>8.5949871763555539</v>
          </cell>
          <cell r="O22">
            <v>44.873321002770311</v>
          </cell>
          <cell r="P22">
            <v>63.022348862107158</v>
          </cell>
          <cell r="Q22">
            <v>33.648626447173072</v>
          </cell>
          <cell r="R22">
            <v>20.754644973775406</v>
          </cell>
          <cell r="S22">
            <v>99.503442572587502</v>
          </cell>
          <cell r="T22">
            <v>54.130030300929654</v>
          </cell>
          <cell r="U22">
            <v>10.410557184750727</v>
          </cell>
          <cell r="V22">
            <v>73.810985291120289</v>
          </cell>
          <cell r="W22">
            <v>32.950758968744537</v>
          </cell>
          <cell r="X22">
            <v>66.666666666666814</v>
          </cell>
          <cell r="Y22">
            <v>71.980813995080311</v>
          </cell>
          <cell r="Z22">
            <v>14.040172298983848</v>
          </cell>
          <cell r="AA22">
            <v>7.9404834411213407</v>
          </cell>
          <cell r="AB22">
            <v>11.498233278906158</v>
          </cell>
          <cell r="AC22">
            <v>43.259023923416471</v>
          </cell>
          <cell r="AD22">
            <v>16.238238288703521</v>
          </cell>
          <cell r="AE22">
            <v>16.044428404898252</v>
          </cell>
          <cell r="AF22">
            <v>16.699042534531916</v>
          </cell>
          <cell r="AG22">
            <v>32.935599148811804</v>
          </cell>
          <cell r="AH22">
            <v>6.964332997379727</v>
          </cell>
          <cell r="AI22">
            <v>72.72727272727272</v>
          </cell>
          <cell r="AJ22">
            <v>85.869565217391312</v>
          </cell>
          <cell r="AK22">
            <v>51.739602705131425</v>
          </cell>
          <cell r="AL22">
            <v>90.476190476190482</v>
          </cell>
          <cell r="AM22">
            <v>17.68835519038144</v>
          </cell>
          <cell r="AN22">
            <v>64.623955431754865</v>
          </cell>
          <cell r="AO22">
            <v>72.48493071116188</v>
          </cell>
          <cell r="AP22">
            <v>32.576660197451687</v>
          </cell>
          <cell r="AQ22">
            <v>45.793117260270385</v>
          </cell>
          <cell r="AR22">
            <v>49.031184123501163</v>
          </cell>
          <cell r="AS22">
            <v>81.759345927622761</v>
          </cell>
          <cell r="AT22">
            <v>44.644728205650082</v>
          </cell>
          <cell r="AU22">
            <v>5.2305287125033209</v>
          </cell>
          <cell r="AV22">
            <v>39.883294402787385</v>
          </cell>
          <cell r="AW22">
            <v>45.196723884144966</v>
          </cell>
          <cell r="AX22">
            <v>95.162080584643121</v>
          </cell>
          <cell r="AY22">
            <v>7.6777242093823137</v>
          </cell>
          <cell r="AZ22">
            <v>36.639520764697217</v>
          </cell>
          <cell r="BA22">
            <v>35.259365559217798</v>
          </cell>
          <cell r="BB22">
            <v>9.8608929063707169</v>
          </cell>
          <cell r="BC22">
            <v>34.004502713283131</v>
          </cell>
          <cell r="BD22">
            <v>30.791796141261358</v>
          </cell>
          <cell r="BE22">
            <v>96.688741721854313</v>
          </cell>
          <cell r="BF22">
            <v>44.010404979443067</v>
          </cell>
          <cell r="BG22">
            <v>74.14575924745445</v>
          </cell>
          <cell r="BH22">
            <v>15.69220877221964</v>
          </cell>
          <cell r="BI22">
            <v>21.14067598102465</v>
          </cell>
          <cell r="BJ22">
            <v>6.8673222365866771</v>
          </cell>
          <cell r="BK22">
            <v>31.630420250716913</v>
          </cell>
          <cell r="BL22">
            <v>76.989242070907778</v>
          </cell>
          <cell r="BM22">
            <v>49.526970163501439</v>
          </cell>
          <cell r="BN22">
            <v>9.2885158932323222</v>
          </cell>
          <cell r="BO22">
            <v>38.159026078660219</v>
          </cell>
          <cell r="BP22">
            <v>27.97717885578405</v>
          </cell>
          <cell r="BQ22">
            <v>0.95868323688850376</v>
          </cell>
          <cell r="BR22">
            <v>7.5312856600793081</v>
          </cell>
          <cell r="BS22">
            <v>18.147280620207567</v>
          </cell>
          <cell r="BT22">
            <v>81.959907344732855</v>
          </cell>
          <cell r="BU22">
            <v>84.028802780285858</v>
          </cell>
          <cell r="BV22">
            <v>21.371324108842778</v>
          </cell>
          <cell r="BW22">
            <v>96.978434964366372</v>
          </cell>
          <cell r="BY22">
            <v>20.318109651285258</v>
          </cell>
          <cell r="BZ22">
            <v>22.333328134010838</v>
          </cell>
        </row>
        <row r="23">
          <cell r="D23">
            <v>82.512737434856419</v>
          </cell>
          <cell r="E23">
            <v>68.449746956595689</v>
          </cell>
          <cell r="F23">
            <v>18.111430463462217</v>
          </cell>
          <cell r="G23">
            <v>46.74659087206873</v>
          </cell>
          <cell r="H23">
            <v>4.4891970230260787</v>
          </cell>
          <cell r="I23">
            <v>15.312117097121391</v>
          </cell>
          <cell r="J23">
            <v>0</v>
          </cell>
          <cell r="K23">
            <v>1.1009556190959973</v>
          </cell>
          <cell r="L23">
            <v>3.1103489075864945</v>
          </cell>
          <cell r="M23">
            <v>2.3961016796178929</v>
          </cell>
          <cell r="N23">
            <v>8.2495205162686727</v>
          </cell>
          <cell r="O23">
            <v>48.217273792293781</v>
          </cell>
          <cell r="P23">
            <v>61.547702143160834</v>
          </cell>
          <cell r="Q23">
            <v>26.972373917542175</v>
          </cell>
          <cell r="R23">
            <v>15.917438821563506</v>
          </cell>
          <cell r="S23">
            <v>88.230437191549754</v>
          </cell>
          <cell r="T23">
            <v>65.279215570490919</v>
          </cell>
          <cell r="U23">
            <v>22.58064516129031</v>
          </cell>
          <cell r="V23">
            <v>62.696914113609004</v>
          </cell>
          <cell r="W23">
            <v>30.153831254731543</v>
          </cell>
          <cell r="X23">
            <v>66.666666666666814</v>
          </cell>
          <cell r="Y23">
            <v>63.808423195477978</v>
          </cell>
          <cell r="Z23">
            <v>1.3244561759570381</v>
          </cell>
          <cell r="AA23">
            <v>0</v>
          </cell>
          <cell r="AB23">
            <v>5.6991230177963876</v>
          </cell>
          <cell r="AC23">
            <v>51.32824462734947</v>
          </cell>
          <cell r="AD23">
            <v>0.54860930681621145</v>
          </cell>
          <cell r="AE23">
            <v>1.6193425896905478</v>
          </cell>
          <cell r="AF23">
            <v>33.151430646545307</v>
          </cell>
          <cell r="AG23">
            <v>27.060392409443363</v>
          </cell>
          <cell r="AH23">
            <v>9.8911040699294261</v>
          </cell>
          <cell r="AI23">
            <v>0</v>
          </cell>
          <cell r="AJ23">
            <v>68.478260869565219</v>
          </cell>
          <cell r="AK23">
            <v>63.123095050838771</v>
          </cell>
          <cell r="AL23">
            <v>42.857142857142868</v>
          </cell>
          <cell r="AM23">
            <v>22.586116121750212</v>
          </cell>
          <cell r="AN23">
            <v>58.495821727019489</v>
          </cell>
          <cell r="AO23">
            <v>59.409916730416533</v>
          </cell>
          <cell r="AP23">
            <v>18.979917306556413</v>
          </cell>
          <cell r="AQ23">
            <v>32.99401033741232</v>
          </cell>
          <cell r="AR23">
            <v>47.083663416510866</v>
          </cell>
          <cell r="AS23">
            <v>35.955288848361924</v>
          </cell>
          <cell r="AT23">
            <v>52.051983912480694</v>
          </cell>
          <cell r="AU23">
            <v>3.1186757869271227</v>
          </cell>
          <cell r="AV23">
            <v>17.765749414358474</v>
          </cell>
          <cell r="AW23">
            <v>49.000253537463159</v>
          </cell>
          <cell r="AX23">
            <v>91.019233406613097</v>
          </cell>
          <cell r="AY23">
            <v>7.0062303085258737</v>
          </cell>
          <cell r="AZ23">
            <v>39.699524991415153</v>
          </cell>
          <cell r="BA23">
            <v>35.496542223943734</v>
          </cell>
          <cell r="BB23">
            <v>15.063176292826535</v>
          </cell>
          <cell r="BC23">
            <v>14.21373993434133</v>
          </cell>
          <cell r="BD23">
            <v>15.261664596093047</v>
          </cell>
          <cell r="BE23">
            <v>91.390728476821195</v>
          </cell>
          <cell r="BF23">
            <v>38.074965685514769</v>
          </cell>
          <cell r="BG23">
            <v>63.793463811683992</v>
          </cell>
          <cell r="BH23">
            <v>4.3598965277797994</v>
          </cell>
          <cell r="BI23">
            <v>8.4048135801679109</v>
          </cell>
          <cell r="BJ23">
            <v>3.7640696760156223</v>
          </cell>
          <cell r="BK23">
            <v>19.745150934147222</v>
          </cell>
          <cell r="BL23">
            <v>92.333357356801429</v>
          </cell>
          <cell r="BM23">
            <v>49.873581287376659</v>
          </cell>
          <cell r="BN23">
            <v>9.3000702896501974E-2</v>
          </cell>
          <cell r="BO23">
            <v>5.1731469958608765</v>
          </cell>
          <cell r="BP23">
            <v>0.21660609093157543</v>
          </cell>
          <cell r="BQ23">
            <v>8.8114635043662445E-2</v>
          </cell>
          <cell r="BR23">
            <v>17.460143764514939</v>
          </cell>
          <cell r="BS23">
            <v>13.569098845896368</v>
          </cell>
          <cell r="BT23">
            <v>70.058236269822658</v>
          </cell>
          <cell r="BU23">
            <v>71.30746325370589</v>
          </cell>
          <cell r="BV23">
            <v>4.54410542569945</v>
          </cell>
          <cell r="BW23">
            <v>15.393606097017926</v>
          </cell>
          <cell r="BY23">
            <v>7.450170091851481</v>
          </cell>
          <cell r="BZ23">
            <v>25.987190281177426</v>
          </cell>
        </row>
        <row r="24">
          <cell r="D24">
            <v>45.696060301908034</v>
          </cell>
          <cell r="E24">
            <v>65.039351277740892</v>
          </cell>
          <cell r="F24">
            <v>36.564319538991413</v>
          </cell>
          <cell r="G24">
            <v>70.912689669057528</v>
          </cell>
          <cell r="H24">
            <v>7.6927538837825411</v>
          </cell>
          <cell r="I24">
            <v>12.963432613379986</v>
          </cell>
          <cell r="J24">
            <v>5.1605375110553053</v>
          </cell>
          <cell r="K24">
            <v>13.889221962495505</v>
          </cell>
          <cell r="L24">
            <v>6.3795372011489242</v>
          </cell>
          <cell r="M24">
            <v>3.3081571919794017</v>
          </cell>
          <cell r="N24">
            <v>8.2555572666985935</v>
          </cell>
          <cell r="O24">
            <v>43.911273729091661</v>
          </cell>
          <cell r="P24">
            <v>23.266653537652918</v>
          </cell>
          <cell r="Q24">
            <v>23.628656642653624</v>
          </cell>
          <cell r="R24">
            <v>7.841046354072029</v>
          </cell>
          <cell r="S24">
            <v>77.784402364554467</v>
          </cell>
          <cell r="T24">
            <v>25.611436464890001</v>
          </cell>
          <cell r="U24">
            <v>0</v>
          </cell>
          <cell r="V24">
            <v>16.959072180155925</v>
          </cell>
          <cell r="W24">
            <v>10.793889407036984</v>
          </cell>
          <cell r="X24">
            <v>48.484848484848783</v>
          </cell>
          <cell r="Y24">
            <v>78.126705974033726</v>
          </cell>
          <cell r="Z24">
            <v>4.4078778753641403</v>
          </cell>
          <cell r="AA24">
            <v>5.4779732003798207</v>
          </cell>
          <cell r="AB24">
            <v>7.8001010901081607</v>
          </cell>
          <cell r="AC24">
            <v>17.607903769561769</v>
          </cell>
          <cell r="AD24">
            <v>3.226452638758849</v>
          </cell>
          <cell r="AE24">
            <v>0</v>
          </cell>
          <cell r="AF24">
            <v>22.398557824585438</v>
          </cell>
          <cell r="AG24">
            <v>28.178424684641161</v>
          </cell>
          <cell r="AH24">
            <v>8.4826211476990245</v>
          </cell>
          <cell r="AI24">
            <v>36.36363636363636</v>
          </cell>
          <cell r="AJ24">
            <v>83.695652173913047</v>
          </cell>
          <cell r="AK24">
            <v>43.050961712031757</v>
          </cell>
          <cell r="AL24">
            <v>0</v>
          </cell>
          <cell r="AM24">
            <v>7.8801845012780332</v>
          </cell>
          <cell r="AN24">
            <v>61.281337047353745</v>
          </cell>
          <cell r="AO24">
            <v>31.185473918005041</v>
          </cell>
          <cell r="AP24">
            <v>26.660450594886502</v>
          </cell>
          <cell r="AQ24">
            <v>38.65220008394607</v>
          </cell>
          <cell r="AR24">
            <v>46.234088419976544</v>
          </cell>
          <cell r="AS24">
            <v>84.432243526281653</v>
          </cell>
          <cell r="AT24">
            <v>17.911773410424335</v>
          </cell>
          <cell r="AU24">
            <v>10.041179897572807</v>
          </cell>
          <cell r="AV24">
            <v>16.674497242094734</v>
          </cell>
          <cell r="AW24">
            <v>38.05690911929652</v>
          </cell>
          <cell r="AX24">
            <v>84.87957206349634</v>
          </cell>
          <cell r="AY24">
            <v>5.0538598251092299</v>
          </cell>
          <cell r="AZ24">
            <v>29.976296933263264</v>
          </cell>
          <cell r="BA24">
            <v>28.430423829026232</v>
          </cell>
          <cell r="BB24">
            <v>6.6328900349069713</v>
          </cell>
          <cell r="BC24">
            <v>36.781070319722652</v>
          </cell>
          <cell r="BD24">
            <v>18.947307744732711</v>
          </cell>
          <cell r="BE24">
            <v>64.238410596026483</v>
          </cell>
          <cell r="BF24">
            <v>35.647296924540242</v>
          </cell>
          <cell r="BG24">
            <v>40.944010370999642</v>
          </cell>
          <cell r="BH24">
            <v>5.04449350123532</v>
          </cell>
          <cell r="BI24">
            <v>9.0765015095489172</v>
          </cell>
          <cell r="BJ24">
            <v>1.6466081892515683</v>
          </cell>
          <cell r="BK24">
            <v>29.796933994534484</v>
          </cell>
          <cell r="BL24">
            <v>64.539840294122925</v>
          </cell>
          <cell r="BM24">
            <v>45.823912594766689</v>
          </cell>
          <cell r="BN24">
            <v>1.1602169941465508</v>
          </cell>
          <cell r="BO24">
            <v>5.4847151431396913E-3</v>
          </cell>
          <cell r="BP24">
            <v>1.7526122393258472</v>
          </cell>
          <cell r="BQ24">
            <v>0.58544397961044636</v>
          </cell>
          <cell r="BR24">
            <v>4.0446806595990994</v>
          </cell>
          <cell r="BS24">
            <v>13.575810457279132</v>
          </cell>
          <cell r="BT24">
            <v>26.527968510318111</v>
          </cell>
          <cell r="BU24">
            <v>86.622637815588902</v>
          </cell>
          <cell r="BV24">
            <v>8.1347707705741232</v>
          </cell>
          <cell r="BW24">
            <v>7.1753457059198649</v>
          </cell>
          <cell r="BY24">
            <v>8.9542522711767081</v>
          </cell>
          <cell r="BZ24">
            <v>8.9602855502753567</v>
          </cell>
        </row>
        <row r="25">
          <cell r="D25">
            <v>45.143824768687615</v>
          </cell>
          <cell r="E25">
            <v>0</v>
          </cell>
          <cell r="F25">
            <v>30.079899272438105</v>
          </cell>
          <cell r="G25">
            <v>59.862265763304137</v>
          </cell>
          <cell r="H25">
            <v>4.3518507310564081</v>
          </cell>
          <cell r="I25">
            <v>18.118650857384278</v>
          </cell>
          <cell r="J25">
            <v>3.2999216845400601</v>
          </cell>
          <cell r="K25">
            <v>2.5453604871133204</v>
          </cell>
          <cell r="L25">
            <v>6.4941545439511916</v>
          </cell>
          <cell r="M25">
            <v>1.1585162437397676</v>
          </cell>
          <cell r="N25">
            <v>7.4587842520669385</v>
          </cell>
          <cell r="O25">
            <v>49.361482023900841</v>
          </cell>
          <cell r="P25">
            <v>50.256797644794084</v>
          </cell>
          <cell r="Q25">
            <v>40.156383455151463</v>
          </cell>
          <cell r="R25">
            <v>17.225688810895658</v>
          </cell>
          <cell r="S25">
            <v>70.767032062010259</v>
          </cell>
          <cell r="T25">
            <v>59.845314871038546</v>
          </cell>
          <cell r="U25">
            <v>15.102639296187681</v>
          </cell>
          <cell r="V25">
            <v>55.853858487227946</v>
          </cell>
          <cell r="W25">
            <v>15.796037937636681</v>
          </cell>
          <cell r="X25">
            <v>60.606060606060666</v>
          </cell>
          <cell r="Y25">
            <v>78.975468651985437</v>
          </cell>
          <cell r="Z25">
            <v>1.6878609874095678</v>
          </cell>
          <cell r="AA25">
            <v>6.483992553066348</v>
          </cell>
          <cell r="AB25">
            <v>9.6016006456882543</v>
          </cell>
          <cell r="AC25">
            <v>54.312804386780755</v>
          </cell>
          <cell r="AD25">
            <v>3.5080795906629278</v>
          </cell>
          <cell r="AE25">
            <v>11.233969577988567</v>
          </cell>
          <cell r="AF25">
            <v>31.387785023133684</v>
          </cell>
          <cell r="AG25">
            <v>41.661468379606688</v>
          </cell>
          <cell r="AH25">
            <v>0.82675521968892363</v>
          </cell>
          <cell r="AI25">
            <v>36.36363636363636</v>
          </cell>
          <cell r="AJ25">
            <v>93.478260869565219</v>
          </cell>
          <cell r="AK25">
            <v>45.481684412841403</v>
          </cell>
          <cell r="AL25">
            <v>46.031746031746032</v>
          </cell>
          <cell r="AM25">
            <v>8.5882651118407516</v>
          </cell>
          <cell r="AN25">
            <v>66.852367688022269</v>
          </cell>
          <cell r="AO25">
            <v>31.394866185476477</v>
          </cell>
          <cell r="AP25">
            <v>14.272719601721374</v>
          </cell>
          <cell r="AQ25">
            <v>15.491054079995545</v>
          </cell>
          <cell r="AR25">
            <v>49.017661142048411</v>
          </cell>
          <cell r="AS25">
            <v>49.104634127699683</v>
          </cell>
          <cell r="AT25">
            <v>40.246893789492745</v>
          </cell>
          <cell r="AU25">
            <v>10.691636105050785</v>
          </cell>
          <cell r="AV25">
            <v>14.978337711431738</v>
          </cell>
          <cell r="AW25">
            <v>38.646378382275337</v>
          </cell>
          <cell r="AX25">
            <v>48.698311927329001</v>
          </cell>
          <cell r="AY25">
            <v>6.8943868476813268</v>
          </cell>
          <cell r="AZ25">
            <v>38.072195177823758</v>
          </cell>
          <cell r="BA25">
            <v>25.506827634373479</v>
          </cell>
          <cell r="BB25">
            <v>7.3309288872328988</v>
          </cell>
          <cell r="BC25">
            <v>3.2969091754241204</v>
          </cell>
          <cell r="BD25">
            <v>24.332656611819164</v>
          </cell>
          <cell r="BE25">
            <v>35.430463576158935</v>
          </cell>
          <cell r="BF25">
            <v>39.323443565634165</v>
          </cell>
          <cell r="BG25">
            <v>61.760569921058384</v>
          </cell>
          <cell r="BH25">
            <v>11.525692518023281</v>
          </cell>
          <cell r="BI25">
            <v>15.347304772222516</v>
          </cell>
          <cell r="BJ25">
            <v>9.8360366620221846</v>
          </cell>
          <cell r="BK25">
            <v>26.238755098551437</v>
          </cell>
          <cell r="BL25">
            <v>34.376846074181785</v>
          </cell>
          <cell r="BM25">
            <v>44.435628702695887</v>
          </cell>
          <cell r="BN25">
            <v>1.0297329124454869E-2</v>
          </cell>
          <cell r="BO25">
            <v>0</v>
          </cell>
          <cell r="BP25">
            <v>1.6993193012399034E-3</v>
          </cell>
          <cell r="BQ25">
            <v>1.0042472235965081</v>
          </cell>
          <cell r="BR25">
            <v>24.461236742999276</v>
          </cell>
          <cell r="BS25">
            <v>16.824604727964449</v>
          </cell>
          <cell r="BT25">
            <v>30.082355875858468</v>
          </cell>
          <cell r="BU25">
            <v>74.831602900249322</v>
          </cell>
          <cell r="BV25">
            <v>33.059047710480236</v>
          </cell>
          <cell r="BW25">
            <v>26.399504804149615</v>
          </cell>
          <cell r="BY25">
            <v>10.23369296859423</v>
          </cell>
          <cell r="BZ25">
            <v>20.133330888139877</v>
          </cell>
        </row>
        <row r="26">
          <cell r="D26">
            <v>84.428201179746068</v>
          </cell>
          <cell r="E26">
            <v>91.601140750757963</v>
          </cell>
          <cell r="F26">
            <v>46.713820213033934</v>
          </cell>
          <cell r="G26">
            <v>91.22402200982431</v>
          </cell>
          <cell r="H26">
            <v>9.6269067509186534</v>
          </cell>
          <cell r="I26">
            <v>33.245094923664368</v>
          </cell>
          <cell r="J26">
            <v>30.002329328468868</v>
          </cell>
          <cell r="K26">
            <v>19.207822922374408</v>
          </cell>
          <cell r="L26">
            <v>21.135676546126742</v>
          </cell>
          <cell r="M26">
            <v>0.76545604333268136</v>
          </cell>
          <cell r="N26">
            <v>5.0367877537232575</v>
          </cell>
          <cell r="O26">
            <v>45.654230627821093</v>
          </cell>
          <cell r="P26">
            <v>48.690519253225737</v>
          </cell>
          <cell r="Q26">
            <v>35.443368334701873</v>
          </cell>
          <cell r="R26">
            <v>23.752269600093342</v>
          </cell>
          <cell r="S26">
            <v>76.721053957723356</v>
          </cell>
          <cell r="T26">
            <v>68.021660431988025</v>
          </cell>
          <cell r="U26">
            <v>7.77126099706744</v>
          </cell>
          <cell r="V26">
            <v>51.325664507178494</v>
          </cell>
          <cell r="W26">
            <v>27.659849562880979</v>
          </cell>
          <cell r="X26">
            <v>60.606060606060666</v>
          </cell>
          <cell r="Y26">
            <v>73.116424880545722</v>
          </cell>
          <cell r="Z26">
            <v>5.229755006966796</v>
          </cell>
          <cell r="AA26">
            <v>21.416546199076254</v>
          </cell>
          <cell r="AB26">
            <v>15.226486047055765</v>
          </cell>
          <cell r="AC26">
            <v>64.600032454960441</v>
          </cell>
          <cell r="AD26">
            <v>11.399962036089974</v>
          </cell>
          <cell r="AE26">
            <v>23.865612226104155</v>
          </cell>
          <cell r="AF26">
            <v>17.826814563776896</v>
          </cell>
          <cell r="AG26">
            <v>37.634153937537512</v>
          </cell>
          <cell r="AH26">
            <v>7.4873509858223404</v>
          </cell>
          <cell r="AI26">
            <v>36.36363636363636</v>
          </cell>
          <cell r="AJ26">
            <v>94.565217391304344</v>
          </cell>
          <cell r="AK26">
            <v>27.553637458963919</v>
          </cell>
          <cell r="AL26">
            <v>57.14285714285716</v>
          </cell>
          <cell r="AM26">
            <v>8.4560052488717226</v>
          </cell>
          <cell r="AN26">
            <v>38.440111420612801</v>
          </cell>
          <cell r="AO26">
            <v>62.223092910280478</v>
          </cell>
          <cell r="AP26">
            <v>30.463420808370607</v>
          </cell>
          <cell r="AQ26">
            <v>44.648398182869812</v>
          </cell>
          <cell r="AR26">
            <v>39.891469344167653</v>
          </cell>
          <cell r="AS26">
            <v>67.595313899959677</v>
          </cell>
          <cell r="AT26">
            <v>76.833113269788427</v>
          </cell>
          <cell r="AU26">
            <v>9.9672666354658901</v>
          </cell>
          <cell r="AV26">
            <v>12.548283887774215</v>
          </cell>
          <cell r="AW26">
            <v>29.789486255837833</v>
          </cell>
          <cell r="AX26">
            <v>32.907345636702431</v>
          </cell>
          <cell r="AY26">
            <v>3.2701809999787699</v>
          </cell>
          <cell r="AZ26">
            <v>28.988029039587872</v>
          </cell>
          <cell r="BA26">
            <v>40.720956784947887</v>
          </cell>
          <cell r="BB26">
            <v>7.8696626140993171</v>
          </cell>
          <cell r="BC26">
            <v>50</v>
          </cell>
          <cell r="BD26">
            <v>50</v>
          </cell>
          <cell r="BE26">
            <v>17.549668874172188</v>
          </cell>
          <cell r="BF26">
            <v>37.526440765487948</v>
          </cell>
          <cell r="BG26">
            <v>46.87994989766392</v>
          </cell>
          <cell r="BH26">
            <v>7.6439476621744138</v>
          </cell>
          <cell r="BI26">
            <v>16.709947671438734</v>
          </cell>
          <cell r="BJ26">
            <v>5.7826217604924635</v>
          </cell>
          <cell r="BK26">
            <v>15.563355796925846</v>
          </cell>
          <cell r="BL26">
            <v>87.715759897608635</v>
          </cell>
          <cell r="BM26">
            <v>49.351495295416754</v>
          </cell>
          <cell r="BN26">
            <v>0.78621257725056382</v>
          </cell>
          <cell r="BO26">
            <v>4.1359672317480486E-2</v>
          </cell>
          <cell r="BP26">
            <v>0</v>
          </cell>
          <cell r="BQ26">
            <v>6.2047463689857221</v>
          </cell>
          <cell r="BR26">
            <v>9.5429008059429652</v>
          </cell>
          <cell r="BS26">
            <v>1.6979137053355426</v>
          </cell>
          <cell r="BT26">
            <v>26.718009847648151</v>
          </cell>
          <cell r="BU26">
            <v>90.568891464975067</v>
          </cell>
          <cell r="BV26">
            <v>19.08055053559282</v>
          </cell>
          <cell r="BW26">
            <v>8.449669231620998</v>
          </cell>
          <cell r="BY26">
            <v>7.6377747024217983</v>
          </cell>
          <cell r="BZ26">
            <v>38.43542561862084</v>
          </cell>
        </row>
        <row r="27">
          <cell r="D27">
            <v>81.73730814388999</v>
          </cell>
          <cell r="E27">
            <v>90.432800211204167</v>
          </cell>
          <cell r="F27">
            <v>48.246294918909634</v>
          </cell>
          <cell r="G27">
            <v>81.790690165744763</v>
          </cell>
          <cell r="H27">
            <v>6.467559658848046</v>
          </cell>
          <cell r="I27">
            <v>17.251298201007611</v>
          </cell>
          <cell r="J27">
            <v>15.59836546556366</v>
          </cell>
          <cell r="K27">
            <v>14.032930899685416</v>
          </cell>
          <cell r="L27">
            <v>24.505538188995363</v>
          </cell>
          <cell r="M27">
            <v>0.54984607792617646</v>
          </cell>
          <cell r="N27">
            <v>4.3471574293711921</v>
          </cell>
          <cell r="O27">
            <v>47.310487606670115</v>
          </cell>
          <cell r="P27">
            <v>53.874197895914207</v>
          </cell>
          <cell r="Q27">
            <v>31.76319072383728</v>
          </cell>
          <cell r="R27">
            <v>30.747837571091075</v>
          </cell>
          <cell r="S27">
            <v>98.134603163869301</v>
          </cell>
          <cell r="T27">
            <v>78.278768092294271</v>
          </cell>
          <cell r="U27">
            <v>17.888563049853357</v>
          </cell>
          <cell r="V27">
            <v>75.58876118205788</v>
          </cell>
          <cell r="W27">
            <v>50</v>
          </cell>
          <cell r="X27">
            <v>78.787878787879123</v>
          </cell>
          <cell r="Y27">
            <v>73.170326486241663</v>
          </cell>
          <cell r="Z27">
            <v>12.127001747798795</v>
          </cell>
          <cell r="AA27">
            <v>5.6042357549942432</v>
          </cell>
          <cell r="AB27">
            <v>12.996710626968092</v>
          </cell>
          <cell r="AC27">
            <v>67.30022834455076</v>
          </cell>
          <cell r="AD27">
            <v>16.520009944220586</v>
          </cell>
          <cell r="AE27">
            <v>39.058903128542518</v>
          </cell>
          <cell r="AF27">
            <v>24.090412433351599</v>
          </cell>
          <cell r="AG27">
            <v>32.990081217894321</v>
          </cell>
          <cell r="AH27">
            <v>4.2677757953449307</v>
          </cell>
          <cell r="AI27">
            <v>36.36363636363636</v>
          </cell>
          <cell r="AJ27">
            <v>94.565217391304344</v>
          </cell>
          <cell r="AK27">
            <v>41.212483638060263</v>
          </cell>
          <cell r="AL27">
            <v>84.126984126984127</v>
          </cell>
          <cell r="AM27">
            <v>40.708865169058129</v>
          </cell>
          <cell r="AN27">
            <v>98.328690807799418</v>
          </cell>
          <cell r="AO27">
            <v>100</v>
          </cell>
          <cell r="AP27">
            <v>49.163783646949625</v>
          </cell>
          <cell r="AQ27">
            <v>50</v>
          </cell>
          <cell r="AR27">
            <v>46.684973458849996</v>
          </cell>
          <cell r="AS27">
            <v>59.154873324792433</v>
          </cell>
          <cell r="AT27">
            <v>83.872554988860344</v>
          </cell>
          <cell r="AU27">
            <v>12.593570195044295</v>
          </cell>
          <cell r="AV27">
            <v>74.083111541850641</v>
          </cell>
          <cell r="AW27">
            <v>50</v>
          </cell>
          <cell r="AX27">
            <v>100</v>
          </cell>
          <cell r="AY27">
            <v>4.3739132775874401</v>
          </cell>
          <cell r="AZ27">
            <v>0</v>
          </cell>
          <cell r="BA27">
            <v>36.321680886373677</v>
          </cell>
          <cell r="BB27">
            <v>5.5334008601055125</v>
          </cell>
          <cell r="BC27">
            <v>33.858888613868118</v>
          </cell>
          <cell r="BD27">
            <v>34.945192719206688</v>
          </cell>
          <cell r="BE27">
            <v>90.728476821192046</v>
          </cell>
          <cell r="BF27">
            <v>46.582495022320323</v>
          </cell>
          <cell r="BG27">
            <v>88.617881233604805</v>
          </cell>
          <cell r="BH27">
            <v>34.967932495659646</v>
          </cell>
          <cell r="BI27">
            <v>41.247340092777392</v>
          </cell>
          <cell r="BJ27">
            <v>7.9418192064460351</v>
          </cell>
          <cell r="BK27">
            <v>50.231121353335695</v>
          </cell>
          <cell r="BL27">
            <v>55.60040522448957</v>
          </cell>
          <cell r="BM27">
            <v>0</v>
          </cell>
          <cell r="BN27">
            <v>6.3254453218622153</v>
          </cell>
          <cell r="BO27">
            <v>16.621993013676118</v>
          </cell>
          <cell r="BP27">
            <v>3.6128242344066743</v>
          </cell>
          <cell r="BQ27">
            <v>0.30753645670531804</v>
          </cell>
          <cell r="BR27">
            <v>19.428457926371774</v>
          </cell>
          <cell r="BS27">
            <v>29.997693390873426</v>
          </cell>
          <cell r="BT27">
            <v>100</v>
          </cell>
          <cell r="BU27">
            <v>82.927524279129997</v>
          </cell>
          <cell r="BV27">
            <v>26.853059417753212</v>
          </cell>
          <cell r="BW27">
            <v>45.316089771816266</v>
          </cell>
          <cell r="BY27">
            <v>42.54427360205927</v>
          </cell>
          <cell r="BZ27">
            <v>41.936490906110123</v>
          </cell>
        </row>
        <row r="28">
          <cell r="D28">
            <v>75.521493424075729</v>
          </cell>
          <cell r="E28">
            <v>74.051506009983285</v>
          </cell>
          <cell r="F28">
            <v>26.228094947776466</v>
          </cell>
          <cell r="G28">
            <v>87.824853264072374</v>
          </cell>
          <cell r="H28">
            <v>7.7578390124753103</v>
          </cell>
          <cell r="I28">
            <v>12.811663394788075</v>
          </cell>
          <cell r="J28">
            <v>10.754761292464833</v>
          </cell>
          <cell r="K28">
            <v>5.9112564413914397</v>
          </cell>
          <cell r="L28">
            <v>2.4615279258462386</v>
          </cell>
          <cell r="M28">
            <v>0.97751136844036124</v>
          </cell>
          <cell r="N28">
            <v>8.0110919039207538</v>
          </cell>
          <cell r="O28">
            <v>37.251656467427964</v>
          </cell>
          <cell r="P28">
            <v>63.236112986825056</v>
          </cell>
          <cell r="Q28">
            <v>45.224978668748363</v>
          </cell>
          <cell r="R28">
            <v>22.362065750978946</v>
          </cell>
          <cell r="S28">
            <v>100</v>
          </cell>
          <cell r="T28">
            <v>18.625341452579171</v>
          </cell>
          <cell r="U28">
            <v>13.929618768328442</v>
          </cell>
          <cell r="V28">
            <v>5.9407014864672725</v>
          </cell>
          <cell r="W28">
            <v>4.6099310179666224</v>
          </cell>
          <cell r="X28">
            <v>27.272727272727472</v>
          </cell>
          <cell r="Y28">
            <v>59.909476557000296</v>
          </cell>
          <cell r="Z28">
            <v>6.1529363166731041</v>
          </cell>
          <cell r="AA28">
            <v>10.681089494721359</v>
          </cell>
          <cell r="AB28">
            <v>4.2358671904060747</v>
          </cell>
          <cell r="AC28">
            <v>19.155766140651174</v>
          </cell>
          <cell r="AD28">
            <v>3.8555408444162067</v>
          </cell>
          <cell r="AE28">
            <v>7.8816379484374908</v>
          </cell>
          <cell r="AF28">
            <v>30.274220626182487</v>
          </cell>
          <cell r="AG28">
            <v>33.144366464110384</v>
          </cell>
          <cell r="AH28">
            <v>8.7686798532969945</v>
          </cell>
          <cell r="AI28">
            <v>36.36363636363636</v>
          </cell>
          <cell r="AJ28">
            <v>52.173913043478258</v>
          </cell>
          <cell r="AK28">
            <v>58.720981626470895</v>
          </cell>
          <cell r="AL28">
            <v>47.619047619047613</v>
          </cell>
          <cell r="AM28">
            <v>9.2130516509673015</v>
          </cell>
          <cell r="AN28">
            <v>20.334261838440113</v>
          </cell>
          <cell r="AO28">
            <v>4.2557430972780024</v>
          </cell>
          <cell r="AP28">
            <v>10.470002531431948</v>
          </cell>
          <cell r="AQ28">
            <v>20.537803128645216</v>
          </cell>
          <cell r="AR28">
            <v>32.376565979673934</v>
          </cell>
          <cell r="AS28">
            <v>45.432587008022992</v>
          </cell>
          <cell r="AT28">
            <v>8.0995894905179604</v>
          </cell>
          <cell r="AU28">
            <v>11.361020235453045</v>
          </cell>
          <cell r="AV28">
            <v>6.3108399340611996</v>
          </cell>
          <cell r="AW28">
            <v>35.803592284497817</v>
          </cell>
          <cell r="AX28">
            <v>78.310791205564428</v>
          </cell>
          <cell r="AY28">
            <v>4.5968956996223387</v>
          </cell>
          <cell r="AZ28">
            <v>34.255936769434825</v>
          </cell>
          <cell r="BA28">
            <v>41.867841060959428</v>
          </cell>
          <cell r="BB28">
            <v>11.274062777691638</v>
          </cell>
          <cell r="BC28">
            <v>28.760943543313509</v>
          </cell>
          <cell r="BD28">
            <v>27.437151401528119</v>
          </cell>
          <cell r="BE28">
            <v>48.344370860927157</v>
          </cell>
          <cell r="BF28">
            <v>4.7504370678184413</v>
          </cell>
          <cell r="BG28">
            <v>14.291158798163067</v>
          </cell>
          <cell r="BH28">
            <v>1.1665791104109302</v>
          </cell>
          <cell r="BI28">
            <v>4.832754145381374</v>
          </cell>
          <cell r="BJ28">
            <v>0</v>
          </cell>
          <cell r="BK28">
            <v>17.906920391643943</v>
          </cell>
          <cell r="BL28">
            <v>85.093561951533886</v>
          </cell>
          <cell r="BM28">
            <v>49.433990309577496</v>
          </cell>
          <cell r="BN28">
            <v>2.2582676921672502</v>
          </cell>
          <cell r="BO28">
            <v>1.2923959323954257</v>
          </cell>
          <cell r="BP28">
            <v>1.0323293355061773</v>
          </cell>
          <cell r="BQ28">
            <v>1.1733373271467988</v>
          </cell>
          <cell r="BR28">
            <v>10.035776447237382</v>
          </cell>
          <cell r="BS28">
            <v>2.6087823885352317</v>
          </cell>
          <cell r="BT28">
            <v>0</v>
          </cell>
          <cell r="BU28">
            <v>81.660802770192518</v>
          </cell>
          <cell r="BV28">
            <v>8.1567687971955323</v>
          </cell>
          <cell r="BW28">
            <v>5.9596439889321804</v>
          </cell>
          <cell r="BY28">
            <v>2.614529905413955</v>
          </cell>
          <cell r="BZ28">
            <v>4.0517838748905266</v>
          </cell>
        </row>
        <row r="29">
          <cell r="D29">
            <v>84.161141783733811</v>
          </cell>
          <cell r="E29">
            <v>85.814393760420842</v>
          </cell>
          <cell r="F29">
            <v>0</v>
          </cell>
          <cell r="G29">
            <v>76.692494261095817</v>
          </cell>
          <cell r="H29">
            <v>7.6940183197513026</v>
          </cell>
          <cell r="I29">
            <v>30.761923676450269</v>
          </cell>
          <cell r="J29">
            <v>2.1607439818255774</v>
          </cell>
          <cell r="K29">
            <v>10.635060928868322</v>
          </cell>
          <cell r="L29">
            <v>5.1034825260329431</v>
          </cell>
          <cell r="M29">
            <v>1.1639224391534526</v>
          </cell>
          <cell r="N29">
            <v>6.9478926962966243</v>
          </cell>
          <cell r="O29">
            <v>29.001177843152725</v>
          </cell>
          <cell r="P29">
            <v>51.202907283836886</v>
          </cell>
          <cell r="Q29">
            <v>32.341943053542579</v>
          </cell>
          <cell r="R29">
            <v>31.999731206936399</v>
          </cell>
          <cell r="S29">
            <v>96.011235690147132</v>
          </cell>
          <cell r="T29">
            <v>40.151414830251916</v>
          </cell>
          <cell r="U29">
            <v>14.076246334310833</v>
          </cell>
          <cell r="V29">
            <v>98.576493090921829</v>
          </cell>
          <cell r="W29">
            <v>10.037030348958689</v>
          </cell>
          <cell r="X29">
            <v>48.484848484848783</v>
          </cell>
          <cell r="Y29">
            <v>38.680631784417621</v>
          </cell>
          <cell r="Z29">
            <v>5.5446339587464646</v>
          </cell>
          <cell r="AA29">
            <v>2.8852554099912204</v>
          </cell>
          <cell r="AB29">
            <v>4.7122710578207645</v>
          </cell>
          <cell r="AC29">
            <v>33.697143482605014</v>
          </cell>
          <cell r="AD29">
            <v>5.2956981299204724</v>
          </cell>
          <cell r="AE29">
            <v>3.3818049422546035</v>
          </cell>
          <cell r="AF29">
            <v>27.863619686327141</v>
          </cell>
          <cell r="AG29">
            <v>4.0076207032199722</v>
          </cell>
          <cell r="AH29">
            <v>7.6337171081652828</v>
          </cell>
          <cell r="AI29">
            <v>0</v>
          </cell>
          <cell r="AJ29">
            <v>18.478260869565215</v>
          </cell>
          <cell r="AK29">
            <v>72.79300787812889</v>
          </cell>
          <cell r="AL29">
            <v>98.412698412698418</v>
          </cell>
          <cell r="AM29">
            <v>15.287105651097383</v>
          </cell>
          <cell r="AN29">
            <v>54.596100278551532</v>
          </cell>
          <cell r="AO29">
            <v>21.922488543088591</v>
          </cell>
          <cell r="AP29">
            <v>13.741709560374648</v>
          </cell>
          <cell r="AQ29">
            <v>21.130059491064241</v>
          </cell>
          <cell r="AR29">
            <v>40.278791979696798</v>
          </cell>
          <cell r="AS29">
            <v>39.972225793001769</v>
          </cell>
          <cell r="AT29">
            <v>32.871602753717795</v>
          </cell>
          <cell r="AU29">
            <v>4.6091169866526744</v>
          </cell>
          <cell r="AV29">
            <v>15.681990904614745</v>
          </cell>
          <cell r="AW29">
            <v>45.527186378884984</v>
          </cell>
          <cell r="AX29">
            <v>84.515893590583573</v>
          </cell>
          <cell r="AY29">
            <v>9.1314206463233596</v>
          </cell>
          <cell r="AZ29">
            <v>46.457014789428328</v>
          </cell>
          <cell r="BA29">
            <v>16.675852045240315</v>
          </cell>
          <cell r="BB29">
            <v>10.497441178829865</v>
          </cell>
          <cell r="BC29">
            <v>22.344279987288076</v>
          </cell>
          <cell r="BD29">
            <v>23.356317788198943</v>
          </cell>
          <cell r="BE29">
            <v>82.119205298013242</v>
          </cell>
          <cell r="BF29">
            <v>29.234551893375656</v>
          </cell>
          <cell r="BG29">
            <v>34.685328939340096</v>
          </cell>
          <cell r="BH29">
            <v>6.4602424155397991</v>
          </cell>
          <cell r="BI29">
            <v>6.681410057433153</v>
          </cell>
          <cell r="BJ29">
            <v>4.4594798481174909</v>
          </cell>
          <cell r="BK29">
            <v>15.734799772216041</v>
          </cell>
          <cell r="BL29">
            <v>92.366864680960873</v>
          </cell>
          <cell r="BM29">
            <v>49.880917130882828</v>
          </cell>
          <cell r="BN29">
            <v>0.42873353329752573</v>
          </cell>
          <cell r="BO29">
            <v>0.30529072402505847</v>
          </cell>
          <cell r="BP29">
            <v>0.10309441760757547</v>
          </cell>
          <cell r="BQ29">
            <v>0.50886613845831119</v>
          </cell>
          <cell r="BR29">
            <v>18.76411647920613</v>
          </cell>
          <cell r="BS29">
            <v>31.746394854294369</v>
          </cell>
          <cell r="BT29">
            <v>36.433542938546957</v>
          </cell>
          <cell r="BU29">
            <v>91.082695235373734</v>
          </cell>
          <cell r="BV29">
            <v>12.663725270113698</v>
          </cell>
          <cell r="BW29">
            <v>47.870446535400148</v>
          </cell>
          <cell r="BY29">
            <v>7.6851727916767354</v>
          </cell>
          <cell r="BZ29">
            <v>16.443874116736687</v>
          </cell>
        </row>
        <row r="30">
          <cell r="D30">
            <v>92.359288061125952</v>
          </cell>
          <cell r="E30">
            <v>86.856788311640088</v>
          </cell>
          <cell r="F30">
            <v>14.211674429982409</v>
          </cell>
          <cell r="G30">
            <v>41.583865142896158</v>
          </cell>
          <cell r="H30">
            <v>3.9106401523064136</v>
          </cell>
          <cell r="I30">
            <v>25.681776248488625</v>
          </cell>
          <cell r="J30">
            <v>31.89439516209525</v>
          </cell>
          <cell r="K30">
            <v>16.08902295146839</v>
          </cell>
          <cell r="L30">
            <v>6.9227492604487546</v>
          </cell>
          <cell r="M30">
            <v>1.3374756961831773</v>
          </cell>
          <cell r="N30">
            <v>6.0811347714689461</v>
          </cell>
          <cell r="O30">
            <v>48.925706948788452</v>
          </cell>
          <cell r="P30">
            <v>48.20043319392235</v>
          </cell>
          <cell r="Q30">
            <v>31.177631756464034</v>
          </cell>
          <cell r="R30">
            <v>23.622425286094629</v>
          </cell>
          <cell r="S30">
            <v>82.893089780468657</v>
          </cell>
          <cell r="T30">
            <v>59.778780413490104</v>
          </cell>
          <cell r="U30">
            <v>21.847507331378271</v>
          </cell>
          <cell r="V30">
            <v>82.180736700548621</v>
          </cell>
          <cell r="W30">
            <v>34.746488976569381</v>
          </cell>
          <cell r="X30">
            <v>72.727272727272961</v>
          </cell>
          <cell r="Y30">
            <v>83.331982392623189</v>
          </cell>
          <cell r="Z30">
            <v>2.5542884058833035</v>
          </cell>
          <cell r="AA30">
            <v>6.3976905532411434</v>
          </cell>
          <cell r="AB30">
            <v>12.085261042350371</v>
          </cell>
          <cell r="AC30">
            <v>81.436785604185829</v>
          </cell>
          <cell r="AD30">
            <v>47.690084656097461</v>
          </cell>
          <cell r="AE30">
            <v>22.51632408521937</v>
          </cell>
          <cell r="AF30">
            <v>19.71771494766864</v>
          </cell>
          <cell r="AG30">
            <v>46.641976098261388</v>
          </cell>
          <cell r="AH30">
            <v>8.7577612238323201</v>
          </cell>
          <cell r="AI30">
            <v>36.36363636363636</v>
          </cell>
          <cell r="AJ30">
            <v>100</v>
          </cell>
          <cell r="AK30">
            <v>97.983371222879043</v>
          </cell>
          <cell r="AL30">
            <v>95.238095238095227</v>
          </cell>
          <cell r="AM30">
            <v>28.267443595137749</v>
          </cell>
          <cell r="AN30">
            <v>86.629526462395532</v>
          </cell>
          <cell r="AO30">
            <v>82.254856879018519</v>
          </cell>
          <cell r="AP30">
            <v>30.273563412370265</v>
          </cell>
          <cell r="AQ30">
            <v>44.204927958295187</v>
          </cell>
          <cell r="AR30">
            <v>49.601705942439658</v>
          </cell>
          <cell r="AS30">
            <v>42.577494514526798</v>
          </cell>
          <cell r="AT30">
            <v>52.747895457005498</v>
          </cell>
          <cell r="AU30">
            <v>12.426682746045408</v>
          </cell>
          <cell r="AV30">
            <v>45.206435006392788</v>
          </cell>
          <cell r="AW30">
            <v>46.227098405796895</v>
          </cell>
          <cell r="AX30">
            <v>81.760468945456083</v>
          </cell>
          <cell r="AY30">
            <v>9.9580391841908042</v>
          </cell>
          <cell r="AZ30">
            <v>49.735995459710786</v>
          </cell>
          <cell r="BA30">
            <v>12.510420019223774</v>
          </cell>
          <cell r="BB30">
            <v>15.5120437534736</v>
          </cell>
          <cell r="BC30">
            <v>10.724589507954279</v>
          </cell>
          <cell r="BD30">
            <v>12.18769782783157</v>
          </cell>
          <cell r="BE30">
            <v>64.238410596026483</v>
          </cell>
          <cell r="BF30">
            <v>42.436162950479797</v>
          </cell>
          <cell r="BG30">
            <v>79.074868597672648</v>
          </cell>
          <cell r="BH30">
            <v>21.819117985587177</v>
          </cell>
          <cell r="BI30">
            <v>28.677031015000715</v>
          </cell>
          <cell r="BJ30">
            <v>7.4743662861103202</v>
          </cell>
          <cell r="BK30">
            <v>28.441199452949046</v>
          </cell>
          <cell r="BL30">
            <v>68.61683267168786</v>
          </cell>
          <cell r="BM30">
            <v>46.232088686377061</v>
          </cell>
          <cell r="BN30">
            <v>1.5656424136652061</v>
          </cell>
          <cell r="BO30">
            <v>37.372357738624629</v>
          </cell>
          <cell r="BP30">
            <v>0.92471529975706868</v>
          </cell>
          <cell r="BQ30">
            <v>0.50914171753505244</v>
          </cell>
          <cell r="BR30">
            <v>27.063009235775514</v>
          </cell>
          <cell r="BS30">
            <v>33.553057192593663</v>
          </cell>
          <cell r="BT30">
            <v>98.976265937629449</v>
          </cell>
          <cell r="BU30">
            <v>83.128570239003295</v>
          </cell>
          <cell r="BV30">
            <v>46.322582950655587</v>
          </cell>
          <cell r="BW30">
            <v>80.182902093262484</v>
          </cell>
          <cell r="BY30">
            <v>34.264657987412853</v>
          </cell>
          <cell r="BZ30">
            <v>26.386901767960929</v>
          </cell>
        </row>
        <row r="31">
          <cell r="D31">
            <v>59.390443833288451</v>
          </cell>
          <cell r="E31">
            <v>79.522505729065401</v>
          </cell>
          <cell r="F31">
            <v>31.974492927018382</v>
          </cell>
          <cell r="G31">
            <v>65.616984826874585</v>
          </cell>
          <cell r="H31">
            <v>3.9208482682501593</v>
          </cell>
          <cell r="I31">
            <v>22.099847442000488</v>
          </cell>
          <cell r="J31">
            <v>5.9343915677853296</v>
          </cell>
          <cell r="K31">
            <v>12.344098357000609</v>
          </cell>
          <cell r="L31">
            <v>12.387047472689193</v>
          </cell>
          <cell r="M31">
            <v>0.32305541318657899</v>
          </cell>
          <cell r="N31">
            <v>5.7449194078421755</v>
          </cell>
          <cell r="O31">
            <v>10.137402696951664</v>
          </cell>
          <cell r="P31">
            <v>18.753765235744773</v>
          </cell>
          <cell r="Q31">
            <v>28.276295071730594</v>
          </cell>
          <cell r="R31">
            <v>37.620694201917786</v>
          </cell>
          <cell r="S31">
            <v>93.829569660563678</v>
          </cell>
          <cell r="T31">
            <v>57.325434563971292</v>
          </cell>
          <cell r="U31">
            <v>22.14076246334308</v>
          </cell>
          <cell r="V31">
            <v>45.004521591395772</v>
          </cell>
          <cell r="W31">
            <v>33.642348860281011</v>
          </cell>
          <cell r="X31">
            <v>66.666666666666814</v>
          </cell>
          <cell r="Y31">
            <v>71.630545834126579</v>
          </cell>
          <cell r="Z31">
            <v>8.8556757251710483</v>
          </cell>
          <cell r="AA31">
            <v>8.0305910382171817</v>
          </cell>
          <cell r="AB31">
            <v>10.087545241801729</v>
          </cell>
          <cell r="AC31">
            <v>100</v>
          </cell>
          <cell r="AD31">
            <v>5.2245584810685859</v>
          </cell>
          <cell r="AE31">
            <v>14.001027957062501</v>
          </cell>
          <cell r="AF31">
            <v>15.296234435736883</v>
          </cell>
          <cell r="AG31">
            <v>27.620124630991405</v>
          </cell>
          <cell r="AH31">
            <v>8.3279178464477752</v>
          </cell>
          <cell r="AI31">
            <v>54.54545454545454</v>
          </cell>
          <cell r="AJ31">
            <v>34.782608695652172</v>
          </cell>
          <cell r="AK31">
            <v>59.71951378496604</v>
          </cell>
          <cell r="AL31">
            <v>63.492063492063487</v>
          </cell>
          <cell r="AM31">
            <v>35.491484975705681</v>
          </cell>
          <cell r="AN31">
            <v>48.189415041782723</v>
          </cell>
          <cell r="AO31">
            <v>70.622301672379621</v>
          </cell>
          <cell r="AP31">
            <v>30.692599780609232</v>
          </cell>
          <cell r="AQ31">
            <v>35.83117049535128</v>
          </cell>
          <cell r="AR31">
            <v>46.330826072514064</v>
          </cell>
          <cell r="AS31">
            <v>68.829404733832575</v>
          </cell>
          <cell r="AT31">
            <v>38.931561052179887</v>
          </cell>
          <cell r="AU31">
            <v>17.63370212381637</v>
          </cell>
          <cell r="AV31">
            <v>25.064924193250764</v>
          </cell>
          <cell r="AW31">
            <v>32.88294937524531</v>
          </cell>
          <cell r="AX31">
            <v>37.467352819114126</v>
          </cell>
          <cell r="AY31">
            <v>0</v>
          </cell>
          <cell r="AZ31">
            <v>4.088082530082783</v>
          </cell>
          <cell r="BA31">
            <v>40.079138245466197</v>
          </cell>
          <cell r="BB31">
            <v>7.5456457195665401</v>
          </cell>
          <cell r="BC31">
            <v>25.795190623845514</v>
          </cell>
          <cell r="BD31">
            <v>17.677932601215439</v>
          </cell>
          <cell r="BE31">
            <v>23.509933774834437</v>
          </cell>
          <cell r="BF31">
            <v>43.928592194101633</v>
          </cell>
          <cell r="BG31">
            <v>62.757297421251593</v>
          </cell>
          <cell r="BH31">
            <v>50</v>
          </cell>
          <cell r="BI31">
            <v>50</v>
          </cell>
          <cell r="BJ31">
            <v>13.727664132959314</v>
          </cell>
          <cell r="BK31">
            <v>3.8424828403551352</v>
          </cell>
          <cell r="BL31">
            <v>14.168683249026179</v>
          </cell>
          <cell r="BM31">
            <v>29.963297654063819</v>
          </cell>
          <cell r="BN31">
            <v>50</v>
          </cell>
          <cell r="BO31">
            <v>18.744045289299375</v>
          </cell>
          <cell r="BP31">
            <v>50</v>
          </cell>
          <cell r="BQ31">
            <v>10</v>
          </cell>
          <cell r="BR31">
            <v>18.215040738997683</v>
          </cell>
          <cell r="BS31">
            <v>0</v>
          </cell>
          <cell r="BT31">
            <v>53.734153147356402</v>
          </cell>
          <cell r="BU31">
            <v>90.246027868210646</v>
          </cell>
          <cell r="BV31">
            <v>13.341115980492008</v>
          </cell>
          <cell r="BW31">
            <v>0.47398054950743884</v>
          </cell>
          <cell r="BY31">
            <v>20.700113728510221</v>
          </cell>
          <cell r="BZ31">
            <v>19.475341494801</v>
          </cell>
        </row>
        <row r="32">
          <cell r="D32">
            <v>71.908003433464046</v>
          </cell>
          <cell r="E32">
            <v>80.391243073109365</v>
          </cell>
          <cell r="F32">
            <v>32.154074725841689</v>
          </cell>
          <cell r="G32">
            <v>88.96734636615416</v>
          </cell>
          <cell r="H32">
            <v>5.6736759952001492</v>
          </cell>
          <cell r="I32">
            <v>18.285015444452124</v>
          </cell>
          <cell r="J32">
            <v>7.9989316244086339</v>
          </cell>
          <cell r="K32">
            <v>14.125983835892844</v>
          </cell>
          <cell r="L32">
            <v>7.7360649696296608</v>
          </cell>
          <cell r="M32">
            <v>2.0788848354789176</v>
          </cell>
          <cell r="N32">
            <v>5.9548845728159314</v>
          </cell>
          <cell r="O32">
            <v>35.714689310530005</v>
          </cell>
          <cell r="P32">
            <v>38.867816488322838</v>
          </cell>
          <cell r="Q32">
            <v>26.190159290374897</v>
          </cell>
          <cell r="R32">
            <v>10.186000134590541</v>
          </cell>
          <cell r="S32">
            <v>76.070474673519286</v>
          </cell>
          <cell r="T32">
            <v>41.547394804048082</v>
          </cell>
          <cell r="U32">
            <v>14.516129032258046</v>
          </cell>
          <cell r="V32">
            <v>58.818573932374605</v>
          </cell>
          <cell r="W32">
            <v>25.803339759897892</v>
          </cell>
          <cell r="X32">
            <v>48.484848484848783</v>
          </cell>
          <cell r="Y32">
            <v>82.389178532676624</v>
          </cell>
          <cell r="Z32">
            <v>6.8331688109631417</v>
          </cell>
          <cell r="AA32">
            <v>7.9315356720338404</v>
          </cell>
          <cell r="AB32">
            <v>7.7935389656269187</v>
          </cell>
          <cell r="AC32">
            <v>29.058989880239334</v>
          </cell>
          <cell r="AD32">
            <v>16.0987908150768</v>
          </cell>
          <cell r="AE32">
            <v>16.750755481382061</v>
          </cell>
          <cell r="AF32">
            <v>22.67299518149543</v>
          </cell>
          <cell r="AG32">
            <v>30.89447562519706</v>
          </cell>
          <cell r="AH32">
            <v>9.9136729378122439</v>
          </cell>
          <cell r="AI32">
            <v>36.36363636363636</v>
          </cell>
          <cell r="AJ32">
            <v>81.521739130434781</v>
          </cell>
          <cell r="AK32">
            <v>37.50725275128795</v>
          </cell>
          <cell r="AL32">
            <v>41.269841269841265</v>
          </cell>
          <cell r="AM32">
            <v>11.590127537791254</v>
          </cell>
          <cell r="AN32">
            <v>43.454038997214482</v>
          </cell>
          <cell r="AO32">
            <v>53.283584949714736</v>
          </cell>
          <cell r="AP32">
            <v>25.359632098557082</v>
          </cell>
          <cell r="AQ32">
            <v>33.59618703760659</v>
          </cell>
          <cell r="AR32">
            <v>45.997983164083465</v>
          </cell>
          <cell r="AS32">
            <v>62.623863233523622</v>
          </cell>
          <cell r="AT32">
            <v>29.667746993354587</v>
          </cell>
          <cell r="AU32">
            <v>15.912516948092811</v>
          </cell>
          <cell r="AV32">
            <v>34.334537193985888</v>
          </cell>
          <cell r="AW32">
            <v>44.4675445754864</v>
          </cell>
          <cell r="AX32">
            <v>91.994417533865175</v>
          </cell>
          <cell r="AY32">
            <v>8.7528756043911553</v>
          </cell>
          <cell r="AZ32">
            <v>43.163451636006599</v>
          </cell>
          <cell r="BA32">
            <v>28.403770066185384</v>
          </cell>
          <cell r="BB32">
            <v>12.002310762718189</v>
          </cell>
          <cell r="BC32">
            <v>21.225525067139181</v>
          </cell>
          <cell r="BD32">
            <v>23.567326744831515</v>
          </cell>
          <cell r="BE32">
            <v>64.238410596026483</v>
          </cell>
          <cell r="BF32">
            <v>29.274029457267996</v>
          </cell>
          <cell r="BG32">
            <v>42.292584793558468</v>
          </cell>
          <cell r="BH32">
            <v>8.9339594213551745</v>
          </cell>
          <cell r="BI32">
            <v>12.624071845179458</v>
          </cell>
          <cell r="BJ32">
            <v>0.43423955874228426</v>
          </cell>
          <cell r="BK32">
            <v>12.383863964587928</v>
          </cell>
          <cell r="BL32">
            <v>86.990934452183538</v>
          </cell>
          <cell r="BM32">
            <v>49.73545220432721</v>
          </cell>
          <cell r="BN32">
            <v>0.80848427675686807</v>
          </cell>
          <cell r="BO32">
            <v>15.286959974942501</v>
          </cell>
          <cell r="BP32">
            <v>0.62981200102130519</v>
          </cell>
          <cell r="BQ32">
            <v>0.36746057431588347</v>
          </cell>
          <cell r="BR32">
            <v>35.080034062104318</v>
          </cell>
          <cell r="BS32">
            <v>41.44346368740532</v>
          </cell>
          <cell r="BT32">
            <v>72.002419317962932</v>
          </cell>
          <cell r="BU32">
            <v>87.663925894221606</v>
          </cell>
          <cell r="BV32">
            <v>21.593267750179976</v>
          </cell>
          <cell r="BW32">
            <v>30.529320552783997</v>
          </cell>
          <cell r="BY32">
            <v>18.773577732017241</v>
          </cell>
          <cell r="BZ32">
            <v>14.90174774283204</v>
          </cell>
        </row>
        <row r="33">
          <cell r="D33">
            <v>70.501804724252111</v>
          </cell>
          <cell r="E33">
            <v>87.430593442630922</v>
          </cell>
          <cell r="F33">
            <v>32.797871230968852</v>
          </cell>
          <cell r="G33">
            <v>90.034366427056739</v>
          </cell>
          <cell r="H33">
            <v>8.2350020328800628</v>
          </cell>
          <cell r="I33">
            <v>7.0675653904485518</v>
          </cell>
          <cell r="J33">
            <v>19.067647116620076</v>
          </cell>
          <cell r="K33">
            <v>15.496277763810202</v>
          </cell>
          <cell r="L33">
            <v>19.884813518219776</v>
          </cell>
          <cell r="M33">
            <v>1.419459576016044</v>
          </cell>
          <cell r="N33">
            <v>4.7771541461883125</v>
          </cell>
          <cell r="O33">
            <v>48.765148256348823</v>
          </cell>
          <cell r="P33">
            <v>20.464847707240164</v>
          </cell>
          <cell r="Q33">
            <v>27.253898072452969</v>
          </cell>
          <cell r="R33">
            <v>27.8178393061932</v>
          </cell>
          <cell r="S33">
            <v>0</v>
          </cell>
          <cell r="T33">
            <v>69.172851638292983</v>
          </cell>
          <cell r="U33">
            <v>11.73020527859237</v>
          </cell>
          <cell r="V33">
            <v>100</v>
          </cell>
          <cell r="W33">
            <v>36.691864125176402</v>
          </cell>
          <cell r="X33">
            <v>54.545454545454511</v>
          </cell>
          <cell r="Y33">
            <v>84.283433173482166</v>
          </cell>
          <cell r="Z33">
            <v>9.1238556399659974</v>
          </cell>
          <cell r="AA33">
            <v>11.709776574138541</v>
          </cell>
          <cell r="AB33">
            <v>15.66583242142007</v>
          </cell>
          <cell r="AC33">
            <v>40.241057738696306</v>
          </cell>
          <cell r="AD33">
            <v>16.684836930495482</v>
          </cell>
          <cell r="AE33">
            <v>50</v>
          </cell>
          <cell r="AF33">
            <v>0</v>
          </cell>
          <cell r="AG33">
            <v>22.636254781718616</v>
          </cell>
          <cell r="AH33">
            <v>6.6206255451118112</v>
          </cell>
          <cell r="AI33">
            <v>36.36363636363636</v>
          </cell>
          <cell r="AJ33">
            <v>93.478260869565219</v>
          </cell>
          <cell r="AK33">
            <v>18.309226913733905</v>
          </cell>
          <cell r="AL33">
            <v>93.650793650793645</v>
          </cell>
          <cell r="AM33">
            <v>20.69454576732544</v>
          </cell>
          <cell r="AN33">
            <v>72.144846796657376</v>
          </cell>
          <cell r="AO33">
            <v>75.615599728514823</v>
          </cell>
          <cell r="AP33">
            <v>29.758248249092901</v>
          </cell>
          <cell r="AQ33">
            <v>43.442033909701642</v>
          </cell>
          <cell r="AR33">
            <v>50</v>
          </cell>
          <cell r="AS33">
            <v>100</v>
          </cell>
          <cell r="AT33">
            <v>73.907886441772192</v>
          </cell>
          <cell r="AU33">
            <v>41.172327815953949</v>
          </cell>
          <cell r="AV33">
            <v>31.132421183733083</v>
          </cell>
          <cell r="AW33">
            <v>36.9081101120535</v>
          </cell>
          <cell r="AX33">
            <v>93.617449772572442</v>
          </cell>
          <cell r="AY33">
            <v>8.7494094728065868</v>
          </cell>
          <cell r="AZ33">
            <v>44.034531437848528</v>
          </cell>
          <cell r="BA33">
            <v>25.283531944313932</v>
          </cell>
          <cell r="BB33">
            <v>17.075929796971767</v>
          </cell>
          <cell r="BC33">
            <v>43.322439937465894</v>
          </cell>
          <cell r="BD33">
            <v>15.296750426015501</v>
          </cell>
          <cell r="BE33">
            <v>63.576158940397356</v>
          </cell>
          <cell r="BF33">
            <v>45.160454307223546</v>
          </cell>
          <cell r="BG33">
            <v>55.514396223170714</v>
          </cell>
          <cell r="BH33">
            <v>14.891905451863039</v>
          </cell>
          <cell r="BI33">
            <v>17.0492954594338</v>
          </cell>
          <cell r="BJ33">
            <v>7.6908241095274734</v>
          </cell>
          <cell r="BK33">
            <v>18.288163487131953</v>
          </cell>
          <cell r="BL33">
            <v>14.064513745028027</v>
          </cell>
          <cell r="BM33">
            <v>48.869485080565639</v>
          </cell>
          <cell r="BN33">
            <v>5.609731122283514</v>
          </cell>
          <cell r="BO33">
            <v>5.4420648622222849</v>
          </cell>
          <cell r="BP33">
            <v>1.3563923822514523</v>
          </cell>
          <cell r="BQ33">
            <v>1.269264721183081</v>
          </cell>
          <cell r="BR33">
            <v>9.6562339292866</v>
          </cell>
          <cell r="BS33">
            <v>6.9738868378567309</v>
          </cell>
          <cell r="BT33">
            <v>53.563676136318051</v>
          </cell>
          <cell r="BU33">
            <v>80.668295878626481</v>
          </cell>
          <cell r="BV33">
            <v>20.771480834736021</v>
          </cell>
          <cell r="BW33">
            <v>71.621207890563483</v>
          </cell>
          <cell r="BY33">
            <v>15.860510188606591</v>
          </cell>
          <cell r="BZ33">
            <v>36.972093815690734</v>
          </cell>
        </row>
        <row r="34">
          <cell r="D34">
            <v>40.025644427379511</v>
          </cell>
          <cell r="E34">
            <v>96.476405831002182</v>
          </cell>
          <cell r="F34">
            <v>39.348290316721652</v>
          </cell>
          <cell r="G34">
            <v>80.333066628799926</v>
          </cell>
          <cell r="H34">
            <v>7.4177840526231478</v>
          </cell>
          <cell r="I34">
            <v>22.339793169578712</v>
          </cell>
          <cell r="J34">
            <v>17.314303599514204</v>
          </cell>
          <cell r="K34">
            <v>18.010794569414912</v>
          </cell>
          <cell r="L34">
            <v>21.834069223576748</v>
          </cell>
          <cell r="M34">
            <v>1.7061990285350535</v>
          </cell>
          <cell r="N34">
            <v>6.5521388715789248</v>
          </cell>
          <cell r="O34">
            <v>49.686489943806436</v>
          </cell>
          <cell r="P34">
            <v>11.697901020098637</v>
          </cell>
          <cell r="Q34">
            <v>27.169812393769906</v>
          </cell>
          <cell r="R34">
            <v>24.446148541361556</v>
          </cell>
          <cell r="S34">
            <v>76.691242288640183</v>
          </cell>
          <cell r="T34">
            <v>67.26852445734346</v>
          </cell>
          <cell r="U34">
            <v>11.58357771260995</v>
          </cell>
          <cell r="V34">
            <v>86.072064292863473</v>
          </cell>
          <cell r="W34">
            <v>41.696477025267185</v>
          </cell>
          <cell r="X34">
            <v>63.636363636363946</v>
          </cell>
          <cell r="Y34">
            <v>64.316389733069741</v>
          </cell>
          <cell r="Z34">
            <v>21.994511033719672</v>
          </cell>
          <cell r="AA34">
            <v>17.970767342915828</v>
          </cell>
          <cell r="AB34">
            <v>19.32051790856589</v>
          </cell>
          <cell r="AC34">
            <v>59.907686357982193</v>
          </cell>
          <cell r="AD34">
            <v>14.597452757464019</v>
          </cell>
          <cell r="AE34">
            <v>34.28100463799916</v>
          </cell>
          <cell r="AF34">
            <v>17.957636020471053</v>
          </cell>
          <cell r="AG34">
            <v>25.315958531381195</v>
          </cell>
          <cell r="AH34">
            <v>8.8338857790595213</v>
          </cell>
          <cell r="AI34">
            <v>0</v>
          </cell>
          <cell r="AJ34">
            <v>85.869565217391312</v>
          </cell>
          <cell r="AK34">
            <v>25.393516040196584</v>
          </cell>
          <cell r="AL34">
            <v>95.238095238095227</v>
          </cell>
          <cell r="AM34">
            <v>16.912836853076669</v>
          </cell>
          <cell r="AN34">
            <v>81.894150417827291</v>
          </cell>
          <cell r="AO34">
            <v>86.448825471029494</v>
          </cell>
          <cell r="AP34">
            <v>32.582566871993926</v>
          </cell>
          <cell r="AQ34">
            <v>33.415614180324837</v>
          </cell>
          <cell r="AR34">
            <v>49.110842838385466</v>
          </cell>
          <cell r="AS34">
            <v>86.925962536169493</v>
          </cell>
          <cell r="AT34">
            <v>59.617225966798905</v>
          </cell>
          <cell r="AU34">
            <v>6.354029532049009</v>
          </cell>
          <cell r="AV34">
            <v>48.896343574255582</v>
          </cell>
          <cell r="AW34">
            <v>37.108144729667558</v>
          </cell>
          <cell r="AX34">
            <v>83.22553206380347</v>
          </cell>
          <cell r="AY34">
            <v>5.7870639520508798</v>
          </cell>
          <cell r="AZ34">
            <v>22.720973311718133</v>
          </cell>
          <cell r="BA34">
            <v>40.40462479968506</v>
          </cell>
          <cell r="BB34">
            <v>9.3832510658816037</v>
          </cell>
          <cell r="BC34">
            <v>32.134925485720039</v>
          </cell>
          <cell r="BD34">
            <v>16.984759123511811</v>
          </cell>
          <cell r="BE34">
            <v>72.185430463576168</v>
          </cell>
          <cell r="BF34">
            <v>46.261262317695582</v>
          </cell>
          <cell r="BG34">
            <v>72.153184698446282</v>
          </cell>
          <cell r="BH34">
            <v>19.83291719136319</v>
          </cell>
          <cell r="BI34">
            <v>22.566113559896284</v>
          </cell>
          <cell r="BJ34">
            <v>10.415784345996014</v>
          </cell>
          <cell r="BK34">
            <v>5.5032351505249562</v>
          </cell>
          <cell r="BL34">
            <v>51.695655342605981</v>
          </cell>
          <cell r="BM34">
            <v>48.264468559126236</v>
          </cell>
          <cell r="BN34">
            <v>2.9469408318510708</v>
          </cell>
          <cell r="BO34">
            <v>6.9373424976321552</v>
          </cell>
          <cell r="BP34">
            <v>0.33156718365957405</v>
          </cell>
          <cell r="BQ34">
            <v>0.33873587756128776</v>
          </cell>
          <cell r="BR34">
            <v>1.1957648153916063</v>
          </cell>
          <cell r="BS34">
            <v>34.755046256716248</v>
          </cell>
          <cell r="BT34">
            <v>69.340649749429076</v>
          </cell>
          <cell r="BU34">
            <v>75.255118946020133</v>
          </cell>
          <cell r="BV34">
            <v>39.024270817960002</v>
          </cell>
          <cell r="BW34">
            <v>25.732132102534433</v>
          </cell>
          <cell r="BY34">
            <v>23.270829729998169</v>
          </cell>
          <cell r="BZ34">
            <v>30.025164888370291</v>
          </cell>
        </row>
        <row r="35">
          <cell r="D35">
            <v>73.54489500674967</v>
          </cell>
          <cell r="E35">
            <v>53.932441231781816</v>
          </cell>
          <cell r="F35">
            <v>10.967613603554906</v>
          </cell>
          <cell r="G35">
            <v>72.981804668770266</v>
          </cell>
          <cell r="H35">
            <v>4.9037474954011344</v>
          </cell>
          <cell r="I35">
            <v>25.501224925846262</v>
          </cell>
          <cell r="J35">
            <v>1.7102151123121905</v>
          </cell>
          <cell r="K35">
            <v>20.261708941464775</v>
          </cell>
          <cell r="L35">
            <v>7.8057142011941583</v>
          </cell>
          <cell r="M35">
            <v>0.59413052670770972</v>
          </cell>
          <cell r="N35">
            <v>7.7599248765410911</v>
          </cell>
          <cell r="O35">
            <v>22.076594984783114</v>
          </cell>
          <cell r="P35">
            <v>39.797887070110235</v>
          </cell>
          <cell r="Q35">
            <v>15.958955535866941</v>
          </cell>
          <cell r="R35">
            <v>41.738686448422257</v>
          </cell>
          <cell r="S35">
            <v>87.85326140422427</v>
          </cell>
          <cell r="T35">
            <v>49.630859275591988</v>
          </cell>
          <cell r="U35">
            <v>19.648093841642215</v>
          </cell>
          <cell r="V35">
            <v>52.119206123077348</v>
          </cell>
          <cell r="W35">
            <v>19.137465915259749</v>
          </cell>
          <cell r="X35">
            <v>54.545454545454511</v>
          </cell>
          <cell r="Y35">
            <v>1.2474035691738743</v>
          </cell>
          <cell r="Z35">
            <v>7.2664231972883133</v>
          </cell>
          <cell r="AA35">
            <v>21.866763659828763</v>
          </cell>
          <cell r="AB35">
            <v>14.117670768595378</v>
          </cell>
          <cell r="AC35">
            <v>40.03143995217053</v>
          </cell>
          <cell r="AD35">
            <v>0</v>
          </cell>
          <cell r="AE35">
            <v>21.8161925086849</v>
          </cell>
          <cell r="AF35">
            <v>19.415080205052885</v>
          </cell>
          <cell r="AG35">
            <v>46.772305892517288</v>
          </cell>
          <cell r="AH35">
            <v>0</v>
          </cell>
          <cell r="AI35">
            <v>36.36363636363636</v>
          </cell>
          <cell r="AJ35">
            <v>97.826086956521735</v>
          </cell>
          <cell r="AK35">
            <v>41.451130617116355</v>
          </cell>
          <cell r="AL35">
            <v>55.55555555555555</v>
          </cell>
          <cell r="AM35">
            <v>9.4048203933165642</v>
          </cell>
          <cell r="AN35">
            <v>37.047353760445681</v>
          </cell>
          <cell r="AO35">
            <v>37.759844495666307</v>
          </cell>
          <cell r="AP35">
            <v>19.912328073580294</v>
          </cell>
          <cell r="AQ35">
            <v>27.632335677191495</v>
          </cell>
          <cell r="AR35">
            <v>45.82589999227352</v>
          </cell>
          <cell r="AS35">
            <v>35.714156035814078</v>
          </cell>
          <cell r="AT35">
            <v>38.425902312331026</v>
          </cell>
          <cell r="AU35">
            <v>3.6613648678105855</v>
          </cell>
          <cell r="AV35">
            <v>18.375559832228795</v>
          </cell>
          <cell r="AW35">
            <v>18.724343816516885</v>
          </cell>
          <cell r="AX35">
            <v>59.153133664473415</v>
          </cell>
          <cell r="AY35">
            <v>8.6563752293089831</v>
          </cell>
          <cell r="AZ35">
            <v>44.260740962524906</v>
          </cell>
          <cell r="BA35">
            <v>19.837846125788435</v>
          </cell>
          <cell r="BB35">
            <v>0</v>
          </cell>
          <cell r="BC35">
            <v>32.640046405263554</v>
          </cell>
          <cell r="BD35">
            <v>0</v>
          </cell>
          <cell r="BE35">
            <v>26.158940397350992</v>
          </cell>
          <cell r="BF35">
            <v>28.914990787317517</v>
          </cell>
          <cell r="BG35">
            <v>23.135729447689794</v>
          </cell>
          <cell r="BH35">
            <v>7.1991516355740597</v>
          </cell>
          <cell r="BI35">
            <v>10.099176196278201</v>
          </cell>
          <cell r="BJ35">
            <v>7.8443699632233592</v>
          </cell>
          <cell r="BK35">
            <v>13.030452327615963</v>
          </cell>
          <cell r="BL35">
            <v>89.520374216929625</v>
          </cell>
          <cell r="BM35">
            <v>50</v>
          </cell>
          <cell r="BN35">
            <v>1.9469437362496314</v>
          </cell>
          <cell r="BO35">
            <v>3.7876028384441223</v>
          </cell>
          <cell r="BP35">
            <v>0.11611063225530803</v>
          </cell>
          <cell r="BQ35">
            <v>0.2470237182260076</v>
          </cell>
          <cell r="BR35">
            <v>8.5578009371061938</v>
          </cell>
          <cell r="BS35">
            <v>13.219610862215402</v>
          </cell>
          <cell r="BT35">
            <v>32.59205145462802</v>
          </cell>
          <cell r="BU35">
            <v>31.279789480774877</v>
          </cell>
          <cell r="BV35">
            <v>22.402403611886964</v>
          </cell>
          <cell r="BW35">
            <v>7.5846667295783154</v>
          </cell>
          <cell r="BY35">
            <v>8.7860710959405939</v>
          </cell>
          <cell r="BZ35">
            <v>19.222387943177726</v>
          </cell>
        </row>
        <row r="36">
          <cell r="D36">
            <v>80.741687189945594</v>
          </cell>
          <cell r="E36">
            <v>79.410316430111365</v>
          </cell>
          <cell r="F36">
            <v>36.742727051120767</v>
          </cell>
          <cell r="G36">
            <v>90.631925394705476</v>
          </cell>
          <cell r="H36">
            <v>7.8883359910471045</v>
          </cell>
          <cell r="I36">
            <v>10.948340805188831</v>
          </cell>
          <cell r="J36">
            <v>8.5739885142669099</v>
          </cell>
          <cell r="K36">
            <v>50</v>
          </cell>
          <cell r="L36">
            <v>13.848990025263507</v>
          </cell>
          <cell r="M36">
            <v>0.4560514064253155</v>
          </cell>
          <cell r="N36">
            <v>3.9781015825611266</v>
          </cell>
          <cell r="O36">
            <v>44.277889043580728</v>
          </cell>
          <cell r="P36">
            <v>27.989873988938268</v>
          </cell>
          <cell r="Q36">
            <v>32.790172183908275</v>
          </cell>
          <cell r="R36">
            <v>17.40785373189464</v>
          </cell>
          <cell r="S36">
            <v>85.962667079164618</v>
          </cell>
          <cell r="T36">
            <v>56.795507991389449</v>
          </cell>
          <cell r="U36">
            <v>9.384164222873876</v>
          </cell>
          <cell r="V36">
            <v>63.193327346334542</v>
          </cell>
          <cell r="W36">
            <v>41.638266356727414</v>
          </cell>
          <cell r="X36">
            <v>60.606060606060666</v>
          </cell>
          <cell r="Y36">
            <v>66.633168808437659</v>
          </cell>
          <cell r="Z36">
            <v>14.336482423892265</v>
          </cell>
          <cell r="AA36">
            <v>17.004183739450653</v>
          </cell>
          <cell r="AB36">
            <v>13.011831433536807</v>
          </cell>
          <cell r="AC36">
            <v>32.016472810806121</v>
          </cell>
          <cell r="AD36">
            <v>25.668256426949743</v>
          </cell>
          <cell r="AE36">
            <v>49.769225906065344</v>
          </cell>
          <cell r="AF36">
            <v>3.4276637448686831</v>
          </cell>
          <cell r="AG36">
            <v>30.156026704773364</v>
          </cell>
          <cell r="AH36">
            <v>7.0113605623329862</v>
          </cell>
          <cell r="AI36">
            <v>0</v>
          </cell>
          <cell r="AJ36">
            <v>84.782608695652172</v>
          </cell>
          <cell r="AK36">
            <v>0</v>
          </cell>
          <cell r="AL36">
            <v>73.015873015872998</v>
          </cell>
          <cell r="AM36">
            <v>23.417638746740323</v>
          </cell>
          <cell r="AN36">
            <v>47.35376044568244</v>
          </cell>
          <cell r="AO36">
            <v>83.938024048048746</v>
          </cell>
          <cell r="AP36">
            <v>29.146148004387811</v>
          </cell>
          <cell r="AQ36">
            <v>20.200623188623869</v>
          </cell>
          <cell r="AR36">
            <v>46.279281182263055</v>
          </cell>
          <cell r="AS36">
            <v>66.065205972411107</v>
          </cell>
          <cell r="AT36">
            <v>39.393067661733703</v>
          </cell>
          <cell r="AU36">
            <v>4.6350799072270483</v>
          </cell>
          <cell r="AV36">
            <v>37.935526376708602</v>
          </cell>
          <cell r="AW36">
            <v>43.180965558141857</v>
          </cell>
          <cell r="AX36">
            <v>88.766071510526658</v>
          </cell>
          <cell r="AY36">
            <v>6.941677192441893</v>
          </cell>
          <cell r="AZ36">
            <v>34.52878964721787</v>
          </cell>
          <cell r="BA36">
            <v>32.482784932974425</v>
          </cell>
          <cell r="BB36">
            <v>12.091786665399651</v>
          </cell>
          <cell r="BC36">
            <v>36.031146835433155</v>
          </cell>
          <cell r="BD36">
            <v>25.594444171043122</v>
          </cell>
          <cell r="BE36">
            <v>60.596026490066222</v>
          </cell>
          <cell r="BF36">
            <v>45.246552705853247</v>
          </cell>
          <cell r="BG36">
            <v>60.488925822754283</v>
          </cell>
          <cell r="BH36">
            <v>11.078112850296069</v>
          </cell>
          <cell r="BI36">
            <v>24.796846801624799</v>
          </cell>
          <cell r="BJ36">
            <v>7.854237025970022</v>
          </cell>
          <cell r="BK36">
            <v>18.106213263661115</v>
          </cell>
          <cell r="BL36">
            <v>63.099738322793399</v>
          </cell>
          <cell r="BM36">
            <v>48.842378483306895</v>
          </cell>
          <cell r="BN36">
            <v>1.1872405005088666</v>
          </cell>
          <cell r="BO36">
            <v>0.50830548502172535</v>
          </cell>
          <cell r="BP36">
            <v>0.16797557092844523</v>
          </cell>
          <cell r="BQ36">
            <v>0.36981593753318187</v>
          </cell>
          <cell r="BR36">
            <v>29.022916517919693</v>
          </cell>
          <cell r="BS36">
            <v>57.090912747353194</v>
          </cell>
          <cell r="BT36">
            <v>78.13218902517994</v>
          </cell>
          <cell r="BU36">
            <v>79.556395000596837</v>
          </cell>
          <cell r="BV36">
            <v>9.5783982542249575</v>
          </cell>
          <cell r="BW36">
            <v>5.7304512846824442</v>
          </cell>
          <cell r="BY36">
            <v>19.083596678796301</v>
          </cell>
          <cell r="BZ36">
            <v>19.593644364561598</v>
          </cell>
        </row>
        <row r="37">
          <cell r="D37">
            <v>91.470040096960389</v>
          </cell>
          <cell r="E37">
            <v>66.518792780464466</v>
          </cell>
          <cell r="F37">
            <v>26.862840406518313</v>
          </cell>
          <cell r="G37">
            <v>67.408683232512516</v>
          </cell>
          <cell r="H37">
            <v>9.7153723958043159</v>
          </cell>
          <cell r="I37">
            <v>22.082530347928909</v>
          </cell>
          <cell r="J37">
            <v>16.901596494914266</v>
          </cell>
          <cell r="K37">
            <v>0</v>
          </cell>
          <cell r="L37">
            <v>8.0806612178433994</v>
          </cell>
          <cell r="M37">
            <v>1.2781781120014886</v>
          </cell>
          <cell r="N37">
            <v>3.6213065282109236</v>
          </cell>
          <cell r="O37">
            <v>36.23288005060202</v>
          </cell>
          <cell r="P37">
            <v>36.531410640712998</v>
          </cell>
          <cell r="Q37">
            <v>36.097946027443491</v>
          </cell>
          <cell r="R37">
            <v>14.125352396925713</v>
          </cell>
          <cell r="S37">
            <v>76.104566725574827</v>
          </cell>
          <cell r="T37">
            <v>48.73696227480135</v>
          </cell>
          <cell r="U37">
            <v>20.234604105571837</v>
          </cell>
          <cell r="V37">
            <v>0</v>
          </cell>
          <cell r="W37">
            <v>12.707443187268927</v>
          </cell>
          <cell r="X37">
            <v>60.606060606060666</v>
          </cell>
          <cell r="Y37">
            <v>75.341285088039328</v>
          </cell>
          <cell r="Z37">
            <v>2.3981174869653654</v>
          </cell>
          <cell r="AA37">
            <v>8.3561395258708693</v>
          </cell>
          <cell r="AB37">
            <v>7.7871883571268192</v>
          </cell>
          <cell r="AC37">
            <v>48.340344940692958</v>
          </cell>
          <cell r="AD37">
            <v>19.226849500461118</v>
          </cell>
          <cell r="AE37">
            <v>17.417460923506781</v>
          </cell>
          <cell r="AF37">
            <v>17.288558993962919</v>
          </cell>
          <cell r="AG37">
            <v>41.665755283654626</v>
          </cell>
          <cell r="AH37">
            <v>10</v>
          </cell>
          <cell r="AI37">
            <v>0</v>
          </cell>
          <cell r="AJ37">
            <v>77.173913043478265</v>
          </cell>
          <cell r="AK37">
            <v>19.25414481626752</v>
          </cell>
          <cell r="AL37">
            <v>96.825396825396808</v>
          </cell>
          <cell r="AM37">
            <v>9.0821303385173699</v>
          </cell>
          <cell r="AN37">
            <v>28.69080779944289</v>
          </cell>
          <cell r="AO37">
            <v>23.109754928944295</v>
          </cell>
          <cell r="AP37">
            <v>11.997806092312882</v>
          </cell>
          <cell r="AQ37">
            <v>14.363972695093411</v>
          </cell>
          <cell r="AR37">
            <v>40.43346781156329</v>
          </cell>
          <cell r="AS37">
            <v>15.581326661028442</v>
          </cell>
          <cell r="AT37">
            <v>31.017239242002375</v>
          </cell>
          <cell r="AU37">
            <v>13.444130683711233</v>
          </cell>
          <cell r="AV37">
            <v>1.6067866580646368</v>
          </cell>
          <cell r="AW37">
            <v>39.643696383834538</v>
          </cell>
          <cell r="AX37">
            <v>18.519711409135002</v>
          </cell>
          <cell r="AY37">
            <v>10</v>
          </cell>
          <cell r="AZ37">
            <v>50</v>
          </cell>
          <cell r="BA37">
            <v>0</v>
          </cell>
          <cell r="BB37">
            <v>50</v>
          </cell>
          <cell r="BC37">
            <v>31.985262949035619</v>
          </cell>
          <cell r="BD37">
            <v>19.186545514784044</v>
          </cell>
          <cell r="BE37">
            <v>25.827814569536422</v>
          </cell>
          <cell r="BF37">
            <v>30.309287612707219</v>
          </cell>
          <cell r="BG37">
            <v>31.441664382115587</v>
          </cell>
          <cell r="BH37">
            <v>1.1699960478019824</v>
          </cell>
          <cell r="BI37">
            <v>5.6189581101723798</v>
          </cell>
          <cell r="BJ37">
            <v>4.3596167615139807</v>
          </cell>
          <cell r="BK37">
            <v>5.5072082236317135</v>
          </cell>
          <cell r="BL37">
            <v>87.803264783598024</v>
          </cell>
          <cell r="BM37">
            <v>49.22889644905883</v>
          </cell>
          <cell r="BN37">
            <v>0</v>
          </cell>
          <cell r="BO37">
            <v>0</v>
          </cell>
          <cell r="BP37">
            <v>0</v>
          </cell>
          <cell r="BQ37">
            <v>0.30665277192533846</v>
          </cell>
          <cell r="BR37">
            <v>19.712170886803271</v>
          </cell>
          <cell r="BS37">
            <v>14.742877084054395</v>
          </cell>
          <cell r="BT37">
            <v>30.975257110381115</v>
          </cell>
          <cell r="BU37">
            <v>83.848718877044774</v>
          </cell>
          <cell r="BV37">
            <v>1.3479434166824673</v>
          </cell>
          <cell r="BW37">
            <v>19.190528014579836</v>
          </cell>
          <cell r="BY37">
            <v>4.8644417461203213</v>
          </cell>
          <cell r="BZ37">
            <v>15.516236958859764</v>
          </cell>
        </row>
        <row r="38">
          <cell r="D38">
            <v>80.170156576073907</v>
          </cell>
          <cell r="E38">
            <v>47.662595784754373</v>
          </cell>
          <cell r="F38">
            <v>28.371854516714627</v>
          </cell>
          <cell r="G38">
            <v>87.074822290510269</v>
          </cell>
          <cell r="H38">
            <v>7.6412631542814271</v>
          </cell>
          <cell r="I38">
            <v>16.301014515349799</v>
          </cell>
          <cell r="J38">
            <v>4.085568480616308</v>
          </cell>
          <cell r="K38">
            <v>21.830946342489128</v>
          </cell>
          <cell r="L38">
            <v>5.170760067679228</v>
          </cell>
          <cell r="M38">
            <v>0.32663121401298684</v>
          </cell>
          <cell r="N38">
            <v>8.5268443067466428</v>
          </cell>
          <cell r="O38">
            <v>26.7882925984972</v>
          </cell>
          <cell r="P38">
            <v>50.471266696212069</v>
          </cell>
          <cell r="Q38">
            <v>23.921936865202849</v>
          </cell>
          <cell r="R38">
            <v>46.10294921776066</v>
          </cell>
          <cell r="S38">
            <v>64.310810209993321</v>
          </cell>
          <cell r="T38">
            <v>35.07766153375627</v>
          </cell>
          <cell r="U38">
            <v>4.5454545454545334</v>
          </cell>
          <cell r="V38">
            <v>51.63266446753547</v>
          </cell>
          <cell r="W38">
            <v>15.613467695777498</v>
          </cell>
          <cell r="X38">
            <v>39.393939393939341</v>
          </cell>
          <cell r="Y38">
            <v>48.172451870104737</v>
          </cell>
          <cell r="Z38">
            <v>7.0655826375747699</v>
          </cell>
          <cell r="AA38">
            <v>6.6357538519974986</v>
          </cell>
          <cell r="AB38">
            <v>7.4500903675583876</v>
          </cell>
          <cell r="AC38">
            <v>29.743615998718063</v>
          </cell>
          <cell r="AD38">
            <v>9.957875483831188</v>
          </cell>
          <cell r="AE38">
            <v>20.191509570640694</v>
          </cell>
          <cell r="AF38">
            <v>15.696843814637889</v>
          </cell>
          <cell r="AG38">
            <v>40.365523193178291</v>
          </cell>
          <cell r="AH38">
            <v>9.1698816092875024</v>
          </cell>
          <cell r="AI38">
            <v>0</v>
          </cell>
          <cell r="AJ38">
            <v>43.478260869565219</v>
          </cell>
          <cell r="AK38">
            <v>41.132118473395316</v>
          </cell>
          <cell r="AL38">
            <v>69.841269841269835</v>
          </cell>
          <cell r="AM38">
            <v>5.8138694318041289</v>
          </cell>
          <cell r="AN38">
            <v>55.988857938718652</v>
          </cell>
          <cell r="AO38">
            <v>29.1482657963038</v>
          </cell>
          <cell r="AP38">
            <v>13.885241751750907</v>
          </cell>
          <cell r="AQ38">
            <v>24.975184074658362</v>
          </cell>
          <cell r="AR38">
            <v>32.858246331914501</v>
          </cell>
          <cell r="AS38">
            <v>41.790074466049212</v>
          </cell>
          <cell r="AT38">
            <v>23.126721439728456</v>
          </cell>
          <cell r="AU38">
            <v>8.2885981633751964</v>
          </cell>
          <cell r="AV38">
            <v>18.282826796024164</v>
          </cell>
          <cell r="AW38">
            <v>40.304756591490218</v>
          </cell>
          <cell r="AX38">
            <v>90.52075653318758</v>
          </cell>
          <cell r="AY38">
            <v>4.5195666051154211</v>
          </cell>
          <cell r="AZ38">
            <v>28.155415733427073</v>
          </cell>
          <cell r="BA38">
            <v>38.614876695176882</v>
          </cell>
          <cell r="BB38">
            <v>10.505804667102518</v>
          </cell>
          <cell r="BC38">
            <v>31.555461251219512</v>
          </cell>
          <cell r="BD38">
            <v>14.532287368656776</v>
          </cell>
          <cell r="BE38">
            <v>78.807947019867555</v>
          </cell>
          <cell r="BF38">
            <v>25.629815023745518</v>
          </cell>
          <cell r="BG38">
            <v>34.324833663522796</v>
          </cell>
          <cell r="BH38">
            <v>7.4910035401404844</v>
          </cell>
          <cell r="BI38">
            <v>9.6836464679877405</v>
          </cell>
          <cell r="BJ38">
            <v>3.8246232856970508</v>
          </cell>
          <cell r="BK38">
            <v>10.463288163954525</v>
          </cell>
          <cell r="BL38">
            <v>79.760075931158653</v>
          </cell>
          <cell r="BM38">
            <v>49.913505336719062</v>
          </cell>
          <cell r="BN38">
            <v>0.72295660554399588</v>
          </cell>
          <cell r="BO38">
            <v>0.27766222503174964</v>
          </cell>
          <cell r="BP38">
            <v>0.20997303365908856</v>
          </cell>
          <cell r="BQ38">
            <v>0.36146552418327293</v>
          </cell>
          <cell r="BR38">
            <v>9.5217463474864434</v>
          </cell>
          <cell r="BS38">
            <v>8.7127395058626149</v>
          </cell>
          <cell r="BT38">
            <v>27.216522419217508</v>
          </cell>
          <cell r="BU38">
            <v>76.719112071279127</v>
          </cell>
          <cell r="BV38">
            <v>15.339217791047934</v>
          </cell>
          <cell r="BW38">
            <v>9.2413783139078518</v>
          </cell>
          <cell r="BY38">
            <v>10.898216088302307</v>
          </cell>
          <cell r="BZ38">
            <v>11.547091955441564</v>
          </cell>
        </row>
        <row r="39">
          <cell r="D39">
            <v>100</v>
          </cell>
          <cell r="E39">
            <v>100</v>
          </cell>
          <cell r="F39">
            <v>50</v>
          </cell>
          <cell r="G39">
            <v>100</v>
          </cell>
          <cell r="H39">
            <v>9.5483975465283049</v>
          </cell>
          <cell r="I39">
            <v>16.743593202989064</v>
          </cell>
          <cell r="J39">
            <v>50</v>
          </cell>
          <cell r="K39">
            <v>21.102420489631768</v>
          </cell>
          <cell r="L39">
            <v>0.11499741717308917</v>
          </cell>
          <cell r="M39">
            <v>6.4093236778891907E-2</v>
          </cell>
          <cell r="N39">
            <v>5.0756870497521778</v>
          </cell>
          <cell r="O39">
            <v>25.094865105740325</v>
          </cell>
          <cell r="P39">
            <v>37.572853989985511</v>
          </cell>
          <cell r="Q39">
            <v>27.211650818925115</v>
          </cell>
          <cell r="R39">
            <v>14.787362117980862</v>
          </cell>
          <cell r="S39">
            <v>86.254532947078076</v>
          </cell>
          <cell r="T39">
            <v>58.219078231763291</v>
          </cell>
          <cell r="U39">
            <v>14.516129032258046</v>
          </cell>
          <cell r="V39">
            <v>44.312044822367163</v>
          </cell>
          <cell r="W39">
            <v>26.46214082888299</v>
          </cell>
          <cell r="X39">
            <v>42.424242424242628</v>
          </cell>
          <cell r="Y39">
            <v>80.242587395345168</v>
          </cell>
          <cell r="Z39">
            <v>14.582389347495949</v>
          </cell>
          <cell r="AA39">
            <v>17.571048985143538</v>
          </cell>
          <cell r="AB39">
            <v>16.862240261107214</v>
          </cell>
          <cell r="AC39">
            <v>61.503588948742049</v>
          </cell>
          <cell r="AD39">
            <v>50</v>
          </cell>
          <cell r="AE39">
            <v>41.967791034346433</v>
          </cell>
          <cell r="AF39">
            <v>50</v>
          </cell>
          <cell r="AG39">
            <v>50</v>
          </cell>
          <cell r="AH39">
            <v>9.7313063303502858</v>
          </cell>
          <cell r="AI39">
            <v>36.36363636363636</v>
          </cell>
          <cell r="AJ39">
            <v>71.739130434782609</v>
          </cell>
          <cell r="AK39">
            <v>91.530792947328948</v>
          </cell>
          <cell r="AL39">
            <v>98.412698412698418</v>
          </cell>
          <cell r="AM39">
            <v>18.788396130017095</v>
          </cell>
          <cell r="AN39">
            <v>88.300835654596085</v>
          </cell>
          <cell r="AO39">
            <v>50.751583379415933</v>
          </cell>
          <cell r="AP39">
            <v>24.835625685596156</v>
          </cell>
          <cell r="AQ39">
            <v>34.940867970109068</v>
          </cell>
          <cell r="AR39">
            <v>42.488845152549992</v>
          </cell>
          <cell r="AS39">
            <v>47.123847157092527</v>
          </cell>
          <cell r="AT39">
            <v>53.473761756214934</v>
          </cell>
          <cell r="AU39">
            <v>0</v>
          </cell>
          <cell r="AV39">
            <v>22.775642820087114</v>
          </cell>
          <cell r="AW39">
            <v>42.313366380224586</v>
          </cell>
          <cell r="AX39">
            <v>78.38570153380752</v>
          </cell>
          <cell r="AY39">
            <v>6.636190398965141</v>
          </cell>
          <cell r="AZ39">
            <v>35.64155413033582</v>
          </cell>
          <cell r="BA39">
            <v>24.750759105469402</v>
          </cell>
          <cell r="BB39">
            <v>9.1558034678391262</v>
          </cell>
          <cell r="BC39">
            <v>37.228692407647571</v>
          </cell>
          <cell r="BD39">
            <v>42.907211795560855</v>
          </cell>
          <cell r="BE39">
            <v>54.635761589403977</v>
          </cell>
          <cell r="BF39">
            <v>37.223470676789262</v>
          </cell>
          <cell r="BG39">
            <v>55.413480319818156</v>
          </cell>
          <cell r="BH39">
            <v>19.82848424503614</v>
          </cell>
          <cell r="BI39">
            <v>18.293533164572391</v>
          </cell>
          <cell r="BJ39">
            <v>4.0106787128110595</v>
          </cell>
          <cell r="BK39">
            <v>20.555634006573527</v>
          </cell>
          <cell r="BL39">
            <v>21.735466360060396</v>
          </cell>
          <cell r="BM39">
            <v>47.504549095731953</v>
          </cell>
          <cell r="BN39">
            <v>4.0952111331594434</v>
          </cell>
          <cell r="BO39">
            <v>16.958953838831221</v>
          </cell>
          <cell r="BP39">
            <v>0.59555429510807389</v>
          </cell>
          <cell r="BQ39">
            <v>0.75930812994366725</v>
          </cell>
          <cell r="BR39">
            <v>0</v>
          </cell>
          <cell r="BS39">
            <v>4.1286792597407285</v>
          </cell>
          <cell r="BT39">
            <v>49.594123751302362</v>
          </cell>
          <cell r="BU39">
            <v>75.676292140962744</v>
          </cell>
          <cell r="BV39">
            <v>20.144869022188562</v>
          </cell>
          <cell r="BW39">
            <v>14.198123727514975</v>
          </cell>
          <cell r="BY39">
            <v>12.080094750791536</v>
          </cell>
          <cell r="BZ39">
            <v>26.75601931507315</v>
          </cell>
        </row>
        <row r="40">
          <cell r="D40">
            <v>35.805931415078227</v>
          </cell>
          <cell r="E40">
            <v>25.371179508750135</v>
          </cell>
          <cell r="F40">
            <v>31.905914492714448</v>
          </cell>
          <cell r="G40">
            <v>93.108490725671317</v>
          </cell>
          <cell r="H40">
            <v>6.353998421581954</v>
          </cell>
          <cell r="I40">
            <v>19.664578914635698</v>
          </cell>
          <cell r="J40">
            <v>5.8211564586710942</v>
          </cell>
          <cell r="K40">
            <v>7.4707375654161297</v>
          </cell>
          <cell r="L40">
            <v>9.1823643722543569</v>
          </cell>
          <cell r="M40">
            <v>1.8203409095842493</v>
          </cell>
          <cell r="N40">
            <v>0</v>
          </cell>
          <cell r="O40">
            <v>49.941644697335221</v>
          </cell>
          <cell r="P40">
            <v>28.478967102115615</v>
          </cell>
          <cell r="Q40">
            <v>23.941460473832361</v>
          </cell>
          <cell r="R40">
            <v>43.057926254614557</v>
          </cell>
          <cell r="S40">
            <v>65.011922655289709</v>
          </cell>
          <cell r="T40">
            <v>28.70163844268377</v>
          </cell>
          <cell r="U40">
            <v>13.489736070381211</v>
          </cell>
          <cell r="V40">
            <v>55.823482170718563</v>
          </cell>
          <cell r="W40">
            <v>15.465601696925171</v>
          </cell>
          <cell r="X40">
            <v>54.545454545454511</v>
          </cell>
          <cell r="Y40">
            <v>88.275196385234437</v>
          </cell>
          <cell r="Z40">
            <v>7.3618847390348572</v>
          </cell>
          <cell r="AA40">
            <v>22.539371681789412</v>
          </cell>
          <cell r="AB40">
            <v>10.895579926998741</v>
          </cell>
          <cell r="AC40">
            <v>18.361312630302649</v>
          </cell>
          <cell r="AD40">
            <v>5.268293306427549</v>
          </cell>
          <cell r="AE40">
            <v>14.869309547345431</v>
          </cell>
          <cell r="AF40">
            <v>21.170148498150787</v>
          </cell>
          <cell r="AG40">
            <v>36.069118026864885</v>
          </cell>
          <cell r="AH40">
            <v>8.032708637618116</v>
          </cell>
          <cell r="AI40">
            <v>72.72727272727272</v>
          </cell>
          <cell r="AJ40">
            <v>96.739130434782609</v>
          </cell>
          <cell r="AK40">
            <v>20.027677580039345</v>
          </cell>
          <cell r="AL40">
            <v>87.30158730158729</v>
          </cell>
          <cell r="AM40">
            <v>12.705662598573062</v>
          </cell>
          <cell r="AN40">
            <v>32.31197771587744</v>
          </cell>
          <cell r="AO40">
            <v>35.82812640859008</v>
          </cell>
          <cell r="AP40">
            <v>17.030124040165383</v>
          </cell>
          <cell r="AQ40">
            <v>28.228576786023872</v>
          </cell>
          <cell r="AR40">
            <v>39.581571150447132</v>
          </cell>
          <cell r="AS40">
            <v>29.125334574672035</v>
          </cell>
          <cell r="AT40">
            <v>14.244321430410309</v>
          </cell>
          <cell r="AU40">
            <v>1.6797074484645864</v>
          </cell>
          <cell r="AV40">
            <v>16.150281593282838</v>
          </cell>
          <cell r="AW40">
            <v>31.473020659860207</v>
          </cell>
          <cell r="AX40">
            <v>79.066019488159938</v>
          </cell>
          <cell r="AY40">
            <v>4.8399085398324075</v>
          </cell>
          <cell r="AZ40">
            <v>30.554778574413284</v>
          </cell>
          <cell r="BA40">
            <v>30.831281278192101</v>
          </cell>
          <cell r="BB40">
            <v>8.720169509241547</v>
          </cell>
          <cell r="BC40">
            <v>33.759613855460074</v>
          </cell>
          <cell r="BD40">
            <v>22.059889148988621</v>
          </cell>
          <cell r="BE40">
            <v>20.198675496688743</v>
          </cell>
          <cell r="BF40">
            <v>28.952443358251763</v>
          </cell>
          <cell r="BG40">
            <v>45.632428643599603</v>
          </cell>
          <cell r="BH40">
            <v>2.2988293973780562</v>
          </cell>
          <cell r="BI40">
            <v>8.2297682531234635</v>
          </cell>
          <cell r="BJ40">
            <v>0.59650225639487342</v>
          </cell>
          <cell r="BK40">
            <v>24.528403007130031</v>
          </cell>
          <cell r="BL40">
            <v>69.905359009801117</v>
          </cell>
          <cell r="BM40">
            <v>49.400586006222412</v>
          </cell>
          <cell r="BN40">
            <v>1.049416461007431</v>
          </cell>
          <cell r="BO40">
            <v>0.12504081470523293</v>
          </cell>
          <cell r="BP40">
            <v>0.51180926954402839</v>
          </cell>
          <cell r="BQ40">
            <v>0.46267425661046702</v>
          </cell>
          <cell r="BR40">
            <v>30.78373442045298</v>
          </cell>
          <cell r="BS40">
            <v>19.24316092177693</v>
          </cell>
          <cell r="BT40">
            <v>37.659255021752038</v>
          </cell>
          <cell r="BU40">
            <v>74.992526043603974</v>
          </cell>
          <cell r="BV40">
            <v>0.31367481762178895</v>
          </cell>
          <cell r="BW40">
            <v>15.748004733523432</v>
          </cell>
          <cell r="BY40">
            <v>8.8948991973868772</v>
          </cell>
          <cell r="BZ40">
            <v>7.1256588927204056</v>
          </cell>
        </row>
      </sheetData>
      <sheetData sheetId="46"/>
      <sheetData sheetId="47">
        <row r="9">
          <cell r="B9" t="str">
            <v>Aguascalientes</v>
          </cell>
          <cell r="D9">
            <v>96.208123317743841</v>
          </cell>
          <cell r="E9">
            <v>75.738004810976236</v>
          </cell>
          <cell r="F9">
            <v>59.338665862890338</v>
          </cell>
          <cell r="G9">
            <v>0</v>
          </cell>
          <cell r="H9">
            <v>34.123155031969908</v>
          </cell>
          <cell r="I9">
            <v>50.414361268037801</v>
          </cell>
          <cell r="J9">
            <v>56.87576838642844</v>
          </cell>
          <cell r="K9">
            <v>28.232566917892083</v>
          </cell>
          <cell r="L9">
            <v>23.404460996517724</v>
          </cell>
          <cell r="M9">
            <v>1.5890798106086463</v>
          </cell>
          <cell r="N9">
            <v>44.872445492842665</v>
          </cell>
          <cell r="O9">
            <v>100</v>
          </cell>
          <cell r="P9">
            <v>54.941970371187601</v>
          </cell>
          <cell r="Q9">
            <v>62.668506535991796</v>
          </cell>
          <cell r="R9">
            <v>76.387348582889288</v>
          </cell>
          <cell r="S9">
            <v>88.00164749308756</v>
          </cell>
          <cell r="T9">
            <v>61.733106316259509</v>
          </cell>
          <cell r="U9">
            <v>17.888563049853357</v>
          </cell>
          <cell r="V9">
            <v>60.895081030552745</v>
          </cell>
          <cell r="W9">
            <v>82.889141079446588</v>
          </cell>
          <cell r="X9">
            <v>78.787878787879123</v>
          </cell>
          <cell r="Y9">
            <v>84.325328151305953</v>
          </cell>
          <cell r="Z9">
            <v>19.488238940339134</v>
          </cell>
          <cell r="AA9">
            <v>41.15416889681844</v>
          </cell>
          <cell r="AB9">
            <v>43.698387523366563</v>
          </cell>
          <cell r="AC9">
            <v>57.239150144612658</v>
          </cell>
          <cell r="AD9">
            <v>47.370183621480642</v>
          </cell>
          <cell r="AE9">
            <v>26.693150915793268</v>
          </cell>
          <cell r="AF9">
            <v>49.214182382106841</v>
          </cell>
          <cell r="AG9">
            <v>50.503998626956559</v>
          </cell>
          <cell r="AH9">
            <v>98.571027026918628</v>
          </cell>
          <cell r="AI9">
            <v>18.181818181818173</v>
          </cell>
          <cell r="AJ9">
            <v>92.391304347826093</v>
          </cell>
          <cell r="AK9">
            <v>60.016890427695571</v>
          </cell>
          <cell r="AL9">
            <v>90.476190476190482</v>
          </cell>
          <cell r="AM9">
            <v>17.925639653244232</v>
          </cell>
          <cell r="AN9">
            <v>44.84679665738161</v>
          </cell>
          <cell r="AO9">
            <v>89.554391564835228</v>
          </cell>
          <cell r="AP9">
            <v>58.015694878069368</v>
          </cell>
          <cell r="AQ9">
            <v>80.387173848311562</v>
          </cell>
          <cell r="AR9">
            <v>98.49647856950024</v>
          </cell>
          <cell r="AS9">
            <v>0.14134132934833801</v>
          </cell>
          <cell r="AT9">
            <v>52.652404871648706</v>
          </cell>
          <cell r="AU9">
            <v>32.014006350891492</v>
          </cell>
          <cell r="AV9">
            <v>43.040808369754309</v>
          </cell>
          <cell r="AW9">
            <v>86.86170492562097</v>
          </cell>
          <cell r="AX9">
            <v>86.190713283935665</v>
          </cell>
          <cell r="AY9">
            <v>86.477582545894023</v>
          </cell>
          <cell r="AZ9">
            <v>83.157128562725362</v>
          </cell>
          <cell r="BA9">
            <v>50.04916844790025</v>
          </cell>
          <cell r="BB9">
            <v>17.924615193315649</v>
          </cell>
          <cell r="BC9">
            <v>39.770493971205603</v>
          </cell>
          <cell r="BD9">
            <v>46.296299941704973</v>
          </cell>
          <cell r="BE9">
            <v>43.377483443708606</v>
          </cell>
          <cell r="BF9">
            <v>94.296116801663416</v>
          </cell>
          <cell r="BG9">
            <v>73.010490097239668</v>
          </cell>
          <cell r="BH9">
            <v>38.698505065601609</v>
          </cell>
          <cell r="BI9">
            <v>46.887239426312213</v>
          </cell>
          <cell r="BJ9">
            <v>12.278838275401537</v>
          </cell>
          <cell r="BK9">
            <v>42.602060742534405</v>
          </cell>
          <cell r="BL9">
            <v>60.349940600595922</v>
          </cell>
          <cell r="BM9">
            <v>97.528649880107253</v>
          </cell>
          <cell r="BN9">
            <v>4.820902930746505</v>
          </cell>
          <cell r="BO9">
            <v>0.37141347701955901</v>
          </cell>
          <cell r="BP9">
            <v>1.697105902150053</v>
          </cell>
          <cell r="BQ9">
            <v>5.1367056234556259</v>
          </cell>
          <cell r="BR9">
            <v>100</v>
          </cell>
          <cell r="BS9">
            <v>53.658025263056444</v>
          </cell>
          <cell r="BT9">
            <v>76.713729476187339</v>
          </cell>
          <cell r="BU9">
            <v>80.976981362923922</v>
          </cell>
          <cell r="BV9">
            <v>57.797633609907471</v>
          </cell>
          <cell r="BW9">
            <v>21.697677267284689</v>
          </cell>
        </row>
        <row r="10">
          <cell r="B10" t="str">
            <v>Baja California</v>
          </cell>
          <cell r="D10">
            <v>7.4829693108460411</v>
          </cell>
          <cell r="E10">
            <v>87.152284082967441</v>
          </cell>
          <cell r="F10">
            <v>10.204736165020664</v>
          </cell>
          <cell r="G10">
            <v>59.624612989266026</v>
          </cell>
          <cell r="H10">
            <v>31.458037789478432</v>
          </cell>
          <cell r="I10">
            <v>55.402228892188553</v>
          </cell>
          <cell r="J10">
            <v>41.094535362675174</v>
          </cell>
          <cell r="K10">
            <v>3.5958293480064532</v>
          </cell>
          <cell r="L10">
            <v>17.191526331941962</v>
          </cell>
          <cell r="M10">
            <v>1.7327356321557856</v>
          </cell>
          <cell r="N10">
            <v>79.777125664169773</v>
          </cell>
          <cell r="O10">
            <v>92.070973984045409</v>
          </cell>
          <cell r="P10">
            <v>29.286865043489975</v>
          </cell>
          <cell r="Q10">
            <v>69.070853106090453</v>
          </cell>
          <cell r="R10">
            <v>44.036345727830735</v>
          </cell>
          <cell r="S10">
            <v>54.611220539039671</v>
          </cell>
          <cell r="T10">
            <v>64.40724338921784</v>
          </cell>
          <cell r="U10">
            <v>42.815249266862146</v>
          </cell>
          <cell r="V10">
            <v>47.035154130703447</v>
          </cell>
          <cell r="W10">
            <v>93.112475846975158</v>
          </cell>
          <cell r="X10">
            <v>81.818181818181984</v>
          </cell>
          <cell r="Y10">
            <v>74.459434359823319</v>
          </cell>
          <cell r="Z10">
            <v>11.351128703255256</v>
          </cell>
          <cell r="AA10">
            <v>5.0854747355922978</v>
          </cell>
          <cell r="AB10">
            <v>20.923718940034703</v>
          </cell>
          <cell r="AC10">
            <v>75.121705575281865</v>
          </cell>
          <cell r="AD10">
            <v>16.756786828229213</v>
          </cell>
          <cell r="AE10">
            <v>32.740005444872239</v>
          </cell>
          <cell r="AF10">
            <v>11.470197155533565</v>
          </cell>
          <cell r="AG10">
            <v>0</v>
          </cell>
          <cell r="AH10">
            <v>35.640860248068755</v>
          </cell>
          <cell r="AI10">
            <v>36.36363636363636</v>
          </cell>
          <cell r="AJ10">
            <v>63.04347826086957</v>
          </cell>
          <cell r="AK10">
            <v>29.534436543312019</v>
          </cell>
          <cell r="AL10">
            <v>100</v>
          </cell>
          <cell r="AM10">
            <v>20.022556645487935</v>
          </cell>
          <cell r="AN10">
            <v>0</v>
          </cell>
          <cell r="AO10">
            <v>95.933081255573725</v>
          </cell>
          <cell r="AP10">
            <v>80.050122352544108</v>
          </cell>
          <cell r="AQ10">
            <v>22.285262162101063</v>
          </cell>
          <cell r="AR10">
            <v>92.486739456960947</v>
          </cell>
          <cell r="AS10">
            <v>45.95143299298114</v>
          </cell>
          <cell r="AT10">
            <v>43.445111493404212</v>
          </cell>
          <cell r="AU10">
            <v>6.2086819121671146</v>
          </cell>
          <cell r="AV10">
            <v>45.465165283150604</v>
          </cell>
          <cell r="AW10">
            <v>89.118832774812191</v>
          </cell>
          <cell r="AX10">
            <v>99.411126016335785</v>
          </cell>
          <cell r="AY10">
            <v>73.565554906342882</v>
          </cell>
          <cell r="AZ10">
            <v>68.089748886378416</v>
          </cell>
          <cell r="BA10">
            <v>64.970676783148619</v>
          </cell>
          <cell r="BB10">
            <v>25.985860634843743</v>
          </cell>
          <cell r="BC10">
            <v>54.693690243934654</v>
          </cell>
          <cell r="BD10">
            <v>63.894968200036395</v>
          </cell>
          <cell r="BE10">
            <v>69.536423841059602</v>
          </cell>
          <cell r="BF10">
            <v>99.040788093819216</v>
          </cell>
          <cell r="BG10">
            <v>89.276379204238268</v>
          </cell>
          <cell r="BH10">
            <v>37.939603947807846</v>
          </cell>
          <cell r="BI10">
            <v>57.616473288419968</v>
          </cell>
          <cell r="BJ10">
            <v>19.767170191965739</v>
          </cell>
          <cell r="BK10">
            <v>2.3751520801240953</v>
          </cell>
          <cell r="BL10">
            <v>79.759746105201316</v>
          </cell>
          <cell r="BM10">
            <v>97.052355113197862</v>
          </cell>
          <cell r="BN10">
            <v>27.209195129546522</v>
          </cell>
          <cell r="BO10">
            <v>15.830765133770324</v>
          </cell>
          <cell r="BP10">
            <v>0.20120511726445575</v>
          </cell>
          <cell r="BQ10">
            <v>5.9449676393494162</v>
          </cell>
          <cell r="BR10">
            <v>46.74509101168762</v>
          </cell>
          <cell r="BS10">
            <v>72.633017713081387</v>
          </cell>
          <cell r="BT10">
            <v>88.840502267937083</v>
          </cell>
          <cell r="BU10">
            <v>80.644226810201204</v>
          </cell>
          <cell r="BV10">
            <v>16.255236786044456</v>
          </cell>
          <cell r="BW10">
            <v>23.133223415773767</v>
          </cell>
        </row>
        <row r="11">
          <cell r="B11" t="str">
            <v>Baja California Sur</v>
          </cell>
          <cell r="D11">
            <v>92.082287594146976</v>
          </cell>
          <cell r="E11">
            <v>78.340409460215525</v>
          </cell>
          <cell r="F11">
            <v>85.062561059941643</v>
          </cell>
          <cell r="G11">
            <v>87.758382775182469</v>
          </cell>
          <cell r="H11">
            <v>36.352697746339871</v>
          </cell>
          <cell r="I11">
            <v>72.201635254821454</v>
          </cell>
          <cell r="J11">
            <v>85.966191991867674</v>
          </cell>
          <cell r="K11">
            <v>32.953831487558872</v>
          </cell>
          <cell r="L11">
            <v>22.268728012586173</v>
          </cell>
          <cell r="M11">
            <v>4.2070592288720574</v>
          </cell>
          <cell r="N11">
            <v>37.566278309887466</v>
          </cell>
          <cell r="O11">
            <v>100</v>
          </cell>
          <cell r="P11">
            <v>33.730014967051062</v>
          </cell>
          <cell r="Q11">
            <v>67.634386548261659</v>
          </cell>
          <cell r="R11">
            <v>36.495734665316277</v>
          </cell>
          <cell r="S11">
            <v>89.999096494813799</v>
          </cell>
          <cell r="T11">
            <v>62.15935060158526</v>
          </cell>
          <cell r="U11">
            <v>39.002932551319617</v>
          </cell>
          <cell r="V11">
            <v>38.82101555976655</v>
          </cell>
          <cell r="W11">
            <v>86.52052032462926</v>
          </cell>
          <cell r="X11">
            <v>78.787878787879123</v>
          </cell>
          <cell r="Y11">
            <v>82.55725173171794</v>
          </cell>
          <cell r="Z11">
            <v>29.598826021143047</v>
          </cell>
          <cell r="AA11">
            <v>38.62470288266298</v>
          </cell>
          <cell r="AB11">
            <v>45.554534736633222</v>
          </cell>
          <cell r="AC11">
            <v>97.114106102227666</v>
          </cell>
          <cell r="AD11">
            <v>74.77684766590265</v>
          </cell>
          <cell r="AE11">
            <v>74.72446826488482</v>
          </cell>
          <cell r="AF11">
            <v>36.894062483324674</v>
          </cell>
          <cell r="AG11">
            <v>52.930982397631055</v>
          </cell>
          <cell r="AH11">
            <v>81.747065331768496</v>
          </cell>
          <cell r="AI11">
            <v>17.818181818181809</v>
          </cell>
          <cell r="AJ11">
            <v>91.304347826086953</v>
          </cell>
          <cell r="AK11">
            <v>11.055735315702492</v>
          </cell>
          <cell r="AL11">
            <v>63.492063492063487</v>
          </cell>
          <cell r="AM11">
            <v>19.962371345596559</v>
          </cell>
          <cell r="AN11">
            <v>57.660167130919213</v>
          </cell>
          <cell r="AO11">
            <v>94.878908124519768</v>
          </cell>
          <cell r="AP11">
            <v>100</v>
          </cell>
          <cell r="AQ11">
            <v>96.633648842411688</v>
          </cell>
          <cell r="AR11">
            <v>96.535889691387368</v>
          </cell>
          <cell r="AS11">
            <v>63.03614455869856</v>
          </cell>
          <cell r="AT11">
            <v>45.08020604901234</v>
          </cell>
          <cell r="AU11">
            <v>14.296090426363559</v>
          </cell>
          <cell r="AV11">
            <v>25.405955626177818</v>
          </cell>
          <cell r="AW11">
            <v>50.045112357939068</v>
          </cell>
          <cell r="AX11">
            <v>0</v>
          </cell>
          <cell r="AY11">
            <v>78.457928446233595</v>
          </cell>
          <cell r="AZ11">
            <v>83.691931164754166</v>
          </cell>
          <cell r="BA11">
            <v>51.647038600666697</v>
          </cell>
          <cell r="BB11">
            <v>14.772455985889874</v>
          </cell>
          <cell r="BC11">
            <v>61.425377523131708</v>
          </cell>
          <cell r="BD11">
            <v>56.283684774681277</v>
          </cell>
          <cell r="BE11">
            <v>11.258278145695364</v>
          </cell>
          <cell r="BF11">
            <v>100</v>
          </cell>
          <cell r="BG11">
            <v>74.851611087376583</v>
          </cell>
          <cell r="BH11">
            <v>84.848290372851238</v>
          </cell>
          <cell r="BI11">
            <v>74.05533880127841</v>
          </cell>
          <cell r="BJ11">
            <v>18.837402747915522</v>
          </cell>
          <cell r="BK11">
            <v>0</v>
          </cell>
          <cell r="BL11">
            <v>52.419630813054198</v>
          </cell>
          <cell r="BM11">
            <v>98.991019337190053</v>
          </cell>
          <cell r="BN11">
            <v>65.289755877225517</v>
          </cell>
          <cell r="BO11">
            <v>8.7782490106310131</v>
          </cell>
          <cell r="BP11">
            <v>25.177414647047097</v>
          </cell>
          <cell r="BQ11">
            <v>70.332358846809214</v>
          </cell>
          <cell r="BR11">
            <v>69.831442190133131</v>
          </cell>
          <cell r="BS11">
            <v>1.2723962176298094</v>
          </cell>
          <cell r="BT11">
            <v>53.991074478311432</v>
          </cell>
          <cell r="BU11">
            <v>61.369228860486672</v>
          </cell>
          <cell r="BV11">
            <v>53.098923760036108</v>
          </cell>
          <cell r="BW11">
            <v>11.131342921851125</v>
          </cell>
        </row>
        <row r="12">
          <cell r="B12" t="str">
            <v>Campeche</v>
          </cell>
          <cell r="D12">
            <v>91.600014787339774</v>
          </cell>
          <cell r="E12">
            <v>92.548589253247158</v>
          </cell>
          <cell r="F12">
            <v>79.532378789096967</v>
          </cell>
          <cell r="G12">
            <v>91.651706169247049</v>
          </cell>
          <cell r="H12">
            <v>100</v>
          </cell>
          <cell r="I12">
            <v>51.745521130606477</v>
          </cell>
          <cell r="J12">
            <v>53.568611934840085</v>
          </cell>
          <cell r="K12">
            <v>72.375296089189746</v>
          </cell>
          <cell r="L12">
            <v>0</v>
          </cell>
          <cell r="M12">
            <v>0</v>
          </cell>
          <cell r="N12">
            <v>60.922534199298603</v>
          </cell>
          <cell r="O12">
            <v>0</v>
          </cell>
          <cell r="P12">
            <v>55.930379848338504</v>
          </cell>
          <cell r="Q12">
            <v>48.46642640006565</v>
          </cell>
          <cell r="R12">
            <v>95.54829572782964</v>
          </cell>
          <cell r="S12">
            <v>75.063747601906087</v>
          </cell>
          <cell r="T12">
            <v>54.116649712547641</v>
          </cell>
          <cell r="U12">
            <v>5.5718475073313511</v>
          </cell>
          <cell r="V12">
            <v>57.847520548397469</v>
          </cell>
          <cell r="W12">
            <v>47.641362242831789</v>
          </cell>
          <cell r="X12">
            <v>45.454545454545489</v>
          </cell>
          <cell r="Y12">
            <v>31.67933859825488</v>
          </cell>
          <cell r="Z12">
            <v>41.537956785668314</v>
          </cell>
          <cell r="AA12">
            <v>54.958013880236869</v>
          </cell>
          <cell r="AB12">
            <v>42.00427837339479</v>
          </cell>
          <cell r="AC12">
            <v>77.707228067206046</v>
          </cell>
          <cell r="AD12">
            <v>35.879548760243843</v>
          </cell>
          <cell r="AE12">
            <v>42.292845629561199</v>
          </cell>
          <cell r="AF12">
            <v>33.496384838771867</v>
          </cell>
          <cell r="AG12">
            <v>70.931852606776218</v>
          </cell>
          <cell r="AH12">
            <v>82.378848199251379</v>
          </cell>
          <cell r="AI12">
            <v>36.36363636363636</v>
          </cell>
          <cell r="AJ12">
            <v>92.391304347826093</v>
          </cell>
          <cell r="AK12">
            <v>49.679818893441052</v>
          </cell>
          <cell r="AL12">
            <v>77.777777777777786</v>
          </cell>
          <cell r="AM12">
            <v>19.093493550625517</v>
          </cell>
          <cell r="AN12">
            <v>46.796657381615589</v>
          </cell>
          <cell r="AO12">
            <v>50.067626579202063</v>
          </cell>
          <cell r="AP12">
            <v>37.336089781453047</v>
          </cell>
          <cell r="AQ12">
            <v>62.356560055880074</v>
          </cell>
          <cell r="AR12">
            <v>64.949230999327924</v>
          </cell>
          <cell r="AS12">
            <v>47.56820655122587</v>
          </cell>
          <cell r="AT12">
            <v>46.486215844064731</v>
          </cell>
          <cell r="AU12">
            <v>100</v>
          </cell>
          <cell r="AV12">
            <v>18.323706723549325</v>
          </cell>
          <cell r="AW12">
            <v>0</v>
          </cell>
          <cell r="AX12">
            <v>67.1269890799378</v>
          </cell>
          <cell r="AY12">
            <v>94.723914100985297</v>
          </cell>
          <cell r="AZ12">
            <v>85.752694390904935</v>
          </cell>
          <cell r="BA12">
            <v>61.785904939531136</v>
          </cell>
          <cell r="BB12">
            <v>16.793501410821403</v>
          </cell>
          <cell r="BC12">
            <v>75.368665826659324</v>
          </cell>
          <cell r="BD12">
            <v>42.335728837660405</v>
          </cell>
          <cell r="BE12">
            <v>0</v>
          </cell>
          <cell r="BF12">
            <v>56.283457942478741</v>
          </cell>
          <cell r="BG12">
            <v>40.963976318164008</v>
          </cell>
          <cell r="BH12">
            <v>14.798854859876773</v>
          </cell>
          <cell r="BI12">
            <v>31.72443614489957</v>
          </cell>
          <cell r="BJ12">
            <v>14.079177132331461</v>
          </cell>
          <cell r="BK12">
            <v>6.5650616136841551</v>
          </cell>
          <cell r="BL12">
            <v>54.207745630659232</v>
          </cell>
          <cell r="BM12">
            <v>97.217776693541367</v>
          </cell>
          <cell r="BN12">
            <v>5.2840087386947845</v>
          </cell>
          <cell r="BO12">
            <v>0.78602797326557949</v>
          </cell>
          <cell r="BP12">
            <v>6.3974373693737541E-2</v>
          </cell>
          <cell r="BQ12">
            <v>0</v>
          </cell>
          <cell r="BR12">
            <v>0.70734988123017173</v>
          </cell>
          <cell r="BS12">
            <v>36.931432579630389</v>
          </cell>
          <cell r="BT12">
            <v>39.00842859654616</v>
          </cell>
          <cell r="BU12">
            <v>0</v>
          </cell>
          <cell r="BV12">
            <v>60.890687690875325</v>
          </cell>
          <cell r="BW12">
            <v>65.581047080005959</v>
          </cell>
        </row>
        <row r="13">
          <cell r="B13" t="str">
            <v>Coahuila</v>
          </cell>
          <cell r="D13">
            <v>93.919695067733088</v>
          </cell>
          <cell r="E13">
            <v>91.206714393786243</v>
          </cell>
          <cell r="F13">
            <v>94.825693483602919</v>
          </cell>
          <cell r="G13">
            <v>77.801582820656606</v>
          </cell>
          <cell r="H13">
            <v>59.29744899830596</v>
          </cell>
          <cell r="I13">
            <v>43.408958881927049</v>
          </cell>
          <cell r="J13">
            <v>58.485889464631114</v>
          </cell>
          <cell r="K13">
            <v>68.787423274520052</v>
          </cell>
          <cell r="L13">
            <v>14.921666208649127</v>
          </cell>
          <cell r="M13">
            <v>0.97389862710433683</v>
          </cell>
          <cell r="N13">
            <v>64.740264115957871</v>
          </cell>
          <cell r="O13">
            <v>99.493095110535592</v>
          </cell>
          <cell r="P13">
            <v>27.892521602305877</v>
          </cell>
          <cell r="Q13">
            <v>57.280993864364092</v>
          </cell>
          <cell r="R13">
            <v>43.918240263161223</v>
          </cell>
          <cell r="S13">
            <v>41.372493469353635</v>
          </cell>
          <cell r="T13">
            <v>59.810239765865035</v>
          </cell>
          <cell r="U13">
            <v>19.648093841642183</v>
          </cell>
          <cell r="V13">
            <v>53.553133759450191</v>
          </cell>
          <cell r="W13">
            <v>95.668197333552726</v>
          </cell>
          <cell r="X13">
            <v>72.727272727272961</v>
          </cell>
          <cell r="Y13">
            <v>70.348047019113807</v>
          </cell>
          <cell r="Z13">
            <v>34.660014777328705</v>
          </cell>
          <cell r="AA13">
            <v>27.991486227658552</v>
          </cell>
          <cell r="AB13">
            <v>34.119576898198147</v>
          </cell>
          <cell r="AC13">
            <v>49.6634877115387</v>
          </cell>
          <cell r="AD13">
            <v>52.873296375497944</v>
          </cell>
          <cell r="AE13">
            <v>47.131770556116834</v>
          </cell>
          <cell r="AF13">
            <v>47.450483206217058</v>
          </cell>
          <cell r="AG13">
            <v>71.722097484903301</v>
          </cell>
          <cell r="AH13">
            <v>99.791652883920761</v>
          </cell>
          <cell r="AI13">
            <v>54.54545454545454</v>
          </cell>
          <cell r="AJ13">
            <v>79.347826086956516</v>
          </cell>
          <cell r="AK13">
            <v>58.13781179034806</v>
          </cell>
          <cell r="AL13">
            <v>95.238095238095227</v>
          </cell>
          <cell r="AM13">
            <v>30.601372918506552</v>
          </cell>
          <cell r="AN13">
            <v>32.869080779944291</v>
          </cell>
          <cell r="AO13">
            <v>96.362043935186577</v>
          </cell>
          <cell r="AP13">
            <v>73.257446628976481</v>
          </cell>
          <cell r="AQ13">
            <v>85.410513353756883</v>
          </cell>
          <cell r="AR13">
            <v>92.278604907523302</v>
          </cell>
          <cell r="AS13">
            <v>53.164716650412281</v>
          </cell>
          <cell r="AT13">
            <v>51.595887907934355</v>
          </cell>
          <cell r="AU13">
            <v>17.611521862051024</v>
          </cell>
          <cell r="AV13">
            <v>56.566526263748493</v>
          </cell>
          <cell r="AW13">
            <v>99.551443422997167</v>
          </cell>
          <cell r="AX13">
            <v>80.133057109120259</v>
          </cell>
          <cell r="AY13">
            <v>39.467913481908681</v>
          </cell>
          <cell r="AZ13">
            <v>0.22790489772219935</v>
          </cell>
          <cell r="BA13">
            <v>100</v>
          </cell>
          <cell r="BB13">
            <v>0.83277289081104733</v>
          </cell>
          <cell r="BC13">
            <v>78.931235640415352</v>
          </cell>
          <cell r="BD13">
            <v>45.556962187421732</v>
          </cell>
          <cell r="BE13">
            <v>71.192052980132445</v>
          </cell>
          <cell r="BF13">
            <v>87.478061864216585</v>
          </cell>
          <cell r="BG13">
            <v>66.67726255869492</v>
          </cell>
          <cell r="BH13">
            <v>33.790427072411575</v>
          </cell>
          <cell r="BI13">
            <v>58.359650385196339</v>
          </cell>
          <cell r="BJ13">
            <v>15.914319080262981</v>
          </cell>
          <cell r="BK13">
            <v>14.246485961651661</v>
          </cell>
          <cell r="BL13">
            <v>37.351821421011628</v>
          </cell>
          <cell r="BM13">
            <v>95.93174429875333</v>
          </cell>
          <cell r="BN13">
            <v>1.4938794265218547</v>
          </cell>
          <cell r="BO13">
            <v>0.48442960863591505</v>
          </cell>
          <cell r="BP13">
            <v>0.38318936243253415</v>
          </cell>
          <cell r="BQ13">
            <v>0.91575481847809248</v>
          </cell>
          <cell r="BR13">
            <v>78.920519614150408</v>
          </cell>
          <cell r="BS13">
            <v>77.98420272990063</v>
          </cell>
          <cell r="BT13">
            <v>85.783927069399567</v>
          </cell>
          <cell r="BU13">
            <v>94.926810469329098</v>
          </cell>
          <cell r="BV13">
            <v>45.31204838806466</v>
          </cell>
          <cell r="BW13">
            <v>78.24688209909219</v>
          </cell>
        </row>
        <row r="14">
          <cell r="B14" t="str">
            <v>Colima</v>
          </cell>
          <cell r="D14">
            <v>0</v>
          </cell>
          <cell r="E14">
            <v>66.896435527909119</v>
          </cell>
          <cell r="F14">
            <v>61.945530481989174</v>
          </cell>
          <cell r="G14">
            <v>75.041290800348634</v>
          </cell>
          <cell r="H14">
            <v>0</v>
          </cell>
          <cell r="I14">
            <v>100</v>
          </cell>
          <cell r="J14">
            <v>27.850863430165678</v>
          </cell>
          <cell r="K14">
            <v>31.320189642409591</v>
          </cell>
          <cell r="L14">
            <v>23.30924590256074</v>
          </cell>
          <cell r="M14">
            <v>0.73262983236607004</v>
          </cell>
          <cell r="N14">
            <v>50.912588444875475</v>
          </cell>
          <cell r="O14">
            <v>92.922982497766242</v>
          </cell>
          <cell r="P14">
            <v>19.045040938490324</v>
          </cell>
          <cell r="Q14">
            <v>68.038514232527319</v>
          </cell>
          <cell r="R14">
            <v>18.593499406429085</v>
          </cell>
          <cell r="S14">
            <v>47.282162783172978</v>
          </cell>
          <cell r="T14">
            <v>55.437758270113292</v>
          </cell>
          <cell r="U14">
            <v>8.5043988269794486</v>
          </cell>
          <cell r="V14">
            <v>69.17320268126997</v>
          </cell>
          <cell r="W14">
            <v>55.619955730813395</v>
          </cell>
          <cell r="X14">
            <v>66.666666666666814</v>
          </cell>
          <cell r="Y14">
            <v>100</v>
          </cell>
          <cell r="Z14">
            <v>13.624631363753782</v>
          </cell>
          <cell r="AA14">
            <v>45.813988780935063</v>
          </cell>
          <cell r="AB14">
            <v>48.48464888675624</v>
          </cell>
          <cell r="AC14">
            <v>76.440076105527766</v>
          </cell>
          <cell r="AD14">
            <v>36.876867566397408</v>
          </cell>
          <cell r="AE14">
            <v>46.733492013787433</v>
          </cell>
          <cell r="AF14">
            <v>56.374791014966874</v>
          </cell>
          <cell r="AG14">
            <v>60.769390052159686</v>
          </cell>
          <cell r="AH14">
            <v>96.972739035683048</v>
          </cell>
          <cell r="AI14">
            <v>0</v>
          </cell>
          <cell r="AJ14">
            <v>100</v>
          </cell>
          <cell r="AK14">
            <v>49.131637549449252</v>
          </cell>
          <cell r="AL14">
            <v>96.825396825396808</v>
          </cell>
          <cell r="AM14">
            <v>21.360874799968165</v>
          </cell>
          <cell r="AN14">
            <v>100</v>
          </cell>
          <cell r="AO14">
            <v>61.964659205871818</v>
          </cell>
          <cell r="AP14">
            <v>61.789891148426292</v>
          </cell>
          <cell r="AQ14">
            <v>82.696127929136296</v>
          </cell>
          <cell r="AR14">
            <v>84.436718667853611</v>
          </cell>
          <cell r="AS14">
            <v>49.526942724753923</v>
          </cell>
          <cell r="AT14">
            <v>42.924507972033304</v>
          </cell>
          <cell r="AU14">
            <v>11.168382690679929</v>
          </cell>
          <cell r="AV14">
            <v>23.845247522519781</v>
          </cell>
          <cell r="AW14">
            <v>76.021339523464221</v>
          </cell>
          <cell r="AX14">
            <v>36.253860037962269</v>
          </cell>
          <cell r="AY14">
            <v>53.59731160047351</v>
          </cell>
          <cell r="AZ14">
            <v>68.056590859093518</v>
          </cell>
          <cell r="BA14">
            <v>48.910280069572352</v>
          </cell>
          <cell r="BB14">
            <v>29.527666098126531</v>
          </cell>
          <cell r="BC14">
            <v>67.419619237757402</v>
          </cell>
          <cell r="BD14">
            <v>71.876348958042215</v>
          </cell>
          <cell r="BE14">
            <v>17.549668874172188</v>
          </cell>
          <cell r="BF14">
            <v>86.404866529583529</v>
          </cell>
          <cell r="BG14">
            <v>68.066896988862382</v>
          </cell>
          <cell r="BH14">
            <v>36.608379079813893</v>
          </cell>
          <cell r="BI14">
            <v>44.9023877255202</v>
          </cell>
          <cell r="BJ14">
            <v>15.104656724271983</v>
          </cell>
          <cell r="BK14">
            <v>11.380156188580752</v>
          </cell>
          <cell r="BL14">
            <v>31.302765113346474</v>
          </cell>
          <cell r="BM14">
            <v>93.069312328737539</v>
          </cell>
          <cell r="BN14">
            <v>3.7156226608618144</v>
          </cell>
          <cell r="BO14">
            <v>0.10007409560532333</v>
          </cell>
          <cell r="BP14">
            <v>0.51616466775308867</v>
          </cell>
          <cell r="BQ14">
            <v>11.513057759625577</v>
          </cell>
          <cell r="BR14">
            <v>9.5075816344319044</v>
          </cell>
          <cell r="BS14">
            <v>6.018981392442182</v>
          </cell>
          <cell r="BT14">
            <v>50.023310214224423</v>
          </cell>
          <cell r="BU14">
            <v>70.266646632449721</v>
          </cell>
          <cell r="BV14">
            <v>0</v>
          </cell>
          <cell r="BW14">
            <v>17.047042967532665</v>
          </cell>
        </row>
        <row r="15">
          <cell r="B15" t="str">
            <v>Chiapas</v>
          </cell>
          <cell r="D15">
            <v>92.361027953407572</v>
          </cell>
          <cell r="E15">
            <v>91.889270152668843</v>
          </cell>
          <cell r="F15">
            <v>73.823868490816409</v>
          </cell>
          <cell r="G15">
            <v>98.404256981102705</v>
          </cell>
          <cell r="H15">
            <v>97.056743734866913</v>
          </cell>
          <cell r="I15">
            <v>65.59363768142174</v>
          </cell>
          <cell r="J15">
            <v>37.534929143671249</v>
          </cell>
          <cell r="K15">
            <v>11.529141922138407</v>
          </cell>
          <cell r="L15">
            <v>1.5608403233248547</v>
          </cell>
          <cell r="M15">
            <v>0.46559556169832134</v>
          </cell>
          <cell r="N15">
            <v>100</v>
          </cell>
          <cell r="O15">
            <v>41.314970558179809</v>
          </cell>
          <cell r="P15">
            <v>49.448225792297777</v>
          </cell>
          <cell r="Q15">
            <v>0</v>
          </cell>
          <cell r="R15">
            <v>61.951081374834096</v>
          </cell>
          <cell r="S15">
            <v>87.641307580264339</v>
          </cell>
          <cell r="T15">
            <v>0</v>
          </cell>
          <cell r="U15">
            <v>6.4516129032257483</v>
          </cell>
          <cell r="V15">
            <v>18.484895118902415</v>
          </cell>
          <cell r="W15">
            <v>0</v>
          </cell>
          <cell r="X15">
            <v>30.303030303030333</v>
          </cell>
          <cell r="Y15">
            <v>0</v>
          </cell>
          <cell r="Z15">
            <v>0</v>
          </cell>
          <cell r="AA15">
            <v>23.281604999211556</v>
          </cell>
          <cell r="AB15">
            <v>0</v>
          </cell>
          <cell r="AC15">
            <v>32.069650325633198</v>
          </cell>
          <cell r="AD15">
            <v>19.949996433806152</v>
          </cell>
          <cell r="AE15">
            <v>29.872099897154676</v>
          </cell>
          <cell r="AF15">
            <v>41.505575182968599</v>
          </cell>
          <cell r="AG15">
            <v>83.774434975971417</v>
          </cell>
          <cell r="AH15">
            <v>64.839492812411436</v>
          </cell>
          <cell r="AI15">
            <v>100</v>
          </cell>
          <cell r="AJ15">
            <v>82.608695652173907</v>
          </cell>
          <cell r="AK15">
            <v>40.652294481624565</v>
          </cell>
          <cell r="AL15">
            <v>15.873015873015872</v>
          </cell>
          <cell r="AM15">
            <v>5.1776677786509957</v>
          </cell>
          <cell r="AN15">
            <v>38.718662952646227</v>
          </cell>
          <cell r="AO15">
            <v>9.6450427916993995</v>
          </cell>
          <cell r="AP15">
            <v>0</v>
          </cell>
          <cell r="AQ15">
            <v>0</v>
          </cell>
          <cell r="AR15">
            <v>0</v>
          </cell>
          <cell r="AS15">
            <v>47.20062477850685</v>
          </cell>
          <cell r="AT15">
            <v>0.83068095741981907</v>
          </cell>
          <cell r="AU15">
            <v>15.435879338121172</v>
          </cell>
          <cell r="AV15">
            <v>0</v>
          </cell>
          <cell r="AW15">
            <v>73.120916396052422</v>
          </cell>
          <cell r="AX15">
            <v>67.218600913586229</v>
          </cell>
          <cell r="AY15">
            <v>20.490694842954216</v>
          </cell>
          <cell r="AZ15">
            <v>70.322612813453475</v>
          </cell>
          <cell r="BA15">
            <v>68.70845323080799</v>
          </cell>
          <cell r="BB15">
            <v>67.134270648053032</v>
          </cell>
          <cell r="BC15">
            <v>65.143697434989804</v>
          </cell>
          <cell r="BD15">
            <v>5.5394973727376353</v>
          </cell>
          <cell r="BE15">
            <v>46.026490066225165</v>
          </cell>
          <cell r="BF15">
            <v>0</v>
          </cell>
          <cell r="BG15">
            <v>0</v>
          </cell>
          <cell r="BH15">
            <v>0</v>
          </cell>
          <cell r="BI15">
            <v>0</v>
          </cell>
          <cell r="BJ15">
            <v>0.65068868004251768</v>
          </cell>
          <cell r="BK15">
            <v>16.817571170829616</v>
          </cell>
          <cell r="BL15">
            <v>95.042829245408043</v>
          </cell>
          <cell r="BM15">
            <v>99.956057978953098</v>
          </cell>
          <cell r="BN15">
            <v>2.7583131745065801</v>
          </cell>
          <cell r="BO15">
            <v>0.45134044440928789</v>
          </cell>
          <cell r="BP15">
            <v>0.2037326762251235</v>
          </cell>
          <cell r="BQ15">
            <v>7.6090939325291558</v>
          </cell>
          <cell r="BR15">
            <v>5.7318464405250982</v>
          </cell>
          <cell r="BS15">
            <v>2.9823218142860464</v>
          </cell>
          <cell r="BT15">
            <v>3.883319004554584</v>
          </cell>
          <cell r="BU15">
            <v>83.689729155951923</v>
          </cell>
          <cell r="BV15">
            <v>11.566929348874261</v>
          </cell>
          <cell r="BW15">
            <v>0</v>
          </cell>
        </row>
        <row r="16">
          <cell r="B16" t="str">
            <v>Chihuahua</v>
          </cell>
          <cell r="D16">
            <v>18.0876142512762</v>
          </cell>
          <cell r="E16">
            <v>82.437297154621575</v>
          </cell>
          <cell r="F16">
            <v>69.391840462036697</v>
          </cell>
          <cell r="G16">
            <v>83.781325766817503</v>
          </cell>
          <cell r="H16">
            <v>51.727192622339778</v>
          </cell>
          <cell r="I16">
            <v>81.2053139392265</v>
          </cell>
          <cell r="J16">
            <v>24.439071823309042</v>
          </cell>
          <cell r="K16">
            <v>12.25146778355673</v>
          </cell>
          <cell r="L16">
            <v>19.961861743813188</v>
          </cell>
          <cell r="M16">
            <v>2.0882342475710698</v>
          </cell>
          <cell r="N16">
            <v>65.952508729553756</v>
          </cell>
          <cell r="O16">
            <v>98.692190368324475</v>
          </cell>
          <cell r="P16">
            <v>0</v>
          </cell>
          <cell r="Q16">
            <v>65.543658072698719</v>
          </cell>
          <cell r="R16">
            <v>7.7874078977969514</v>
          </cell>
          <cell r="S16">
            <v>24.223509914334979</v>
          </cell>
          <cell r="T16">
            <v>57.20768078015508</v>
          </cell>
          <cell r="U16">
            <v>22.873900293255122</v>
          </cell>
          <cell r="V16">
            <v>51.677150714464268</v>
          </cell>
          <cell r="W16">
            <v>94.139467742105808</v>
          </cell>
          <cell r="X16">
            <v>63.636363636363946</v>
          </cell>
          <cell r="Y16">
            <v>44.046073770623359</v>
          </cell>
          <cell r="Z16">
            <v>27.563500800741398</v>
          </cell>
          <cell r="AA16">
            <v>30.194163551519921</v>
          </cell>
          <cell r="AB16">
            <v>21.142916541777627</v>
          </cell>
          <cell r="AC16">
            <v>40.889740224221455</v>
          </cell>
          <cell r="AD16">
            <v>11.603751420619345</v>
          </cell>
          <cell r="AE16">
            <v>40.177888236008059</v>
          </cell>
          <cell r="AF16">
            <v>18.040719373922485</v>
          </cell>
          <cell r="AG16">
            <v>42.297923698831475</v>
          </cell>
          <cell r="AH16">
            <v>83.165487304444255</v>
          </cell>
          <cell r="AI16">
            <v>0</v>
          </cell>
          <cell r="AJ16">
            <v>81.521739130434781</v>
          </cell>
          <cell r="AK16">
            <v>22.296376838037148</v>
          </cell>
          <cell r="AL16">
            <v>100</v>
          </cell>
          <cell r="AM16">
            <v>27.993401685050539</v>
          </cell>
          <cell r="AN16">
            <v>66.852367688022269</v>
          </cell>
          <cell r="AO16">
            <v>97.156632726140359</v>
          </cell>
          <cell r="AP16">
            <v>80.437093916125207</v>
          </cell>
          <cell r="AQ16">
            <v>72.676343259479097</v>
          </cell>
          <cell r="AR16">
            <v>97.66982820896321</v>
          </cell>
          <cell r="AS16">
            <v>60.962283773420225</v>
          </cell>
          <cell r="AT16">
            <v>46.727957953327262</v>
          </cell>
          <cell r="AU16">
            <v>52.071754864051364</v>
          </cell>
          <cell r="AV16">
            <v>41.942044261843741</v>
          </cell>
          <cell r="AW16">
            <v>87.215900821698384</v>
          </cell>
          <cell r="AX16">
            <v>95.643713260361153</v>
          </cell>
          <cell r="AY16">
            <v>16.81916618822866</v>
          </cell>
          <cell r="AZ16">
            <v>0.32811368343308805</v>
          </cell>
          <cell r="BA16">
            <v>70.681746379762473</v>
          </cell>
          <cell r="BB16">
            <v>41.691833286916882</v>
          </cell>
          <cell r="BC16">
            <v>34.752260415627205</v>
          </cell>
          <cell r="BD16">
            <v>67.70915707004464</v>
          </cell>
          <cell r="BE16">
            <v>66.556291390728475</v>
          </cell>
          <cell r="BF16">
            <v>88.37214462437386</v>
          </cell>
          <cell r="BG16">
            <v>64.996488348551082</v>
          </cell>
          <cell r="BH16">
            <v>36.909051252385289</v>
          </cell>
          <cell r="BI16">
            <v>50.97181673221246</v>
          </cell>
          <cell r="BJ16">
            <v>14.39960680049758</v>
          </cell>
          <cell r="BK16">
            <v>13.58591409572335</v>
          </cell>
          <cell r="BL16">
            <v>0</v>
          </cell>
          <cell r="BM16">
            <v>86.010513082680077</v>
          </cell>
          <cell r="BN16">
            <v>6.2973803905448964</v>
          </cell>
          <cell r="BO16">
            <v>6.4453692075951041</v>
          </cell>
          <cell r="BP16">
            <v>0.96407096357401978</v>
          </cell>
          <cell r="BQ16">
            <v>3.3456079431329284</v>
          </cell>
          <cell r="BR16">
            <v>47.588821390629597</v>
          </cell>
          <cell r="BS16">
            <v>100</v>
          </cell>
          <cell r="BT16">
            <v>82.278292513033151</v>
          </cell>
          <cell r="BU16">
            <v>89.462427944715472</v>
          </cell>
          <cell r="BV16">
            <v>24.408103237617841</v>
          </cell>
          <cell r="BW16">
            <v>16.511123389909596</v>
          </cell>
        </row>
        <row r="17">
          <cell r="B17" t="str">
            <v>Ciudad de México</v>
          </cell>
          <cell r="D17">
            <v>85.542538110215034</v>
          </cell>
          <cell r="E17">
            <v>75.964712801423431</v>
          </cell>
          <cell r="F17">
            <v>78.233066357484589</v>
          </cell>
          <cell r="G17">
            <v>49.536160133593768</v>
          </cell>
          <cell r="H17">
            <v>40.497140564138661</v>
          </cell>
          <cell r="I17">
            <v>18.914640986604148</v>
          </cell>
          <cell r="J17">
            <v>9.7760904131384887</v>
          </cell>
          <cell r="K17">
            <v>16.940082013015608</v>
          </cell>
          <cell r="L17">
            <v>1.9828356171735482</v>
          </cell>
          <cell r="M17">
            <v>100</v>
          </cell>
          <cell r="N17">
            <v>60.05983347055809</v>
          </cell>
          <cell r="O17">
            <v>99.632236850917749</v>
          </cell>
          <cell r="P17">
            <v>100</v>
          </cell>
          <cell r="Q17">
            <v>100</v>
          </cell>
          <cell r="R17">
            <v>94.159500983258411</v>
          </cell>
          <cell r="S17">
            <v>87.549728626183935</v>
          </cell>
          <cell r="T17">
            <v>100</v>
          </cell>
          <cell r="U17">
            <v>100</v>
          </cell>
          <cell r="V17">
            <v>73.435745337249031</v>
          </cell>
          <cell r="W17">
            <v>77.1732371926269</v>
          </cell>
          <cell r="X17">
            <v>100</v>
          </cell>
          <cell r="Y17">
            <v>36.762715152980903</v>
          </cell>
          <cell r="Z17">
            <v>100</v>
          </cell>
          <cell r="AA17">
            <v>100</v>
          </cell>
          <cell r="AB17">
            <v>100</v>
          </cell>
          <cell r="AC17">
            <v>18.634487142940266</v>
          </cell>
          <cell r="AD17">
            <v>8.4175913753220026</v>
          </cell>
          <cell r="AE17">
            <v>10.697589744725331</v>
          </cell>
          <cell r="AF17">
            <v>72.078515785345331</v>
          </cell>
          <cell r="AG17">
            <v>93.455677244765099</v>
          </cell>
          <cell r="AH17">
            <v>65.227018879892597</v>
          </cell>
          <cell r="AI17">
            <v>72.72727272727272</v>
          </cell>
          <cell r="AJ17">
            <v>0</v>
          </cell>
          <cell r="AK17">
            <v>100</v>
          </cell>
          <cell r="AL17">
            <v>11.284271284271288</v>
          </cell>
          <cell r="AM17">
            <v>100</v>
          </cell>
          <cell r="AN17">
            <v>48.189415041782723</v>
          </cell>
          <cell r="AO17">
            <v>79.878019561397167</v>
          </cell>
          <cell r="AP17">
            <v>88.06024808033078</v>
          </cell>
          <cell r="AQ17">
            <v>80.190808532532003</v>
          </cell>
          <cell r="AR17">
            <v>97.459369816183184</v>
          </cell>
          <cell r="AS17">
            <v>42.049536437305136</v>
          </cell>
          <cell r="AT17">
            <v>100</v>
          </cell>
          <cell r="AU17">
            <v>10.86583899924879</v>
          </cell>
          <cell r="AV17">
            <v>100</v>
          </cell>
          <cell r="AW17">
            <v>93.996612251457918</v>
          </cell>
          <cell r="AX17">
            <v>95.703584975086187</v>
          </cell>
          <cell r="AY17">
            <v>69.408894562045077</v>
          </cell>
          <cell r="AZ17">
            <v>49.335143706654534</v>
          </cell>
          <cell r="BA17">
            <v>50.747154867003232</v>
          </cell>
          <cell r="BB17">
            <v>13.712116928026886</v>
          </cell>
          <cell r="BC17">
            <v>0</v>
          </cell>
          <cell r="BD17">
            <v>35.799792622175168</v>
          </cell>
          <cell r="BE17">
            <v>100</v>
          </cell>
          <cell r="BF17">
            <v>89.939822430221355</v>
          </cell>
          <cell r="BG17">
            <v>100</v>
          </cell>
          <cell r="BH17">
            <v>96.021801676827465</v>
          </cell>
          <cell r="BI17">
            <v>99.862391861263092</v>
          </cell>
          <cell r="BJ17">
            <v>100</v>
          </cell>
          <cell r="BK17">
            <v>100</v>
          </cell>
          <cell r="BL17">
            <v>89.627388113989454</v>
          </cell>
          <cell r="BM17">
            <v>99.162237162933991</v>
          </cell>
          <cell r="BN17">
            <v>34.96519588171136</v>
          </cell>
          <cell r="BO17">
            <v>100</v>
          </cell>
          <cell r="BP17">
            <v>82.687691958821048</v>
          </cell>
          <cell r="BQ17">
            <v>4.2367375760889088</v>
          </cell>
          <cell r="BR17">
            <v>42.170442522168017</v>
          </cell>
          <cell r="BS17">
            <v>0.76012652050445029</v>
          </cell>
          <cell r="BT17">
            <v>83.047176373349714</v>
          </cell>
          <cell r="BU17">
            <v>100</v>
          </cell>
          <cell r="BV17">
            <v>100</v>
          </cell>
          <cell r="BW17">
            <v>100</v>
          </cell>
        </row>
        <row r="18">
          <cell r="B18" t="str">
            <v>Durango</v>
          </cell>
          <cell r="D18">
            <v>91.819163422454295</v>
          </cell>
          <cell r="E18">
            <v>98.112674532756472</v>
          </cell>
          <cell r="F18">
            <v>85.456830800138903</v>
          </cell>
          <cell r="G18">
            <v>93.245710922528943</v>
          </cell>
          <cell r="H18">
            <v>62.979628740744353</v>
          </cell>
          <cell r="I18">
            <v>38.347901300519624</v>
          </cell>
          <cell r="J18">
            <v>52.982445609607296</v>
          </cell>
          <cell r="K18">
            <v>17.169442864163543</v>
          </cell>
          <cell r="L18">
            <v>20.320314574943563</v>
          </cell>
          <cell r="M18">
            <v>1.11546418094129</v>
          </cell>
          <cell r="N18">
            <v>49.262215696425919</v>
          </cell>
          <cell r="O18">
            <v>97.571237401500781</v>
          </cell>
          <cell r="P18">
            <v>30.25185652589003</v>
          </cell>
          <cell r="Q18">
            <v>50.710033865654545</v>
          </cell>
          <cell r="R18">
            <v>100</v>
          </cell>
          <cell r="S18">
            <v>74.505949781555174</v>
          </cell>
          <cell r="T18">
            <v>46.049490674006258</v>
          </cell>
          <cell r="U18">
            <v>15.835777126099657</v>
          </cell>
          <cell r="V18">
            <v>57.472313898974491</v>
          </cell>
          <cell r="W18">
            <v>60.188670536748766</v>
          </cell>
          <cell r="X18">
            <v>54.545454545454511</v>
          </cell>
          <cell r="Y18">
            <v>60.908685524564333</v>
          </cell>
          <cell r="Z18">
            <v>27.775242562233991</v>
          </cell>
          <cell r="AA18">
            <v>20.422570086624265</v>
          </cell>
          <cell r="AB18">
            <v>26.013066125796524</v>
          </cell>
          <cell r="AC18">
            <v>31.661261896841776</v>
          </cell>
          <cell r="AD18">
            <v>44.359819005390783</v>
          </cell>
          <cell r="AE18">
            <v>44.289973501134732</v>
          </cell>
          <cell r="AF18">
            <v>24.096838793512863</v>
          </cell>
          <cell r="AG18">
            <v>61.197291554016054</v>
          </cell>
          <cell r="AH18">
            <v>96.699922474939825</v>
          </cell>
          <cell r="AI18">
            <v>72.72727272727272</v>
          </cell>
          <cell r="AJ18">
            <v>92.391304347826093</v>
          </cell>
          <cell r="AK18">
            <v>19.53371666495433</v>
          </cell>
          <cell r="AL18">
            <v>92.063492063492063</v>
          </cell>
          <cell r="AM18">
            <v>16.001051504251272</v>
          </cell>
          <cell r="AN18">
            <v>52.367688022284121</v>
          </cell>
          <cell r="AO18">
            <v>62.681352497580853</v>
          </cell>
          <cell r="AP18">
            <v>45.334570922285046</v>
          </cell>
          <cell r="AQ18">
            <v>66.819933326284414</v>
          </cell>
          <cell r="AR18">
            <v>75.057502817129389</v>
          </cell>
          <cell r="AS18">
            <v>35.256883005091609</v>
          </cell>
          <cell r="AT18">
            <v>30.232739516954666</v>
          </cell>
          <cell r="AU18">
            <v>6.0030234164093077</v>
          </cell>
          <cell r="AV18">
            <v>21.295334384733717</v>
          </cell>
          <cell r="AW18">
            <v>74.907382905875949</v>
          </cell>
          <cell r="AX18">
            <v>73.63717008784694</v>
          </cell>
          <cell r="AY18">
            <v>50.680969728027449</v>
          </cell>
          <cell r="AZ18">
            <v>55.675008805103374</v>
          </cell>
          <cell r="BA18">
            <v>53.3006396447119</v>
          </cell>
          <cell r="BB18">
            <v>33.031448381220045</v>
          </cell>
          <cell r="BC18">
            <v>66.271998127860314</v>
          </cell>
          <cell r="BD18">
            <v>51.639145574906628</v>
          </cell>
          <cell r="BE18">
            <v>39.403973509933778</v>
          </cell>
          <cell r="BF18">
            <v>73.383471645954359</v>
          </cell>
          <cell r="BG18">
            <v>40.600057487068284</v>
          </cell>
          <cell r="BH18">
            <v>10.191955198331097</v>
          </cell>
          <cell r="BI18">
            <v>23.831122942525713</v>
          </cell>
          <cell r="BJ18">
            <v>12.062132229555472</v>
          </cell>
          <cell r="BK18">
            <v>10.334646870327939</v>
          </cell>
          <cell r="BL18">
            <v>37.8025711514899</v>
          </cell>
          <cell r="BM18">
            <v>97.441775965919035</v>
          </cell>
          <cell r="BN18">
            <v>2.1685979599772152</v>
          </cell>
          <cell r="BO18">
            <v>0.1721185678462511</v>
          </cell>
          <cell r="BP18">
            <v>0.79279671400199114</v>
          </cell>
          <cell r="BQ18">
            <v>2.4806048446782003</v>
          </cell>
          <cell r="BR18">
            <v>14.379873877574253</v>
          </cell>
          <cell r="BS18">
            <v>13.142707630155945</v>
          </cell>
          <cell r="BT18">
            <v>58.737444304787822</v>
          </cell>
          <cell r="BU18">
            <v>85.792109640550279</v>
          </cell>
          <cell r="BV18">
            <v>57.072125968312918</v>
          </cell>
          <cell r="BW18">
            <v>6.7886120064814772</v>
          </cell>
        </row>
        <row r="19">
          <cell r="B19" t="str">
            <v>Guanajuato</v>
          </cell>
          <cell r="D19">
            <v>28.227321886499627</v>
          </cell>
          <cell r="E19">
            <v>93.269640276590223</v>
          </cell>
          <cell r="F19">
            <v>78.378266523810353</v>
          </cell>
          <cell r="G19">
            <v>30.360114016129653</v>
          </cell>
          <cell r="H19">
            <v>45.384054941021432</v>
          </cell>
          <cell r="I19">
            <v>54.40770212059649</v>
          </cell>
          <cell r="J19">
            <v>10.765035556493324</v>
          </cell>
          <cell r="K19">
            <v>54.893387519087341</v>
          </cell>
          <cell r="L19">
            <v>8.4387195156848041</v>
          </cell>
          <cell r="M19">
            <v>1.5978685538845565</v>
          </cell>
          <cell r="N19">
            <v>74.210095873887255</v>
          </cell>
          <cell r="O19">
            <v>96.394197061506333</v>
          </cell>
          <cell r="P19">
            <v>33.413590875562349</v>
          </cell>
          <cell r="Q19">
            <v>65.438146347658389</v>
          </cell>
          <cell r="R19">
            <v>37.769286310661322</v>
          </cell>
          <cell r="S19">
            <v>89.596152231588263</v>
          </cell>
          <cell r="T19">
            <v>26.843095443667846</v>
          </cell>
          <cell r="U19">
            <v>20.234604105571801</v>
          </cell>
          <cell r="V19">
            <v>59.271999423420461</v>
          </cell>
          <cell r="W19">
            <v>52.603251368371161</v>
          </cell>
          <cell r="X19">
            <v>57.575757575757805</v>
          </cell>
          <cell r="Y19">
            <v>73.140391734804311</v>
          </cell>
          <cell r="Z19">
            <v>8.9468754633224172</v>
          </cell>
          <cell r="AA19">
            <v>13.722306247827776</v>
          </cell>
          <cell r="AB19">
            <v>14.970873765293277</v>
          </cell>
          <cell r="AC19">
            <v>28.156111780475946</v>
          </cell>
          <cell r="AD19">
            <v>52.814182074944085</v>
          </cell>
          <cell r="AE19">
            <v>78.74351667145767</v>
          </cell>
          <cell r="AF19">
            <v>37.765104325561857</v>
          </cell>
          <cell r="AG19">
            <v>51.297221728262762</v>
          </cell>
          <cell r="AH19">
            <v>40.69766728200991</v>
          </cell>
          <cell r="AI19">
            <v>0</v>
          </cell>
          <cell r="AJ19">
            <v>72.826086956521735</v>
          </cell>
          <cell r="AK19">
            <v>37.15592634652883</v>
          </cell>
          <cell r="AL19">
            <v>100</v>
          </cell>
          <cell r="AM19">
            <v>16.688259290784423</v>
          </cell>
          <cell r="AN19">
            <v>76.044568245125348</v>
          </cell>
          <cell r="AO19">
            <v>53.013423361039798</v>
          </cell>
          <cell r="AP19">
            <v>46.691080921441234</v>
          </cell>
          <cell r="AQ19">
            <v>63.693143180308034</v>
          </cell>
          <cell r="AR19">
            <v>88.891930931811174</v>
          </cell>
          <cell r="AS19">
            <v>0</v>
          </cell>
          <cell r="AT19">
            <v>6.0091444853406415</v>
          </cell>
          <cell r="AU19">
            <v>41.096094471698862</v>
          </cell>
          <cell r="AV19">
            <v>28.373934976274889</v>
          </cell>
          <cell r="AW19">
            <v>93.59456694299476</v>
          </cell>
          <cell r="AX19">
            <v>86.310616521673808</v>
          </cell>
          <cell r="AY19">
            <v>92.108861771748565</v>
          </cell>
          <cell r="AZ19">
            <v>91.882101233090879</v>
          </cell>
          <cell r="BA19">
            <v>44.291007445364038</v>
          </cell>
          <cell r="BB19">
            <v>22.743770898641959</v>
          </cell>
          <cell r="BC19">
            <v>71.257751382104743</v>
          </cell>
          <cell r="BD19">
            <v>41.412748483204354</v>
          </cell>
          <cell r="BE19">
            <v>80.794701986754973</v>
          </cell>
          <cell r="BF19">
            <v>69.646647446382659</v>
          </cell>
          <cell r="BG19">
            <v>49.127012558665378</v>
          </cell>
          <cell r="BH19">
            <v>18.012683910975248</v>
          </cell>
          <cell r="BI19">
            <v>28.931017513839624</v>
          </cell>
          <cell r="BJ19">
            <v>4.5390073659400132</v>
          </cell>
          <cell r="BK19">
            <v>41.848149728982925</v>
          </cell>
          <cell r="BL19">
            <v>55.463503644266851</v>
          </cell>
          <cell r="BM19">
            <v>98.216853075592553</v>
          </cell>
          <cell r="BN19">
            <v>3.2731399325010853</v>
          </cell>
          <cell r="BO19">
            <v>0.26393399782997679</v>
          </cell>
          <cell r="BP19">
            <v>4.7732593972357362</v>
          </cell>
          <cell r="BQ19">
            <v>3.4841802986873218</v>
          </cell>
          <cell r="BR19">
            <v>41.801666820358562</v>
          </cell>
          <cell r="BS19">
            <v>35.457684890119218</v>
          </cell>
          <cell r="BT19">
            <v>75.117346618933482</v>
          </cell>
          <cell r="BU19">
            <v>79.831007646572559</v>
          </cell>
          <cell r="BV19">
            <v>36.259363357913621</v>
          </cell>
          <cell r="BW19">
            <v>44.150320282923325</v>
          </cell>
        </row>
        <row r="20">
          <cell r="B20" t="str">
            <v>Guerrero</v>
          </cell>
          <cell r="D20">
            <v>55.542811961860025</v>
          </cell>
          <cell r="E20">
            <v>78.508747774522476</v>
          </cell>
          <cell r="F20">
            <v>72.201585922804469</v>
          </cell>
          <cell r="G20">
            <v>98.821279448542455</v>
          </cell>
          <cell r="H20">
            <v>85.904596929686505</v>
          </cell>
          <cell r="I20">
            <v>0</v>
          </cell>
          <cell r="J20">
            <v>5.6281111524728811</v>
          </cell>
          <cell r="K20">
            <v>3.7453764780636973</v>
          </cell>
          <cell r="L20">
            <v>10.514814014852245</v>
          </cell>
          <cell r="M20">
            <v>1.0672753868781959</v>
          </cell>
          <cell r="N20">
            <v>82.204858202160906</v>
          </cell>
          <cell r="O20">
            <v>88.230920310100615</v>
          </cell>
          <cell r="P20">
            <v>47.158223269520697</v>
          </cell>
          <cell r="Q20">
            <v>62.00718027227736</v>
          </cell>
          <cell r="R20">
            <v>0</v>
          </cell>
          <cell r="S20">
            <v>91.406607940640029</v>
          </cell>
          <cell r="T20">
            <v>13.458430703406712</v>
          </cell>
          <cell r="U20">
            <v>13.196480938416402</v>
          </cell>
          <cell r="V20">
            <v>42.058888994508301</v>
          </cell>
          <cell r="W20">
            <v>5.0662198802281315</v>
          </cell>
          <cell r="X20">
            <v>0</v>
          </cell>
          <cell r="Y20">
            <v>67.832123923888417</v>
          </cell>
          <cell r="Z20">
            <v>12.443289118682925</v>
          </cell>
          <cell r="AA20">
            <v>45.191695959667442</v>
          </cell>
          <cell r="AB20">
            <v>19.630865284451229</v>
          </cell>
          <cell r="AC20">
            <v>0</v>
          </cell>
          <cell r="AD20">
            <v>20.871802359352422</v>
          </cell>
          <cell r="AE20">
            <v>67.53298946440934</v>
          </cell>
          <cell r="AF20">
            <v>23.138898855366079</v>
          </cell>
          <cell r="AG20">
            <v>61.366569570035232</v>
          </cell>
          <cell r="AH20">
            <v>90.202112067015733</v>
          </cell>
          <cell r="AI20">
            <v>0</v>
          </cell>
          <cell r="AJ20">
            <v>55.434782608695656</v>
          </cell>
          <cell r="AK20">
            <v>1.0437721402690003</v>
          </cell>
          <cell r="AL20">
            <v>33.333333333333336</v>
          </cell>
          <cell r="AM20">
            <v>0</v>
          </cell>
          <cell r="AN20">
            <v>28.969359331476323</v>
          </cell>
          <cell r="AO20">
            <v>0</v>
          </cell>
          <cell r="AP20">
            <v>25.342333980254828</v>
          </cell>
          <cell r="AQ20">
            <v>31.831866765732293</v>
          </cell>
          <cell r="AR20">
            <v>71.04160464108972</v>
          </cell>
          <cell r="AS20">
            <v>37.95679544579383</v>
          </cell>
          <cell r="AT20">
            <v>0</v>
          </cell>
          <cell r="AU20">
            <v>12.513909916949139</v>
          </cell>
          <cell r="AV20">
            <v>5.3817535491020294</v>
          </cell>
          <cell r="AW20">
            <v>66.937054344271246</v>
          </cell>
          <cell r="AX20">
            <v>70.523857350931223</v>
          </cell>
          <cell r="AY20">
            <v>81.366757620666391</v>
          </cell>
          <cell r="AZ20">
            <v>89.522540501273113</v>
          </cell>
          <cell r="BA20">
            <v>27.186620802015206</v>
          </cell>
          <cell r="BB20">
            <v>4.6013197926512959</v>
          </cell>
          <cell r="BC20">
            <v>44.409250016166737</v>
          </cell>
          <cell r="BD20">
            <v>43.09068980602315</v>
          </cell>
          <cell r="BE20">
            <v>34.437086092715234</v>
          </cell>
          <cell r="BF20">
            <v>24.711676511306177</v>
          </cell>
          <cell r="BG20">
            <v>18.588168054738098</v>
          </cell>
          <cell r="BH20">
            <v>2.8462626156495827</v>
          </cell>
          <cell r="BI20">
            <v>9.7804055312183458</v>
          </cell>
          <cell r="BJ20">
            <v>9.6962278281605947</v>
          </cell>
          <cell r="BK20">
            <v>20.975001788384233</v>
          </cell>
          <cell r="BL20">
            <v>83.323850859269413</v>
          </cell>
          <cell r="BM20">
            <v>98.402956465842195</v>
          </cell>
          <cell r="BN20">
            <v>2.95209523457167</v>
          </cell>
          <cell r="BO20">
            <v>0.11653222612694612</v>
          </cell>
          <cell r="BP20">
            <v>2.2704762263801759</v>
          </cell>
          <cell r="BQ20">
            <v>24.576196513278923</v>
          </cell>
          <cell r="BR20">
            <v>25.289497183559273</v>
          </cell>
          <cell r="BS20">
            <v>4.0511272678654908</v>
          </cell>
          <cell r="BT20">
            <v>1.5744946350849276</v>
          </cell>
          <cell r="BU20">
            <v>74.457022083846041</v>
          </cell>
          <cell r="BV20">
            <v>21.052641428577882</v>
          </cell>
          <cell r="BW20">
            <v>0.56331604014765502</v>
          </cell>
        </row>
        <row r="21">
          <cell r="B21" t="str">
            <v>Hidalgo</v>
          </cell>
          <cell r="D21">
            <v>89.402598942353364</v>
          </cell>
          <cell r="E21">
            <v>75.317003249286955</v>
          </cell>
          <cell r="F21">
            <v>26.374371182996747</v>
          </cell>
          <cell r="G21">
            <v>84.890295427515056</v>
          </cell>
          <cell r="H21">
            <v>65.489462886598886</v>
          </cell>
          <cell r="I21">
            <v>51.339101362842754</v>
          </cell>
          <cell r="J21">
            <v>38.761853179827668</v>
          </cell>
          <cell r="K21">
            <v>30.29929260777098</v>
          </cell>
          <cell r="L21">
            <v>100</v>
          </cell>
          <cell r="M21">
            <v>0.32309819875469192</v>
          </cell>
          <cell r="N21">
            <v>61.105129061625064</v>
          </cell>
          <cell r="O21">
            <v>55.976786645738585</v>
          </cell>
          <cell r="P21">
            <v>48.049484883106743</v>
          </cell>
          <cell r="Q21">
            <v>53.794618397124708</v>
          </cell>
          <cell r="R21">
            <v>27.290331037774141</v>
          </cell>
          <cell r="S21">
            <v>97.247902661670608</v>
          </cell>
          <cell r="T21">
            <v>28.86220550326788</v>
          </cell>
          <cell r="U21">
            <v>51.319648093841664</v>
          </cell>
          <cell r="V21">
            <v>79.586151046878712</v>
          </cell>
          <cell r="W21">
            <v>15.138329149748579</v>
          </cell>
          <cell r="X21">
            <v>54.545454545454511</v>
          </cell>
          <cell r="Y21">
            <v>74.904452847462039</v>
          </cell>
          <cell r="Z21">
            <v>6.1210686718114795</v>
          </cell>
          <cell r="AA21">
            <v>24.721592007030374</v>
          </cell>
          <cell r="AB21">
            <v>14.520550034623774</v>
          </cell>
          <cell r="AC21">
            <v>55.119987078738951</v>
          </cell>
          <cell r="AD21">
            <v>30.57305871821297</v>
          </cell>
          <cell r="AE21">
            <v>23.901515062455879</v>
          </cell>
          <cell r="AF21">
            <v>33.753037580658606</v>
          </cell>
          <cell r="AG21">
            <v>60.879449566697986</v>
          </cell>
          <cell r="AH21">
            <v>66.776113772107678</v>
          </cell>
          <cell r="AI21">
            <v>0</v>
          </cell>
          <cell r="AJ21">
            <v>93.478260869565219</v>
          </cell>
          <cell r="AK21">
            <v>19.340597836884157</v>
          </cell>
          <cell r="AL21">
            <v>82.539682539682545</v>
          </cell>
          <cell r="AM21">
            <v>7.7119335674870033</v>
          </cell>
          <cell r="AN21">
            <v>57.381615598885794</v>
          </cell>
          <cell r="AO21">
            <v>10.781896544702798</v>
          </cell>
          <cell r="AP21">
            <v>27.791072483334744</v>
          </cell>
          <cell r="AQ21">
            <v>21.079291718747889</v>
          </cell>
          <cell r="AR21">
            <v>74.877202365769548</v>
          </cell>
          <cell r="AS21">
            <v>35.750085973096361</v>
          </cell>
          <cell r="AT21">
            <v>7.5100108955653484</v>
          </cell>
          <cell r="AU21">
            <v>52.236587331558852</v>
          </cell>
          <cell r="AV21">
            <v>14.420259609404193</v>
          </cell>
          <cell r="AW21">
            <v>89.353437732965475</v>
          </cell>
          <cell r="AX21">
            <v>60.905372989119357</v>
          </cell>
          <cell r="AY21">
            <v>82.823118838957257</v>
          </cell>
          <cell r="AZ21">
            <v>86.452749124347392</v>
          </cell>
          <cell r="BA21">
            <v>41.50311792524576</v>
          </cell>
          <cell r="BB21">
            <v>19.202001107789609</v>
          </cell>
          <cell r="BC21">
            <v>82.500472000935574</v>
          </cell>
          <cell r="BD21">
            <v>38.834531934020703</v>
          </cell>
          <cell r="BE21">
            <v>53.642384105960261</v>
          </cell>
          <cell r="BF21">
            <v>60.9735025993973</v>
          </cell>
          <cell r="BG21">
            <v>31.738965389754529</v>
          </cell>
          <cell r="BH21">
            <v>7.3182444809777429</v>
          </cell>
          <cell r="BI21">
            <v>17.128957413623048</v>
          </cell>
          <cell r="BJ21">
            <v>10.651305967274821</v>
          </cell>
          <cell r="BK21">
            <v>11.917116021023547</v>
          </cell>
          <cell r="BL21">
            <v>100</v>
          </cell>
          <cell r="BM21">
            <v>99.44090803663714</v>
          </cell>
          <cell r="BN21">
            <v>0</v>
          </cell>
          <cell r="BO21">
            <v>0</v>
          </cell>
          <cell r="BP21">
            <v>0</v>
          </cell>
          <cell r="BQ21">
            <v>3.5531486180503689</v>
          </cell>
          <cell r="BR21">
            <v>11.59298769789199</v>
          </cell>
          <cell r="BS21">
            <v>8.2592150757701823</v>
          </cell>
          <cell r="BT21">
            <v>41.29601505635928</v>
          </cell>
          <cell r="BU21">
            <v>78.471683729257293</v>
          </cell>
          <cell r="BV21">
            <v>10.472555712974049</v>
          </cell>
          <cell r="BW21">
            <v>24.538120328977246</v>
          </cell>
        </row>
        <row r="22">
          <cell r="B22" t="str">
            <v>Jalisco</v>
          </cell>
          <cell r="D22">
            <v>73.548744717018863</v>
          </cell>
          <cell r="E22">
            <v>94.613838294483386</v>
          </cell>
          <cell r="F22">
            <v>42.587482153817852</v>
          </cell>
          <cell r="G22">
            <v>40.95304580166524</v>
          </cell>
          <cell r="H22">
            <v>60.013260649177845</v>
          </cell>
          <cell r="I22">
            <v>56.012214140064401</v>
          </cell>
          <cell r="J22">
            <v>13.587193586401666</v>
          </cell>
          <cell r="K22">
            <v>28.173784892520715</v>
          </cell>
          <cell r="L22">
            <v>13.404199597949074</v>
          </cell>
          <cell r="M22">
            <v>1.5843467461338121</v>
          </cell>
          <cell r="N22">
            <v>85.949871763555535</v>
          </cell>
          <cell r="O22">
            <v>89.746642005540622</v>
          </cell>
          <cell r="P22">
            <v>63.022348862107158</v>
          </cell>
          <cell r="Q22">
            <v>67.297252894346144</v>
          </cell>
          <cell r="R22">
            <v>41.509289947550812</v>
          </cell>
          <cell r="S22">
            <v>99.503442572587502</v>
          </cell>
          <cell r="T22">
            <v>54.130030300929654</v>
          </cell>
          <cell r="U22">
            <v>20.821114369501455</v>
          </cell>
          <cell r="V22">
            <v>73.810985291120289</v>
          </cell>
          <cell r="W22">
            <v>65.901517937489075</v>
          </cell>
          <cell r="X22">
            <v>66.666666666666814</v>
          </cell>
          <cell r="Y22">
            <v>71.980813995080311</v>
          </cell>
          <cell r="Z22">
            <v>28.080344597967695</v>
          </cell>
          <cell r="AA22">
            <v>15.880966882242681</v>
          </cell>
          <cell r="AB22">
            <v>22.996466557812315</v>
          </cell>
          <cell r="AC22">
            <v>43.259023923416471</v>
          </cell>
          <cell r="AD22">
            <v>32.476476577407041</v>
          </cell>
          <cell r="AE22">
            <v>32.088856809796503</v>
          </cell>
          <cell r="AF22">
            <v>33.398085069063832</v>
          </cell>
          <cell r="AG22">
            <v>65.871198297623607</v>
          </cell>
          <cell r="AH22">
            <v>69.643329973797265</v>
          </cell>
          <cell r="AI22">
            <v>72.72727272727272</v>
          </cell>
          <cell r="AJ22">
            <v>85.869565217391312</v>
          </cell>
          <cell r="AK22">
            <v>51.739602705131425</v>
          </cell>
          <cell r="AL22">
            <v>90.476190476190482</v>
          </cell>
          <cell r="AM22">
            <v>17.68835519038144</v>
          </cell>
          <cell r="AN22">
            <v>64.623955431754865</v>
          </cell>
          <cell r="AO22">
            <v>72.48493071116188</v>
          </cell>
          <cell r="AP22">
            <v>65.153320394903375</v>
          </cell>
          <cell r="AQ22">
            <v>91.586234520540771</v>
          </cell>
          <cell r="AR22">
            <v>98.062368247002325</v>
          </cell>
          <cell r="AS22">
            <v>81.759345927622761</v>
          </cell>
          <cell r="AT22">
            <v>44.644728205650082</v>
          </cell>
          <cell r="AU22">
            <v>10.461057425006642</v>
          </cell>
          <cell r="AV22">
            <v>39.883294402787385</v>
          </cell>
          <cell r="AW22">
            <v>90.393447768289931</v>
          </cell>
          <cell r="AX22">
            <v>95.162080584643121</v>
          </cell>
          <cell r="AY22">
            <v>76.777242093823133</v>
          </cell>
          <cell r="AZ22">
            <v>73.279041529394433</v>
          </cell>
          <cell r="BA22">
            <v>70.518731118435596</v>
          </cell>
          <cell r="BB22">
            <v>19.721785812741434</v>
          </cell>
          <cell r="BC22">
            <v>68.009005426566262</v>
          </cell>
          <cell r="BD22">
            <v>61.583592282522716</v>
          </cell>
          <cell r="BE22">
            <v>96.688741721854313</v>
          </cell>
          <cell r="BF22">
            <v>88.020809958886133</v>
          </cell>
          <cell r="BG22">
            <v>74.14575924745445</v>
          </cell>
          <cell r="BH22">
            <v>31.38441754443928</v>
          </cell>
          <cell r="BI22">
            <v>42.2813519620493</v>
          </cell>
          <cell r="BJ22">
            <v>13.734644473173354</v>
          </cell>
          <cell r="BK22">
            <v>31.630420250716913</v>
          </cell>
          <cell r="BL22">
            <v>76.989242070907778</v>
          </cell>
          <cell r="BM22">
            <v>99.053940327002877</v>
          </cell>
          <cell r="BN22">
            <v>18.577031786464644</v>
          </cell>
          <cell r="BO22">
            <v>38.159026078660219</v>
          </cell>
          <cell r="BP22">
            <v>55.9543577115681</v>
          </cell>
          <cell r="BQ22">
            <v>9.5868323688850374</v>
          </cell>
          <cell r="BR22">
            <v>15.062571320158616</v>
          </cell>
          <cell r="BS22">
            <v>18.147280620207567</v>
          </cell>
          <cell r="BT22">
            <v>81.959907344732855</v>
          </cell>
          <cell r="BU22">
            <v>84.028802780285858</v>
          </cell>
          <cell r="BV22">
            <v>42.742648217685556</v>
          </cell>
          <cell r="BW22">
            <v>96.978434964366372</v>
          </cell>
        </row>
        <row r="23">
          <cell r="B23" t="str">
            <v>México</v>
          </cell>
          <cell r="D23">
            <v>82.512737434856419</v>
          </cell>
          <cell r="E23">
            <v>68.449746956595689</v>
          </cell>
          <cell r="F23">
            <v>36.222860926924433</v>
          </cell>
          <cell r="G23">
            <v>46.74659087206873</v>
          </cell>
          <cell r="H23">
            <v>44.891970230260789</v>
          </cell>
          <cell r="I23">
            <v>30.624234194242781</v>
          </cell>
          <cell r="J23">
            <v>0</v>
          </cell>
          <cell r="K23">
            <v>2.2019112381919945</v>
          </cell>
          <cell r="L23">
            <v>3.1103489075864945</v>
          </cell>
          <cell r="M23">
            <v>2.3961016796178929</v>
          </cell>
          <cell r="N23">
            <v>82.49520516268673</v>
          </cell>
          <cell r="O23">
            <v>96.434547584587563</v>
          </cell>
          <cell r="P23">
            <v>61.547702143160834</v>
          </cell>
          <cell r="Q23">
            <v>53.94474783508435</v>
          </cell>
          <cell r="R23">
            <v>31.834877643127012</v>
          </cell>
          <cell r="S23">
            <v>88.230437191549754</v>
          </cell>
          <cell r="T23">
            <v>65.279215570490919</v>
          </cell>
          <cell r="U23">
            <v>45.161290322580619</v>
          </cell>
          <cell r="V23">
            <v>62.696914113609004</v>
          </cell>
          <cell r="W23">
            <v>60.307662509463086</v>
          </cell>
          <cell r="X23">
            <v>66.666666666666814</v>
          </cell>
          <cell r="Y23">
            <v>63.808423195477978</v>
          </cell>
          <cell r="Z23">
            <v>2.6489123519140763</v>
          </cell>
          <cell r="AA23">
            <v>0</v>
          </cell>
          <cell r="AB23">
            <v>11.398246035592775</v>
          </cell>
          <cell r="AC23">
            <v>51.32824462734947</v>
          </cell>
          <cell r="AD23">
            <v>1.0972186136324229</v>
          </cell>
          <cell r="AE23">
            <v>3.2386851793810956</v>
          </cell>
          <cell r="AF23">
            <v>66.302861293090615</v>
          </cell>
          <cell r="AG23">
            <v>54.120784818886726</v>
          </cell>
          <cell r="AH23">
            <v>98.911040699294247</v>
          </cell>
          <cell r="AI23">
            <v>0</v>
          </cell>
          <cell r="AJ23">
            <v>68.478260869565219</v>
          </cell>
          <cell r="AK23">
            <v>63.123095050838771</v>
          </cell>
          <cell r="AL23">
            <v>42.857142857142868</v>
          </cell>
          <cell r="AM23">
            <v>22.586116121750212</v>
          </cell>
          <cell r="AN23">
            <v>58.495821727019489</v>
          </cell>
          <cell r="AO23">
            <v>59.409916730416533</v>
          </cell>
          <cell r="AP23">
            <v>37.959834613112825</v>
          </cell>
          <cell r="AQ23">
            <v>65.988020674824639</v>
          </cell>
          <cell r="AR23">
            <v>94.167326833021733</v>
          </cell>
          <cell r="AS23">
            <v>35.955288848361924</v>
          </cell>
          <cell r="AT23">
            <v>52.051983912480694</v>
          </cell>
          <cell r="AU23">
            <v>6.2373515738542453</v>
          </cell>
          <cell r="AV23">
            <v>17.765749414358474</v>
          </cell>
          <cell r="AW23">
            <v>98.000507074926318</v>
          </cell>
          <cell r="AX23">
            <v>91.019233406613097</v>
          </cell>
          <cell r="AY23">
            <v>70.062303085258733</v>
          </cell>
          <cell r="AZ23">
            <v>79.399049982830306</v>
          </cell>
          <cell r="BA23">
            <v>70.993084447887469</v>
          </cell>
          <cell r="BB23">
            <v>30.12635258565307</v>
          </cell>
          <cell r="BC23">
            <v>28.42747986868266</v>
          </cell>
          <cell r="BD23">
            <v>30.523329192186093</v>
          </cell>
          <cell r="BE23">
            <v>91.390728476821195</v>
          </cell>
          <cell r="BF23">
            <v>76.149931371029538</v>
          </cell>
          <cell r="BG23">
            <v>63.793463811683992</v>
          </cell>
          <cell r="BH23">
            <v>8.7197930555595988</v>
          </cell>
          <cell r="BI23">
            <v>16.809627160335822</v>
          </cell>
          <cell r="BJ23">
            <v>7.5281393520312445</v>
          </cell>
          <cell r="BK23">
            <v>19.745150934147222</v>
          </cell>
          <cell r="BL23">
            <v>92.333357356801429</v>
          </cell>
          <cell r="BM23">
            <v>99.747162574753318</v>
          </cell>
          <cell r="BN23">
            <v>0.18600140579300395</v>
          </cell>
          <cell r="BO23">
            <v>5.1731469958608765</v>
          </cell>
          <cell r="BP23">
            <v>0.43321218186315086</v>
          </cell>
          <cell r="BQ23">
            <v>0.88114635043662437</v>
          </cell>
          <cell r="BR23">
            <v>34.920287529029878</v>
          </cell>
          <cell r="BS23">
            <v>13.569098845896368</v>
          </cell>
          <cell r="BT23">
            <v>70.058236269822658</v>
          </cell>
          <cell r="BU23">
            <v>71.30746325370589</v>
          </cell>
          <cell r="BV23">
            <v>9.0882108513988999</v>
          </cell>
          <cell r="BW23">
            <v>15.393606097017926</v>
          </cell>
        </row>
        <row r="24">
          <cell r="B24" t="str">
            <v>Michoacán</v>
          </cell>
          <cell r="D24">
            <v>45.696060301908034</v>
          </cell>
          <cell r="E24">
            <v>65.039351277740892</v>
          </cell>
          <cell r="F24">
            <v>73.128639077982825</v>
          </cell>
          <cell r="G24">
            <v>70.912689669057528</v>
          </cell>
          <cell r="H24">
            <v>76.927538837825409</v>
          </cell>
          <cell r="I24">
            <v>25.926865226759972</v>
          </cell>
          <cell r="J24">
            <v>10.321075022110611</v>
          </cell>
          <cell r="K24">
            <v>27.778443924991009</v>
          </cell>
          <cell r="L24">
            <v>6.3795372011489242</v>
          </cell>
          <cell r="M24">
            <v>3.3081571919794017</v>
          </cell>
          <cell r="N24">
            <v>82.555572666985938</v>
          </cell>
          <cell r="O24">
            <v>87.822547458183323</v>
          </cell>
          <cell r="P24">
            <v>23.266653537652918</v>
          </cell>
          <cell r="Q24">
            <v>47.257313285307248</v>
          </cell>
          <cell r="R24">
            <v>15.682092708144058</v>
          </cell>
          <cell r="S24">
            <v>77.784402364554467</v>
          </cell>
          <cell r="T24">
            <v>25.611436464890001</v>
          </cell>
          <cell r="U24">
            <v>0</v>
          </cell>
          <cell r="V24">
            <v>16.959072180155925</v>
          </cell>
          <cell r="W24">
            <v>21.587778814073967</v>
          </cell>
          <cell r="X24">
            <v>48.484848484848783</v>
          </cell>
          <cell r="Y24">
            <v>78.126705974033726</v>
          </cell>
          <cell r="Z24">
            <v>8.8157557507282807</v>
          </cell>
          <cell r="AA24">
            <v>10.955946400759641</v>
          </cell>
          <cell r="AB24">
            <v>15.600202180216321</v>
          </cell>
          <cell r="AC24">
            <v>17.607903769561769</v>
          </cell>
          <cell r="AD24">
            <v>6.452905277517698</v>
          </cell>
          <cell r="AE24">
            <v>0</v>
          </cell>
          <cell r="AF24">
            <v>44.797115649170877</v>
          </cell>
          <cell r="AG24">
            <v>56.356849369282322</v>
          </cell>
          <cell r="AH24">
            <v>84.826211476990238</v>
          </cell>
          <cell r="AI24">
            <v>36.36363636363636</v>
          </cell>
          <cell r="AJ24">
            <v>83.695652173913047</v>
          </cell>
          <cell r="AK24">
            <v>43.050961712031757</v>
          </cell>
          <cell r="AL24">
            <v>0</v>
          </cell>
          <cell r="AM24">
            <v>7.8801845012780332</v>
          </cell>
          <cell r="AN24">
            <v>61.281337047353745</v>
          </cell>
          <cell r="AO24">
            <v>31.185473918005041</v>
          </cell>
          <cell r="AP24">
            <v>53.320901189773004</v>
          </cell>
          <cell r="AQ24">
            <v>77.30440016789214</v>
          </cell>
          <cell r="AR24">
            <v>92.468176839953088</v>
          </cell>
          <cell r="AS24">
            <v>84.432243526281653</v>
          </cell>
          <cell r="AT24">
            <v>17.911773410424335</v>
          </cell>
          <cell r="AU24">
            <v>20.082359795145614</v>
          </cell>
          <cell r="AV24">
            <v>16.674497242094734</v>
          </cell>
          <cell r="AW24">
            <v>76.113818238593041</v>
          </cell>
          <cell r="AX24">
            <v>84.87957206349634</v>
          </cell>
          <cell r="AY24">
            <v>50.538598251092296</v>
          </cell>
          <cell r="AZ24">
            <v>59.952593866526527</v>
          </cell>
          <cell r="BA24">
            <v>56.860847658052464</v>
          </cell>
          <cell r="BB24">
            <v>13.265780069813943</v>
          </cell>
          <cell r="BC24">
            <v>73.562140639445303</v>
          </cell>
          <cell r="BD24">
            <v>37.894615489465423</v>
          </cell>
          <cell r="BE24">
            <v>64.238410596026483</v>
          </cell>
          <cell r="BF24">
            <v>71.294593849080485</v>
          </cell>
          <cell r="BG24">
            <v>40.944010370999642</v>
          </cell>
          <cell r="BH24">
            <v>10.08898700247064</v>
          </cell>
          <cell r="BI24">
            <v>18.153003019097834</v>
          </cell>
          <cell r="BJ24">
            <v>3.2932163785031365</v>
          </cell>
          <cell r="BK24">
            <v>29.796933994534484</v>
          </cell>
          <cell r="BL24">
            <v>64.539840294122925</v>
          </cell>
          <cell r="BM24">
            <v>91.647825189533378</v>
          </cell>
          <cell r="BN24">
            <v>2.3204339882931015</v>
          </cell>
          <cell r="BO24">
            <v>5.4847151431396913E-3</v>
          </cell>
          <cell r="BP24">
            <v>3.5052244786516944</v>
          </cell>
          <cell r="BQ24">
            <v>5.8544397961044634</v>
          </cell>
          <cell r="BR24">
            <v>8.0893613191981988</v>
          </cell>
          <cell r="BS24">
            <v>13.575810457279132</v>
          </cell>
          <cell r="BT24">
            <v>26.527968510318111</v>
          </cell>
          <cell r="BU24">
            <v>86.622637815588902</v>
          </cell>
          <cell r="BV24">
            <v>16.269541541148246</v>
          </cell>
          <cell r="BW24">
            <v>7.1753457059198649</v>
          </cell>
        </row>
        <row r="25">
          <cell r="B25" t="str">
            <v>Morelos</v>
          </cell>
          <cell r="D25">
            <v>45.143824768687615</v>
          </cell>
          <cell r="E25">
            <v>0</v>
          </cell>
          <cell r="F25">
            <v>60.15979854487621</v>
          </cell>
          <cell r="G25">
            <v>59.862265763304137</v>
          </cell>
          <cell r="H25">
            <v>43.518507310564083</v>
          </cell>
          <cell r="I25">
            <v>36.237301714768556</v>
          </cell>
          <cell r="J25">
            <v>6.5998433690801201</v>
          </cell>
          <cell r="K25">
            <v>5.0907209742266408</v>
          </cell>
          <cell r="L25">
            <v>6.4941545439511916</v>
          </cell>
          <cell r="M25">
            <v>1.1585162437397676</v>
          </cell>
          <cell r="N25">
            <v>74.587842520669383</v>
          </cell>
          <cell r="O25">
            <v>98.722964047801682</v>
          </cell>
          <cell r="P25">
            <v>50.256797644794084</v>
          </cell>
          <cell r="Q25">
            <v>80.312766910302926</v>
          </cell>
          <cell r="R25">
            <v>34.451377621791316</v>
          </cell>
          <cell r="S25">
            <v>70.767032062010259</v>
          </cell>
          <cell r="T25">
            <v>59.845314871038546</v>
          </cell>
          <cell r="U25">
            <v>30.205278592375361</v>
          </cell>
          <cell r="V25">
            <v>55.853858487227946</v>
          </cell>
          <cell r="W25">
            <v>31.592075875273363</v>
          </cell>
          <cell r="X25">
            <v>60.606060606060666</v>
          </cell>
          <cell r="Y25">
            <v>78.975468651985437</v>
          </cell>
          <cell r="Z25">
            <v>3.3757219748191356</v>
          </cell>
          <cell r="AA25">
            <v>12.967985106132696</v>
          </cell>
          <cell r="AB25">
            <v>19.203201291376509</v>
          </cell>
          <cell r="AC25">
            <v>54.312804386780755</v>
          </cell>
          <cell r="AD25">
            <v>7.0161591813258557</v>
          </cell>
          <cell r="AE25">
            <v>22.467939155977135</v>
          </cell>
          <cell r="AF25">
            <v>62.775570046267369</v>
          </cell>
          <cell r="AG25">
            <v>83.322936759213377</v>
          </cell>
          <cell r="AH25">
            <v>8.2675521968892358</v>
          </cell>
          <cell r="AI25">
            <v>36.36363636363636</v>
          </cell>
          <cell r="AJ25">
            <v>93.478260869565219</v>
          </cell>
          <cell r="AK25">
            <v>45.481684412841403</v>
          </cell>
          <cell r="AL25">
            <v>46.031746031746032</v>
          </cell>
          <cell r="AM25">
            <v>8.5882651118407516</v>
          </cell>
          <cell r="AN25">
            <v>66.852367688022269</v>
          </cell>
          <cell r="AO25">
            <v>31.394866185476477</v>
          </cell>
          <cell r="AP25">
            <v>28.545439203442747</v>
          </cell>
          <cell r="AQ25">
            <v>30.982108159991089</v>
          </cell>
          <cell r="AR25">
            <v>98.035322284096821</v>
          </cell>
          <cell r="AS25">
            <v>49.104634127699683</v>
          </cell>
          <cell r="AT25">
            <v>40.246893789492745</v>
          </cell>
          <cell r="AU25">
            <v>21.38327221010157</v>
          </cell>
          <cell r="AV25">
            <v>14.978337711431738</v>
          </cell>
          <cell r="AW25">
            <v>77.292756764550674</v>
          </cell>
          <cell r="AX25">
            <v>48.698311927329001</v>
          </cell>
          <cell r="AY25">
            <v>68.943868476813265</v>
          </cell>
          <cell r="AZ25">
            <v>76.144390355647516</v>
          </cell>
          <cell r="BA25">
            <v>51.013655268746959</v>
          </cell>
          <cell r="BB25">
            <v>14.661857774465798</v>
          </cell>
          <cell r="BC25">
            <v>6.5938183508482409</v>
          </cell>
          <cell r="BD25">
            <v>48.665313223638329</v>
          </cell>
          <cell r="BE25">
            <v>35.430463576158935</v>
          </cell>
          <cell r="BF25">
            <v>78.646887131268329</v>
          </cell>
          <cell r="BG25">
            <v>61.760569921058384</v>
          </cell>
          <cell r="BH25">
            <v>23.051385036046561</v>
          </cell>
          <cell r="BI25">
            <v>30.694609544445033</v>
          </cell>
          <cell r="BJ25">
            <v>19.672073324044369</v>
          </cell>
          <cell r="BK25">
            <v>26.238755098551437</v>
          </cell>
          <cell r="BL25">
            <v>34.376846074181785</v>
          </cell>
          <cell r="BM25">
            <v>88.871257405391773</v>
          </cell>
          <cell r="BN25">
            <v>2.0594658248909738E-2</v>
          </cell>
          <cell r="BO25">
            <v>0</v>
          </cell>
          <cell r="BP25">
            <v>3.3986386024798068E-3</v>
          </cell>
          <cell r="BQ25">
            <v>10.04247223596508</v>
          </cell>
          <cell r="BR25">
            <v>48.922473485998552</v>
          </cell>
          <cell r="BS25">
            <v>16.824604727964449</v>
          </cell>
          <cell r="BT25">
            <v>30.082355875858468</v>
          </cell>
          <cell r="BU25">
            <v>74.831602900249322</v>
          </cell>
          <cell r="BV25">
            <v>66.118095420960472</v>
          </cell>
          <cell r="BW25">
            <v>26.399504804149615</v>
          </cell>
        </row>
        <row r="26">
          <cell r="B26" t="str">
            <v>Nayarit</v>
          </cell>
          <cell r="D26">
            <v>84.428201179746068</v>
          </cell>
          <cell r="E26">
            <v>91.601140750757963</v>
          </cell>
          <cell r="F26">
            <v>93.427640426067867</v>
          </cell>
          <cell r="G26">
            <v>91.22402200982431</v>
          </cell>
          <cell r="H26">
            <v>96.269067509186527</v>
          </cell>
          <cell r="I26">
            <v>66.490189847328736</v>
          </cell>
          <cell r="J26">
            <v>60.004658656937735</v>
          </cell>
          <cell r="K26">
            <v>38.415645844748816</v>
          </cell>
          <cell r="L26">
            <v>21.135676546126742</v>
          </cell>
          <cell r="M26">
            <v>0.76545604333268136</v>
          </cell>
          <cell r="N26">
            <v>50.367877537232573</v>
          </cell>
          <cell r="O26">
            <v>91.308461255642186</v>
          </cell>
          <cell r="P26">
            <v>48.690519253225737</v>
          </cell>
          <cell r="Q26">
            <v>70.886736669403746</v>
          </cell>
          <cell r="R26">
            <v>47.504539200186684</v>
          </cell>
          <cell r="S26">
            <v>76.721053957723356</v>
          </cell>
          <cell r="T26">
            <v>68.021660431988025</v>
          </cell>
          <cell r="U26">
            <v>15.54252199413488</v>
          </cell>
          <cell r="V26">
            <v>51.325664507178494</v>
          </cell>
          <cell r="W26">
            <v>55.319699125761957</v>
          </cell>
          <cell r="X26">
            <v>60.606060606060666</v>
          </cell>
          <cell r="Y26">
            <v>73.116424880545722</v>
          </cell>
          <cell r="Z26">
            <v>10.459510013933592</v>
          </cell>
          <cell r="AA26">
            <v>42.833092398152509</v>
          </cell>
          <cell r="AB26">
            <v>30.45297209411153</v>
          </cell>
          <cell r="AC26">
            <v>64.600032454960441</v>
          </cell>
          <cell r="AD26">
            <v>22.799924072179948</v>
          </cell>
          <cell r="AE26">
            <v>47.731224452208309</v>
          </cell>
          <cell r="AF26">
            <v>35.653629127553792</v>
          </cell>
          <cell r="AG26">
            <v>75.268307875075024</v>
          </cell>
          <cell r="AH26">
            <v>74.8735098582234</v>
          </cell>
          <cell r="AI26">
            <v>36.36363636363636</v>
          </cell>
          <cell r="AJ26">
            <v>94.565217391304344</v>
          </cell>
          <cell r="AK26">
            <v>27.553637458963919</v>
          </cell>
          <cell r="AL26">
            <v>57.14285714285716</v>
          </cell>
          <cell r="AM26">
            <v>8.4560052488717226</v>
          </cell>
          <cell r="AN26">
            <v>38.440111420612801</v>
          </cell>
          <cell r="AO26">
            <v>62.223092910280478</v>
          </cell>
          <cell r="AP26">
            <v>60.926841616741214</v>
          </cell>
          <cell r="AQ26">
            <v>89.296796365739624</v>
          </cell>
          <cell r="AR26">
            <v>79.782938688335307</v>
          </cell>
          <cell r="AS26">
            <v>67.595313899959677</v>
          </cell>
          <cell r="AT26">
            <v>76.833113269788427</v>
          </cell>
          <cell r="AU26">
            <v>19.93453327093178</v>
          </cell>
          <cell r="AV26">
            <v>12.548283887774215</v>
          </cell>
          <cell r="AW26">
            <v>59.578972511675666</v>
          </cell>
          <cell r="AX26">
            <v>32.907345636702431</v>
          </cell>
          <cell r="AY26">
            <v>32.701809999787699</v>
          </cell>
          <cell r="AZ26">
            <v>57.976058079175743</v>
          </cell>
          <cell r="BA26">
            <v>81.441913569895775</v>
          </cell>
          <cell r="BB26">
            <v>15.739325228198634</v>
          </cell>
          <cell r="BC26">
            <v>100</v>
          </cell>
          <cell r="BD26">
            <v>100</v>
          </cell>
          <cell r="BE26">
            <v>17.549668874172188</v>
          </cell>
          <cell r="BF26">
            <v>75.052881530975895</v>
          </cell>
          <cell r="BG26">
            <v>46.87994989766392</v>
          </cell>
          <cell r="BH26">
            <v>15.287895324348828</v>
          </cell>
          <cell r="BI26">
            <v>33.419895342877467</v>
          </cell>
          <cell r="BJ26">
            <v>11.565243520984927</v>
          </cell>
          <cell r="BK26">
            <v>15.563355796925846</v>
          </cell>
          <cell r="BL26">
            <v>87.715759897608635</v>
          </cell>
          <cell r="BM26">
            <v>98.702990590833508</v>
          </cell>
          <cell r="BN26">
            <v>1.5724251545011276</v>
          </cell>
          <cell r="BO26">
            <v>4.1359672317480486E-2</v>
          </cell>
          <cell r="BP26">
            <v>0</v>
          </cell>
          <cell r="BQ26">
            <v>62.047463689857217</v>
          </cell>
          <cell r="BR26">
            <v>19.08580161188593</v>
          </cell>
          <cell r="BS26">
            <v>1.6979137053355426</v>
          </cell>
          <cell r="BT26">
            <v>26.718009847648151</v>
          </cell>
          <cell r="BU26">
            <v>90.568891464975067</v>
          </cell>
          <cell r="BV26">
            <v>38.161101071185641</v>
          </cell>
          <cell r="BW26">
            <v>8.449669231620998</v>
          </cell>
        </row>
        <row r="27">
          <cell r="B27" t="str">
            <v>Nuevo León</v>
          </cell>
          <cell r="D27">
            <v>81.73730814388999</v>
          </cell>
          <cell r="E27">
            <v>90.432800211204167</v>
          </cell>
          <cell r="F27">
            <v>96.492589837819267</v>
          </cell>
          <cell r="G27">
            <v>81.790690165744763</v>
          </cell>
          <cell r="H27">
            <v>64.67559658848046</v>
          </cell>
          <cell r="I27">
            <v>34.502596402015222</v>
          </cell>
          <cell r="J27">
            <v>31.19673093112732</v>
          </cell>
          <cell r="K27">
            <v>28.065861799370833</v>
          </cell>
          <cell r="L27">
            <v>24.505538188995363</v>
          </cell>
          <cell r="M27">
            <v>0.54984607792617646</v>
          </cell>
          <cell r="N27">
            <v>43.471574293711917</v>
          </cell>
          <cell r="O27">
            <v>94.62097521334023</v>
          </cell>
          <cell r="P27">
            <v>53.874197895914207</v>
          </cell>
          <cell r="Q27">
            <v>63.526381447674559</v>
          </cell>
          <cell r="R27">
            <v>61.495675142182151</v>
          </cell>
          <cell r="S27">
            <v>98.134603163869301</v>
          </cell>
          <cell r="T27">
            <v>78.278768092294271</v>
          </cell>
          <cell r="U27">
            <v>35.777126099706713</v>
          </cell>
          <cell r="V27">
            <v>75.58876118205788</v>
          </cell>
          <cell r="W27">
            <v>100</v>
          </cell>
          <cell r="X27">
            <v>78.787878787879123</v>
          </cell>
          <cell r="Y27">
            <v>73.170326486241663</v>
          </cell>
          <cell r="Z27">
            <v>24.254003495597591</v>
          </cell>
          <cell r="AA27">
            <v>11.208471509988486</v>
          </cell>
          <cell r="AB27">
            <v>25.993421253936184</v>
          </cell>
          <cell r="AC27">
            <v>67.30022834455076</v>
          </cell>
          <cell r="AD27">
            <v>33.040019888441172</v>
          </cell>
          <cell r="AE27">
            <v>78.117806257085036</v>
          </cell>
          <cell r="AF27">
            <v>48.180824866703198</v>
          </cell>
          <cell r="AG27">
            <v>65.980162435788642</v>
          </cell>
          <cell r="AH27">
            <v>42.677757953449301</v>
          </cell>
          <cell r="AI27">
            <v>36.36363636363636</v>
          </cell>
          <cell r="AJ27">
            <v>94.565217391304344</v>
          </cell>
          <cell r="AK27">
            <v>41.212483638060263</v>
          </cell>
          <cell r="AL27">
            <v>84.126984126984127</v>
          </cell>
          <cell r="AM27">
            <v>40.708865169058129</v>
          </cell>
          <cell r="AN27">
            <v>98.328690807799418</v>
          </cell>
          <cell r="AO27">
            <v>100</v>
          </cell>
          <cell r="AP27">
            <v>98.32756729389925</v>
          </cell>
          <cell r="AQ27">
            <v>100</v>
          </cell>
          <cell r="AR27">
            <v>93.369946917699991</v>
          </cell>
          <cell r="AS27">
            <v>59.154873324792433</v>
          </cell>
          <cell r="AT27">
            <v>83.872554988860344</v>
          </cell>
          <cell r="AU27">
            <v>25.18714039008859</v>
          </cell>
          <cell r="AV27">
            <v>74.083111541850641</v>
          </cell>
          <cell r="AW27">
            <v>100</v>
          </cell>
          <cell r="AX27">
            <v>100</v>
          </cell>
          <cell r="AY27">
            <v>43.739132775874403</v>
          </cell>
          <cell r="AZ27">
            <v>0</v>
          </cell>
          <cell r="BA27">
            <v>72.643361772747355</v>
          </cell>
          <cell r="BB27">
            <v>11.066801720211025</v>
          </cell>
          <cell r="BC27">
            <v>67.717777227736235</v>
          </cell>
          <cell r="BD27">
            <v>69.890385438413375</v>
          </cell>
          <cell r="BE27">
            <v>90.728476821192046</v>
          </cell>
          <cell r="BF27">
            <v>93.164990044640646</v>
          </cell>
          <cell r="BG27">
            <v>88.617881233604805</v>
          </cell>
          <cell r="BH27">
            <v>69.935864991319292</v>
          </cell>
          <cell r="BI27">
            <v>82.494680185554785</v>
          </cell>
          <cell r="BJ27">
            <v>15.88363841289207</v>
          </cell>
          <cell r="BK27">
            <v>50.231121353335695</v>
          </cell>
          <cell r="BL27">
            <v>55.60040522448957</v>
          </cell>
          <cell r="BM27">
            <v>0</v>
          </cell>
          <cell r="BN27">
            <v>12.650890643724431</v>
          </cell>
          <cell r="BO27">
            <v>16.621993013676118</v>
          </cell>
          <cell r="BP27">
            <v>7.2256484688133487</v>
          </cell>
          <cell r="BQ27">
            <v>3.07536456705318</v>
          </cell>
          <cell r="BR27">
            <v>38.856915852743548</v>
          </cell>
          <cell r="BS27">
            <v>29.997693390873426</v>
          </cell>
          <cell r="BT27">
            <v>100</v>
          </cell>
          <cell r="BU27">
            <v>82.927524279129997</v>
          </cell>
          <cell r="BV27">
            <v>53.706118835506423</v>
          </cell>
          <cell r="BW27">
            <v>45.316089771816266</v>
          </cell>
        </row>
        <row r="28">
          <cell r="B28" t="str">
            <v>Oaxaca</v>
          </cell>
          <cell r="D28">
            <v>75.521493424075729</v>
          </cell>
          <cell r="E28">
            <v>74.051506009983285</v>
          </cell>
          <cell r="F28">
            <v>52.456189895552932</v>
          </cell>
          <cell r="G28">
            <v>87.824853264072374</v>
          </cell>
          <cell r="H28">
            <v>77.578390124753099</v>
          </cell>
          <cell r="I28">
            <v>25.623326789576151</v>
          </cell>
          <cell r="J28">
            <v>21.509522584929666</v>
          </cell>
          <cell r="K28">
            <v>11.822512882782879</v>
          </cell>
          <cell r="L28">
            <v>2.4615279258462386</v>
          </cell>
          <cell r="M28">
            <v>0.97751136844036124</v>
          </cell>
          <cell r="N28">
            <v>80.110919039207531</v>
          </cell>
          <cell r="O28">
            <v>74.503312934855927</v>
          </cell>
          <cell r="P28">
            <v>63.236112986825056</v>
          </cell>
          <cell r="Q28">
            <v>90.449957337496727</v>
          </cell>
          <cell r="R28">
            <v>44.724131501957892</v>
          </cell>
          <cell r="S28">
            <v>100</v>
          </cell>
          <cell r="T28">
            <v>18.625341452579171</v>
          </cell>
          <cell r="U28">
            <v>27.859237536656885</v>
          </cell>
          <cell r="V28">
            <v>5.9407014864672725</v>
          </cell>
          <cell r="W28">
            <v>9.2198620359332448</v>
          </cell>
          <cell r="X28">
            <v>27.272727272727472</v>
          </cell>
          <cell r="Y28">
            <v>59.909476557000296</v>
          </cell>
          <cell r="Z28">
            <v>12.305872633346208</v>
          </cell>
          <cell r="AA28">
            <v>21.362178989442718</v>
          </cell>
          <cell r="AB28">
            <v>8.4717343808121495</v>
          </cell>
          <cell r="AC28">
            <v>19.155766140651174</v>
          </cell>
          <cell r="AD28">
            <v>7.7110816888324134</v>
          </cell>
          <cell r="AE28">
            <v>15.763275896874982</v>
          </cell>
          <cell r="AF28">
            <v>60.548441252364974</v>
          </cell>
          <cell r="AG28">
            <v>66.288732928220767</v>
          </cell>
          <cell r="AH28">
            <v>87.686798532969945</v>
          </cell>
          <cell r="AI28">
            <v>36.36363636363636</v>
          </cell>
          <cell r="AJ28">
            <v>52.173913043478258</v>
          </cell>
          <cell r="AK28">
            <v>58.720981626470895</v>
          </cell>
          <cell r="AL28">
            <v>47.619047619047613</v>
          </cell>
          <cell r="AM28">
            <v>9.2130516509673015</v>
          </cell>
          <cell r="AN28">
            <v>20.334261838440113</v>
          </cell>
          <cell r="AO28">
            <v>4.2557430972780024</v>
          </cell>
          <cell r="AP28">
            <v>20.940005062863897</v>
          </cell>
          <cell r="AQ28">
            <v>41.075606257290431</v>
          </cell>
          <cell r="AR28">
            <v>64.753131959347868</v>
          </cell>
          <cell r="AS28">
            <v>45.432587008022992</v>
          </cell>
          <cell r="AT28">
            <v>8.0995894905179604</v>
          </cell>
          <cell r="AU28">
            <v>22.722040470906091</v>
          </cell>
          <cell r="AV28">
            <v>6.3108399340611996</v>
          </cell>
          <cell r="AW28">
            <v>71.607184568995635</v>
          </cell>
          <cell r="AX28">
            <v>78.310791205564428</v>
          </cell>
          <cell r="AY28">
            <v>45.968956996223383</v>
          </cell>
          <cell r="AZ28">
            <v>68.511873538869651</v>
          </cell>
          <cell r="BA28">
            <v>83.735682121918856</v>
          </cell>
          <cell r="BB28">
            <v>22.548125555383276</v>
          </cell>
          <cell r="BC28">
            <v>57.521887086627018</v>
          </cell>
          <cell r="BD28">
            <v>54.874302803056239</v>
          </cell>
          <cell r="BE28">
            <v>48.344370860927157</v>
          </cell>
          <cell r="BF28">
            <v>9.5008741356368827</v>
          </cell>
          <cell r="BG28">
            <v>14.291158798163067</v>
          </cell>
          <cell r="BH28">
            <v>2.3331582208218604</v>
          </cell>
          <cell r="BI28">
            <v>9.6655082907627481</v>
          </cell>
          <cell r="BJ28">
            <v>0</v>
          </cell>
          <cell r="BK28">
            <v>17.906920391643943</v>
          </cell>
          <cell r="BL28">
            <v>85.093561951533886</v>
          </cell>
          <cell r="BM28">
            <v>98.867980619154991</v>
          </cell>
          <cell r="BN28">
            <v>4.5165353843345004</v>
          </cell>
          <cell r="BO28">
            <v>1.2923959323954257</v>
          </cell>
          <cell r="BP28">
            <v>2.0646586710123547</v>
          </cell>
          <cell r="BQ28">
            <v>11.733373271467988</v>
          </cell>
          <cell r="BR28">
            <v>20.071552894474763</v>
          </cell>
          <cell r="BS28">
            <v>2.6087823885352317</v>
          </cell>
          <cell r="BT28">
            <v>0</v>
          </cell>
          <cell r="BU28">
            <v>81.660802770192518</v>
          </cell>
          <cell r="BV28">
            <v>16.313537594391065</v>
          </cell>
          <cell r="BW28">
            <v>5.9596439889321804</v>
          </cell>
        </row>
        <row r="29">
          <cell r="B29" t="str">
            <v>Puebla</v>
          </cell>
          <cell r="D29">
            <v>84.161141783733811</v>
          </cell>
          <cell r="E29">
            <v>85.814393760420842</v>
          </cell>
          <cell r="F29">
            <v>0</v>
          </cell>
          <cell r="G29">
            <v>76.692494261095817</v>
          </cell>
          <cell r="H29">
            <v>76.940183197513022</v>
          </cell>
          <cell r="I29">
            <v>61.523847352900539</v>
          </cell>
          <cell r="J29">
            <v>4.3214879636511547</v>
          </cell>
          <cell r="K29">
            <v>21.270121857736644</v>
          </cell>
          <cell r="L29">
            <v>5.1034825260329431</v>
          </cell>
          <cell r="M29">
            <v>1.1639224391534526</v>
          </cell>
          <cell r="N29">
            <v>69.478926962966241</v>
          </cell>
          <cell r="O29">
            <v>58.002355686305449</v>
          </cell>
          <cell r="P29">
            <v>51.202907283836886</v>
          </cell>
          <cell r="Q29">
            <v>64.683886107085158</v>
          </cell>
          <cell r="R29">
            <v>63.999462413872799</v>
          </cell>
          <cell r="S29">
            <v>96.011235690147132</v>
          </cell>
          <cell r="T29">
            <v>40.151414830251916</v>
          </cell>
          <cell r="U29">
            <v>28.152492668621665</v>
          </cell>
          <cell r="V29">
            <v>98.576493090921829</v>
          </cell>
          <cell r="W29">
            <v>20.074060697917378</v>
          </cell>
          <cell r="X29">
            <v>48.484848484848783</v>
          </cell>
          <cell r="Y29">
            <v>38.680631784417621</v>
          </cell>
          <cell r="Z29">
            <v>11.089267917492929</v>
          </cell>
          <cell r="AA29">
            <v>5.7705108199824409</v>
          </cell>
          <cell r="AB29">
            <v>9.424542115641529</v>
          </cell>
          <cell r="AC29">
            <v>33.697143482605014</v>
          </cell>
          <cell r="AD29">
            <v>10.591396259840945</v>
          </cell>
          <cell r="AE29">
            <v>6.763609884509207</v>
          </cell>
          <cell r="AF29">
            <v>55.727239372654282</v>
          </cell>
          <cell r="AG29">
            <v>8.0152414064399444</v>
          </cell>
          <cell r="AH29">
            <v>76.337171081652826</v>
          </cell>
          <cell r="AI29">
            <v>0</v>
          </cell>
          <cell r="AJ29">
            <v>18.478260869565215</v>
          </cell>
          <cell r="AK29">
            <v>72.79300787812889</v>
          </cell>
          <cell r="AL29">
            <v>98.412698412698418</v>
          </cell>
          <cell r="AM29">
            <v>15.287105651097383</v>
          </cell>
          <cell r="AN29">
            <v>54.596100278551532</v>
          </cell>
          <cell r="AO29">
            <v>21.922488543088591</v>
          </cell>
          <cell r="AP29">
            <v>27.483419120749296</v>
          </cell>
          <cell r="AQ29">
            <v>42.260118982128482</v>
          </cell>
          <cell r="AR29">
            <v>80.557583959393597</v>
          </cell>
          <cell r="AS29">
            <v>39.972225793001769</v>
          </cell>
          <cell r="AT29">
            <v>32.871602753717795</v>
          </cell>
          <cell r="AU29">
            <v>9.2182339733053489</v>
          </cell>
          <cell r="AV29">
            <v>15.681990904614745</v>
          </cell>
          <cell r="AW29">
            <v>91.054372757769968</v>
          </cell>
          <cell r="AX29">
            <v>84.515893590583573</v>
          </cell>
          <cell r="AY29">
            <v>91.314206463233589</v>
          </cell>
          <cell r="AZ29">
            <v>92.914029578856656</v>
          </cell>
          <cell r="BA29">
            <v>33.351704090480631</v>
          </cell>
          <cell r="BB29">
            <v>20.99488235765973</v>
          </cell>
          <cell r="BC29">
            <v>44.688559974576151</v>
          </cell>
          <cell r="BD29">
            <v>46.712635576397886</v>
          </cell>
          <cell r="BE29">
            <v>82.119205298013242</v>
          </cell>
          <cell r="BF29">
            <v>58.469103786751312</v>
          </cell>
          <cell r="BG29">
            <v>34.685328939340096</v>
          </cell>
          <cell r="BH29">
            <v>12.920484831079598</v>
          </cell>
          <cell r="BI29">
            <v>13.362820114866306</v>
          </cell>
          <cell r="BJ29">
            <v>8.9189596962349817</v>
          </cell>
          <cell r="BK29">
            <v>15.734799772216041</v>
          </cell>
          <cell r="BL29">
            <v>92.366864680960873</v>
          </cell>
          <cell r="BM29">
            <v>99.761834261765657</v>
          </cell>
          <cell r="BN29">
            <v>0.85746706659505145</v>
          </cell>
          <cell r="BO29">
            <v>0.30529072402505847</v>
          </cell>
          <cell r="BP29">
            <v>0.20618883521515094</v>
          </cell>
          <cell r="BQ29">
            <v>5.0886613845831121</v>
          </cell>
          <cell r="BR29">
            <v>37.528232958412261</v>
          </cell>
          <cell r="BS29">
            <v>31.746394854294369</v>
          </cell>
          <cell r="BT29">
            <v>36.433542938546957</v>
          </cell>
          <cell r="BU29">
            <v>91.082695235373734</v>
          </cell>
          <cell r="BV29">
            <v>25.327450540227396</v>
          </cell>
          <cell r="BW29">
            <v>47.870446535400148</v>
          </cell>
        </row>
        <row r="30">
          <cell r="B30" t="str">
            <v>Querétaro</v>
          </cell>
          <cell r="D30">
            <v>92.359288061125952</v>
          </cell>
          <cell r="E30">
            <v>86.856788311640088</v>
          </cell>
          <cell r="F30">
            <v>28.423348859964818</v>
          </cell>
          <cell r="G30">
            <v>41.583865142896158</v>
          </cell>
          <cell r="H30">
            <v>39.106401523064136</v>
          </cell>
          <cell r="I30">
            <v>51.363552496977249</v>
          </cell>
          <cell r="J30">
            <v>63.788790324190501</v>
          </cell>
          <cell r="K30">
            <v>32.17804590293678</v>
          </cell>
          <cell r="L30">
            <v>6.9227492604487546</v>
          </cell>
          <cell r="M30">
            <v>1.3374756961831773</v>
          </cell>
          <cell r="N30">
            <v>60.811347714689454</v>
          </cell>
          <cell r="O30">
            <v>97.851413897576904</v>
          </cell>
          <cell r="P30">
            <v>48.20043319392235</v>
          </cell>
          <cell r="Q30">
            <v>62.355263512928069</v>
          </cell>
          <cell r="R30">
            <v>47.244850572189257</v>
          </cell>
          <cell r="S30">
            <v>82.893089780468657</v>
          </cell>
          <cell r="T30">
            <v>59.778780413490104</v>
          </cell>
          <cell r="U30">
            <v>43.695014662756542</v>
          </cell>
          <cell r="V30">
            <v>82.180736700548621</v>
          </cell>
          <cell r="W30">
            <v>69.492977953138762</v>
          </cell>
          <cell r="X30">
            <v>72.727272727272961</v>
          </cell>
          <cell r="Y30">
            <v>83.331982392623189</v>
          </cell>
          <cell r="Z30">
            <v>5.1085768117666071</v>
          </cell>
          <cell r="AA30">
            <v>12.795381106482287</v>
          </cell>
          <cell r="AB30">
            <v>24.170522084700742</v>
          </cell>
          <cell r="AC30">
            <v>81.436785604185829</v>
          </cell>
          <cell r="AD30">
            <v>95.380169312194923</v>
          </cell>
          <cell r="AE30">
            <v>45.03264817043874</v>
          </cell>
          <cell r="AF30">
            <v>39.435429895337279</v>
          </cell>
          <cell r="AG30">
            <v>93.283952196522776</v>
          </cell>
          <cell r="AH30">
            <v>87.577612238323198</v>
          </cell>
          <cell r="AI30">
            <v>36.36363636363636</v>
          </cell>
          <cell r="AJ30">
            <v>100</v>
          </cell>
          <cell r="AK30">
            <v>97.983371222879043</v>
          </cell>
          <cell r="AL30">
            <v>95.238095238095227</v>
          </cell>
          <cell r="AM30">
            <v>28.267443595137749</v>
          </cell>
          <cell r="AN30">
            <v>86.629526462395532</v>
          </cell>
          <cell r="AO30">
            <v>82.254856879018519</v>
          </cell>
          <cell r="AP30">
            <v>60.547126824740531</v>
          </cell>
          <cell r="AQ30">
            <v>88.409855916590374</v>
          </cell>
          <cell r="AR30">
            <v>99.203411884879316</v>
          </cell>
          <cell r="AS30">
            <v>42.577494514526798</v>
          </cell>
          <cell r="AT30">
            <v>52.747895457005498</v>
          </cell>
          <cell r="AU30">
            <v>24.853365492090816</v>
          </cell>
          <cell r="AV30">
            <v>45.206435006392788</v>
          </cell>
          <cell r="AW30">
            <v>92.454196811593789</v>
          </cell>
          <cell r="AX30">
            <v>81.760468945456083</v>
          </cell>
          <cell r="AY30">
            <v>99.580391841908039</v>
          </cell>
          <cell r="AZ30">
            <v>99.471990919421572</v>
          </cell>
          <cell r="BA30">
            <v>25.020840038447549</v>
          </cell>
          <cell r="BB30">
            <v>31.0240875069472</v>
          </cell>
          <cell r="BC30">
            <v>21.449179015908559</v>
          </cell>
          <cell r="BD30">
            <v>24.375395655663141</v>
          </cell>
          <cell r="BE30">
            <v>64.238410596026483</v>
          </cell>
          <cell r="BF30">
            <v>84.872325900959595</v>
          </cell>
          <cell r="BG30">
            <v>79.074868597672648</v>
          </cell>
          <cell r="BH30">
            <v>43.638235971174353</v>
          </cell>
          <cell r="BI30">
            <v>57.35406203000143</v>
          </cell>
          <cell r="BJ30">
            <v>14.94873257222064</v>
          </cell>
          <cell r="BK30">
            <v>28.441199452949046</v>
          </cell>
          <cell r="BL30">
            <v>68.61683267168786</v>
          </cell>
          <cell r="BM30">
            <v>92.464177372754122</v>
          </cell>
          <cell r="BN30">
            <v>3.1312848273304121</v>
          </cell>
          <cell r="BO30">
            <v>37.372357738624629</v>
          </cell>
          <cell r="BP30">
            <v>1.8494305995141374</v>
          </cell>
          <cell r="BQ30">
            <v>5.0914171753505242</v>
          </cell>
          <cell r="BR30">
            <v>54.126018471551028</v>
          </cell>
          <cell r="BS30">
            <v>33.553057192593663</v>
          </cell>
          <cell r="BT30">
            <v>98.976265937629449</v>
          </cell>
          <cell r="BU30">
            <v>83.128570239003295</v>
          </cell>
          <cell r="BV30">
            <v>92.645165901311174</v>
          </cell>
          <cell r="BW30">
            <v>80.182902093262484</v>
          </cell>
        </row>
        <row r="31">
          <cell r="B31" t="str">
            <v>Quintana Roo</v>
          </cell>
          <cell r="D31">
            <v>59.390443833288451</v>
          </cell>
          <cell r="E31">
            <v>79.522505729065401</v>
          </cell>
          <cell r="F31">
            <v>63.948985854036763</v>
          </cell>
          <cell r="G31">
            <v>65.616984826874585</v>
          </cell>
          <cell r="H31">
            <v>39.20848268250159</v>
          </cell>
          <cell r="I31">
            <v>44.199694884000976</v>
          </cell>
          <cell r="J31">
            <v>11.868783135570659</v>
          </cell>
          <cell r="K31">
            <v>24.688196714001219</v>
          </cell>
          <cell r="L31">
            <v>12.387047472689193</v>
          </cell>
          <cell r="M31">
            <v>0.32305541318657899</v>
          </cell>
          <cell r="N31">
            <v>57.449194078421748</v>
          </cell>
          <cell r="O31">
            <v>20.274805393903328</v>
          </cell>
          <cell r="P31">
            <v>18.753765235744773</v>
          </cell>
          <cell r="Q31">
            <v>56.552590143461188</v>
          </cell>
          <cell r="R31">
            <v>75.241388403835572</v>
          </cell>
          <cell r="S31">
            <v>93.829569660563678</v>
          </cell>
          <cell r="T31">
            <v>57.325434563971292</v>
          </cell>
          <cell r="U31">
            <v>44.28152492668616</v>
          </cell>
          <cell r="V31">
            <v>45.004521591395772</v>
          </cell>
          <cell r="W31">
            <v>67.284697720562022</v>
          </cell>
          <cell r="X31">
            <v>66.666666666666814</v>
          </cell>
          <cell r="Y31">
            <v>71.630545834126579</v>
          </cell>
          <cell r="Z31">
            <v>17.711351450342097</v>
          </cell>
          <cell r="AA31">
            <v>16.061182076434363</v>
          </cell>
          <cell r="AB31">
            <v>20.175090483603459</v>
          </cell>
          <cell r="AC31">
            <v>100</v>
          </cell>
          <cell r="AD31">
            <v>10.449116962137172</v>
          </cell>
          <cell r="AE31">
            <v>28.002055914125002</v>
          </cell>
          <cell r="AF31">
            <v>30.592468871473766</v>
          </cell>
          <cell r="AG31">
            <v>55.240249261982811</v>
          </cell>
          <cell r="AH31">
            <v>83.279178464477752</v>
          </cell>
          <cell r="AI31">
            <v>54.54545454545454</v>
          </cell>
          <cell r="AJ31">
            <v>34.782608695652172</v>
          </cell>
          <cell r="AK31">
            <v>59.71951378496604</v>
          </cell>
          <cell r="AL31">
            <v>63.492063492063487</v>
          </cell>
          <cell r="AM31">
            <v>35.491484975705681</v>
          </cell>
          <cell r="AN31">
            <v>48.189415041782723</v>
          </cell>
          <cell r="AO31">
            <v>70.622301672379621</v>
          </cell>
          <cell r="AP31">
            <v>61.385199561218464</v>
          </cell>
          <cell r="AQ31">
            <v>71.66234099070256</v>
          </cell>
          <cell r="AR31">
            <v>92.661652145028128</v>
          </cell>
          <cell r="AS31">
            <v>68.829404733832575</v>
          </cell>
          <cell r="AT31">
            <v>38.931561052179887</v>
          </cell>
          <cell r="AU31">
            <v>35.26740424763274</v>
          </cell>
          <cell r="AV31">
            <v>25.064924193250764</v>
          </cell>
          <cell r="AW31">
            <v>65.765898750490621</v>
          </cell>
          <cell r="AX31">
            <v>37.467352819114126</v>
          </cell>
          <cell r="AY31">
            <v>0</v>
          </cell>
          <cell r="AZ31">
            <v>8.176165060165566</v>
          </cell>
          <cell r="BA31">
            <v>80.158276490932394</v>
          </cell>
          <cell r="BB31">
            <v>15.09129143913308</v>
          </cell>
          <cell r="BC31">
            <v>51.590381247691028</v>
          </cell>
          <cell r="BD31">
            <v>35.355865202430877</v>
          </cell>
          <cell r="BE31">
            <v>23.509933774834437</v>
          </cell>
          <cell r="BF31">
            <v>87.857184388203265</v>
          </cell>
          <cell r="BG31">
            <v>62.757297421251593</v>
          </cell>
          <cell r="BH31">
            <v>100</v>
          </cell>
          <cell r="BI31">
            <v>100</v>
          </cell>
          <cell r="BJ31">
            <v>27.455328265918627</v>
          </cell>
          <cell r="BK31">
            <v>3.8424828403551352</v>
          </cell>
          <cell r="BL31">
            <v>14.168683249026179</v>
          </cell>
          <cell r="BM31">
            <v>59.926595308127638</v>
          </cell>
          <cell r="BN31">
            <v>100</v>
          </cell>
          <cell r="BO31">
            <v>18.744045289299375</v>
          </cell>
          <cell r="BP31">
            <v>100</v>
          </cell>
          <cell r="BQ31">
            <v>100</v>
          </cell>
          <cell r="BR31">
            <v>36.430081477995365</v>
          </cell>
          <cell r="BS31">
            <v>0</v>
          </cell>
          <cell r="BT31">
            <v>53.734153147356402</v>
          </cell>
          <cell r="BU31">
            <v>90.246027868210646</v>
          </cell>
          <cell r="BV31">
            <v>26.682231960984016</v>
          </cell>
          <cell r="BW31">
            <v>0.47398054950743884</v>
          </cell>
        </row>
        <row r="32">
          <cell r="B32" t="str">
            <v>San Luis Potosí</v>
          </cell>
          <cell r="D32">
            <v>71.908003433464046</v>
          </cell>
          <cell r="E32">
            <v>80.391243073109365</v>
          </cell>
          <cell r="F32">
            <v>64.308149451683377</v>
          </cell>
          <cell r="G32">
            <v>88.96734636615416</v>
          </cell>
          <cell r="H32">
            <v>56.736759952001492</v>
          </cell>
          <cell r="I32">
            <v>36.570030888904249</v>
          </cell>
          <cell r="J32">
            <v>15.997863248817268</v>
          </cell>
          <cell r="K32">
            <v>28.251967671785689</v>
          </cell>
          <cell r="L32">
            <v>7.7360649696296608</v>
          </cell>
          <cell r="M32">
            <v>2.0788848354789176</v>
          </cell>
          <cell r="N32">
            <v>59.548845728159314</v>
          </cell>
          <cell r="O32">
            <v>71.42937862106001</v>
          </cell>
          <cell r="P32">
            <v>38.867816488322838</v>
          </cell>
          <cell r="Q32">
            <v>52.380318580749794</v>
          </cell>
          <cell r="R32">
            <v>20.372000269181083</v>
          </cell>
          <cell r="S32">
            <v>76.070474673519286</v>
          </cell>
          <cell r="T32">
            <v>41.547394804048082</v>
          </cell>
          <cell r="U32">
            <v>29.032258064516093</v>
          </cell>
          <cell r="V32">
            <v>58.818573932374605</v>
          </cell>
          <cell r="W32">
            <v>51.606679519795783</v>
          </cell>
          <cell r="X32">
            <v>48.484848484848783</v>
          </cell>
          <cell r="Y32">
            <v>82.389178532676624</v>
          </cell>
          <cell r="Z32">
            <v>13.666337621926283</v>
          </cell>
          <cell r="AA32">
            <v>15.863071344067681</v>
          </cell>
          <cell r="AB32">
            <v>15.587077931253837</v>
          </cell>
          <cell r="AC32">
            <v>29.058989880239334</v>
          </cell>
          <cell r="AD32">
            <v>32.1975816301536</v>
          </cell>
          <cell r="AE32">
            <v>33.501510962764122</v>
          </cell>
          <cell r="AF32">
            <v>45.345990362990861</v>
          </cell>
          <cell r="AG32">
            <v>61.788951250394121</v>
          </cell>
          <cell r="AH32">
            <v>99.136729378122425</v>
          </cell>
          <cell r="AI32">
            <v>36.36363636363636</v>
          </cell>
          <cell r="AJ32">
            <v>81.521739130434781</v>
          </cell>
          <cell r="AK32">
            <v>37.50725275128795</v>
          </cell>
          <cell r="AL32">
            <v>41.269841269841265</v>
          </cell>
          <cell r="AM32">
            <v>11.590127537791254</v>
          </cell>
          <cell r="AN32">
            <v>43.454038997214482</v>
          </cell>
          <cell r="AO32">
            <v>53.283584949714736</v>
          </cell>
          <cell r="AP32">
            <v>50.719264197114164</v>
          </cell>
          <cell r="AQ32">
            <v>67.192374075213181</v>
          </cell>
          <cell r="AR32">
            <v>91.995966328166929</v>
          </cell>
          <cell r="AS32">
            <v>62.623863233523622</v>
          </cell>
          <cell r="AT32">
            <v>29.667746993354587</v>
          </cell>
          <cell r="AU32">
            <v>31.825033896185623</v>
          </cell>
          <cell r="AV32">
            <v>34.334537193985888</v>
          </cell>
          <cell r="AW32">
            <v>88.9350891509728</v>
          </cell>
          <cell r="AX32">
            <v>91.994417533865175</v>
          </cell>
          <cell r="AY32">
            <v>87.528756043911557</v>
          </cell>
          <cell r="AZ32">
            <v>86.326903272013197</v>
          </cell>
          <cell r="BA32">
            <v>56.807540132370768</v>
          </cell>
          <cell r="BB32">
            <v>24.004621525436377</v>
          </cell>
          <cell r="BC32">
            <v>42.451050134278361</v>
          </cell>
          <cell r="BD32">
            <v>47.13465348966303</v>
          </cell>
          <cell r="BE32">
            <v>64.238410596026483</v>
          </cell>
          <cell r="BF32">
            <v>58.548058914535993</v>
          </cell>
          <cell r="BG32">
            <v>42.292584793558468</v>
          </cell>
          <cell r="BH32">
            <v>17.867918842710349</v>
          </cell>
          <cell r="BI32">
            <v>25.248143690358916</v>
          </cell>
          <cell r="BJ32">
            <v>0.86847911748456852</v>
          </cell>
          <cell r="BK32">
            <v>12.383863964587928</v>
          </cell>
          <cell r="BL32">
            <v>86.990934452183538</v>
          </cell>
          <cell r="BM32">
            <v>99.47090440865442</v>
          </cell>
          <cell r="BN32">
            <v>1.6169685535137361</v>
          </cell>
          <cell r="BO32">
            <v>15.286959974942501</v>
          </cell>
          <cell r="BP32">
            <v>1.2596240020426104</v>
          </cell>
          <cell r="BQ32">
            <v>3.6746057431588346</v>
          </cell>
          <cell r="BR32">
            <v>70.160068124208635</v>
          </cell>
          <cell r="BS32">
            <v>41.44346368740532</v>
          </cell>
          <cell r="BT32">
            <v>72.002419317962932</v>
          </cell>
          <cell r="BU32">
            <v>87.663925894221606</v>
          </cell>
          <cell r="BV32">
            <v>43.186535500359952</v>
          </cell>
          <cell r="BW32">
            <v>30.529320552783997</v>
          </cell>
        </row>
        <row r="33">
          <cell r="B33" t="str">
            <v>Sinaloa</v>
          </cell>
          <cell r="D33">
            <v>70.501804724252111</v>
          </cell>
          <cell r="E33">
            <v>87.430593442630922</v>
          </cell>
          <cell r="F33">
            <v>65.595742461937704</v>
          </cell>
          <cell r="G33">
            <v>90.034366427056739</v>
          </cell>
          <cell r="H33">
            <v>82.350020328800625</v>
          </cell>
          <cell r="I33">
            <v>14.135130780897104</v>
          </cell>
          <cell r="J33">
            <v>38.135294233240153</v>
          </cell>
          <cell r="K33">
            <v>30.992555527620404</v>
          </cell>
          <cell r="L33">
            <v>19.884813518219776</v>
          </cell>
          <cell r="M33">
            <v>1.419459576016044</v>
          </cell>
          <cell r="N33">
            <v>47.771541461883125</v>
          </cell>
          <cell r="O33">
            <v>97.530296512697646</v>
          </cell>
          <cell r="P33">
            <v>20.464847707240164</v>
          </cell>
          <cell r="Q33">
            <v>54.507796144905939</v>
          </cell>
          <cell r="R33">
            <v>55.6356786123864</v>
          </cell>
          <cell r="S33">
            <v>0</v>
          </cell>
          <cell r="T33">
            <v>69.172851638292983</v>
          </cell>
          <cell r="U33">
            <v>23.460410557184741</v>
          </cell>
          <cell r="V33">
            <v>100</v>
          </cell>
          <cell r="W33">
            <v>73.383728250352803</v>
          </cell>
          <cell r="X33">
            <v>54.545454545454511</v>
          </cell>
          <cell r="Y33">
            <v>84.283433173482166</v>
          </cell>
          <cell r="Z33">
            <v>18.247711279931995</v>
          </cell>
          <cell r="AA33">
            <v>23.419553148277082</v>
          </cell>
          <cell r="AB33">
            <v>31.331664842840141</v>
          </cell>
          <cell r="AC33">
            <v>40.241057738696306</v>
          </cell>
          <cell r="AD33">
            <v>33.369673860990964</v>
          </cell>
          <cell r="AE33">
            <v>100</v>
          </cell>
          <cell r="AF33">
            <v>0</v>
          </cell>
          <cell r="AG33">
            <v>45.272509563437232</v>
          </cell>
          <cell r="AH33">
            <v>66.20625545111811</v>
          </cell>
          <cell r="AI33">
            <v>36.36363636363636</v>
          </cell>
          <cell r="AJ33">
            <v>93.478260869565219</v>
          </cell>
          <cell r="AK33">
            <v>18.309226913733905</v>
          </cell>
          <cell r="AL33">
            <v>93.650793650793645</v>
          </cell>
          <cell r="AM33">
            <v>20.69454576732544</v>
          </cell>
          <cell r="AN33">
            <v>72.144846796657376</v>
          </cell>
          <cell r="AO33">
            <v>75.615599728514823</v>
          </cell>
          <cell r="AP33">
            <v>59.516496498185802</v>
          </cell>
          <cell r="AQ33">
            <v>86.884067819403285</v>
          </cell>
          <cell r="AR33">
            <v>100</v>
          </cell>
          <cell r="AS33">
            <v>100</v>
          </cell>
          <cell r="AT33">
            <v>73.907886441772192</v>
          </cell>
          <cell r="AU33">
            <v>82.344655631907898</v>
          </cell>
          <cell r="AV33">
            <v>31.132421183733083</v>
          </cell>
          <cell r="AW33">
            <v>73.816220224106999</v>
          </cell>
          <cell r="AX33">
            <v>93.617449772572442</v>
          </cell>
          <cell r="AY33">
            <v>87.494094728065861</v>
          </cell>
          <cell r="AZ33">
            <v>88.069062875697057</v>
          </cell>
          <cell r="BA33">
            <v>50.567063888627864</v>
          </cell>
          <cell r="BB33">
            <v>34.151859593943534</v>
          </cell>
          <cell r="BC33">
            <v>86.644879874931789</v>
          </cell>
          <cell r="BD33">
            <v>30.593500852031003</v>
          </cell>
          <cell r="BE33">
            <v>63.576158940397356</v>
          </cell>
          <cell r="BF33">
            <v>90.320908614447092</v>
          </cell>
          <cell r="BG33">
            <v>55.514396223170714</v>
          </cell>
          <cell r="BH33">
            <v>29.783810903726078</v>
          </cell>
          <cell r="BI33">
            <v>34.0985909188676</v>
          </cell>
          <cell r="BJ33">
            <v>15.381648219054947</v>
          </cell>
          <cell r="BK33">
            <v>18.288163487131953</v>
          </cell>
          <cell r="BL33">
            <v>14.064513745028027</v>
          </cell>
          <cell r="BM33">
            <v>97.738970161131277</v>
          </cell>
          <cell r="BN33">
            <v>11.219462244567028</v>
          </cell>
          <cell r="BO33">
            <v>5.4420648622222849</v>
          </cell>
          <cell r="BP33">
            <v>2.7127847645029046</v>
          </cell>
          <cell r="BQ33">
            <v>12.69264721183081</v>
          </cell>
          <cell r="BR33">
            <v>19.3124678585732</v>
          </cell>
          <cell r="BS33">
            <v>6.9738868378567309</v>
          </cell>
          <cell r="BT33">
            <v>53.563676136318051</v>
          </cell>
          <cell r="BU33">
            <v>80.668295878626481</v>
          </cell>
          <cell r="BV33">
            <v>41.542961669472042</v>
          </cell>
          <cell r="BW33">
            <v>71.621207890563483</v>
          </cell>
        </row>
        <row r="34">
          <cell r="B34" t="str">
            <v>Sonora</v>
          </cell>
          <cell r="D34">
            <v>40.025644427379511</v>
          </cell>
          <cell r="E34">
            <v>96.476405831002182</v>
          </cell>
          <cell r="F34">
            <v>78.696580633443304</v>
          </cell>
          <cell r="G34">
            <v>80.333066628799926</v>
          </cell>
          <cell r="H34">
            <v>74.177840526231478</v>
          </cell>
          <cell r="I34">
            <v>44.679586339157424</v>
          </cell>
          <cell r="J34">
            <v>34.628607199028409</v>
          </cell>
          <cell r="K34">
            <v>36.021589138829825</v>
          </cell>
          <cell r="L34">
            <v>21.834069223576748</v>
          </cell>
          <cell r="M34">
            <v>1.7061990285350535</v>
          </cell>
          <cell r="N34">
            <v>65.521388715789243</v>
          </cell>
          <cell r="O34">
            <v>99.372979887612871</v>
          </cell>
          <cell r="P34">
            <v>11.697901020098637</v>
          </cell>
          <cell r="Q34">
            <v>54.339624787539812</v>
          </cell>
          <cell r="R34">
            <v>48.892297082723111</v>
          </cell>
          <cell r="S34">
            <v>76.691242288640183</v>
          </cell>
          <cell r="T34">
            <v>67.26852445734346</v>
          </cell>
          <cell r="U34">
            <v>23.167155425219899</v>
          </cell>
          <cell r="V34">
            <v>86.072064292863473</v>
          </cell>
          <cell r="W34">
            <v>83.392954050534371</v>
          </cell>
          <cell r="X34">
            <v>63.636363636363946</v>
          </cell>
          <cell r="Y34">
            <v>64.316389733069741</v>
          </cell>
          <cell r="Z34">
            <v>43.989022067439343</v>
          </cell>
          <cell r="AA34">
            <v>35.941534685831655</v>
          </cell>
          <cell r="AB34">
            <v>38.64103581713178</v>
          </cell>
          <cell r="AC34">
            <v>59.907686357982193</v>
          </cell>
          <cell r="AD34">
            <v>29.194905514928038</v>
          </cell>
          <cell r="AE34">
            <v>68.562009275998321</v>
          </cell>
          <cell r="AF34">
            <v>35.915272040942106</v>
          </cell>
          <cell r="AG34">
            <v>50.63191706276239</v>
          </cell>
          <cell r="AH34">
            <v>88.338857790595213</v>
          </cell>
          <cell r="AI34">
            <v>0</v>
          </cell>
          <cell r="AJ34">
            <v>85.869565217391312</v>
          </cell>
          <cell r="AK34">
            <v>25.393516040196584</v>
          </cell>
          <cell r="AL34">
            <v>95.238095238095227</v>
          </cell>
          <cell r="AM34">
            <v>16.912836853076669</v>
          </cell>
          <cell r="AN34">
            <v>81.894150417827291</v>
          </cell>
          <cell r="AO34">
            <v>86.448825471029494</v>
          </cell>
          <cell r="AP34">
            <v>65.165133743987852</v>
          </cell>
          <cell r="AQ34">
            <v>66.831228360649675</v>
          </cell>
          <cell r="AR34">
            <v>98.221685676770932</v>
          </cell>
          <cell r="AS34">
            <v>86.925962536169493</v>
          </cell>
          <cell r="AT34">
            <v>59.617225966798905</v>
          </cell>
          <cell r="AU34">
            <v>12.708059064098018</v>
          </cell>
          <cell r="AV34">
            <v>48.896343574255582</v>
          </cell>
          <cell r="AW34">
            <v>74.216289459335115</v>
          </cell>
          <cell r="AX34">
            <v>83.22553206380347</v>
          </cell>
          <cell r="AY34">
            <v>57.870639520508796</v>
          </cell>
          <cell r="AZ34">
            <v>45.441946623436266</v>
          </cell>
          <cell r="BA34">
            <v>80.809249599370119</v>
          </cell>
          <cell r="BB34">
            <v>18.766502131763207</v>
          </cell>
          <cell r="BC34">
            <v>64.269850971440079</v>
          </cell>
          <cell r="BD34">
            <v>33.969518247023622</v>
          </cell>
          <cell r="BE34">
            <v>72.185430463576168</v>
          </cell>
          <cell r="BF34">
            <v>92.522524635391164</v>
          </cell>
          <cell r="BG34">
            <v>72.153184698446282</v>
          </cell>
          <cell r="BH34">
            <v>39.665834382726381</v>
          </cell>
          <cell r="BI34">
            <v>45.132227119792567</v>
          </cell>
          <cell r="BJ34">
            <v>20.831568691992029</v>
          </cell>
          <cell r="BK34">
            <v>5.5032351505249562</v>
          </cell>
          <cell r="BL34">
            <v>51.695655342605981</v>
          </cell>
          <cell r="BM34">
            <v>96.528937118252472</v>
          </cell>
          <cell r="BN34">
            <v>5.8938816637021416</v>
          </cell>
          <cell r="BO34">
            <v>6.9373424976321552</v>
          </cell>
          <cell r="BP34">
            <v>0.6631343673191481</v>
          </cell>
          <cell r="BQ34">
            <v>3.3873587756128773</v>
          </cell>
          <cell r="BR34">
            <v>2.3915296307832126</v>
          </cell>
          <cell r="BS34">
            <v>34.755046256716248</v>
          </cell>
          <cell r="BT34">
            <v>69.340649749429076</v>
          </cell>
          <cell r="BU34">
            <v>75.255118946020133</v>
          </cell>
          <cell r="BV34">
            <v>78.048541635920003</v>
          </cell>
          <cell r="BW34">
            <v>25.732132102534433</v>
          </cell>
        </row>
        <row r="35">
          <cell r="B35" t="str">
            <v>Tabasco</v>
          </cell>
          <cell r="D35">
            <v>73.54489500674967</v>
          </cell>
          <cell r="E35">
            <v>53.932441231781816</v>
          </cell>
          <cell r="F35">
            <v>21.935227207109811</v>
          </cell>
          <cell r="G35">
            <v>72.981804668770266</v>
          </cell>
          <cell r="H35">
            <v>49.037474954011337</v>
          </cell>
          <cell r="I35">
            <v>51.002449851692525</v>
          </cell>
          <cell r="J35">
            <v>3.420430224624381</v>
          </cell>
          <cell r="K35">
            <v>40.52341788292955</v>
          </cell>
          <cell r="L35">
            <v>7.8057142011941583</v>
          </cell>
          <cell r="M35">
            <v>0.59413052670770972</v>
          </cell>
          <cell r="N35">
            <v>77.599248765410906</v>
          </cell>
          <cell r="O35">
            <v>44.153189969566228</v>
          </cell>
          <cell r="P35">
            <v>39.797887070110235</v>
          </cell>
          <cell r="Q35">
            <v>31.917911071733883</v>
          </cell>
          <cell r="R35">
            <v>83.477372896844514</v>
          </cell>
          <cell r="S35">
            <v>87.85326140422427</v>
          </cell>
          <cell r="T35">
            <v>49.630859275591988</v>
          </cell>
          <cell r="U35">
            <v>39.29618768328443</v>
          </cell>
          <cell r="V35">
            <v>52.119206123077348</v>
          </cell>
          <cell r="W35">
            <v>38.274931830519499</v>
          </cell>
          <cell r="X35">
            <v>54.545454545454511</v>
          </cell>
          <cell r="Y35">
            <v>1.2474035691738743</v>
          </cell>
          <cell r="Z35">
            <v>14.532846394576627</v>
          </cell>
          <cell r="AA35">
            <v>43.733527319657526</v>
          </cell>
          <cell r="AB35">
            <v>28.235341537190756</v>
          </cell>
          <cell r="AC35">
            <v>40.03143995217053</v>
          </cell>
          <cell r="AD35">
            <v>0</v>
          </cell>
          <cell r="AE35">
            <v>43.632385017369799</v>
          </cell>
          <cell r="AF35">
            <v>38.830160410105769</v>
          </cell>
          <cell r="AG35">
            <v>93.544611785034576</v>
          </cell>
          <cell r="AH35">
            <v>0</v>
          </cell>
          <cell r="AI35">
            <v>36.36363636363636</v>
          </cell>
          <cell r="AJ35">
            <v>97.826086956521735</v>
          </cell>
          <cell r="AK35">
            <v>41.451130617116355</v>
          </cell>
          <cell r="AL35">
            <v>55.55555555555555</v>
          </cell>
          <cell r="AM35">
            <v>9.4048203933165642</v>
          </cell>
          <cell r="AN35">
            <v>37.047353760445681</v>
          </cell>
          <cell r="AO35">
            <v>37.759844495666307</v>
          </cell>
          <cell r="AP35">
            <v>39.824656147160589</v>
          </cell>
          <cell r="AQ35">
            <v>55.26467135438299</v>
          </cell>
          <cell r="AR35">
            <v>91.65179998454704</v>
          </cell>
          <cell r="AS35">
            <v>35.714156035814078</v>
          </cell>
          <cell r="AT35">
            <v>38.425902312331026</v>
          </cell>
          <cell r="AU35">
            <v>7.3227297356211709</v>
          </cell>
          <cell r="AV35">
            <v>18.375559832228795</v>
          </cell>
          <cell r="AW35">
            <v>37.448687633033771</v>
          </cell>
          <cell r="AX35">
            <v>59.153133664473415</v>
          </cell>
          <cell r="AY35">
            <v>86.56375229308982</v>
          </cell>
          <cell r="AZ35">
            <v>88.521481925049812</v>
          </cell>
          <cell r="BA35">
            <v>39.675692251576869</v>
          </cell>
          <cell r="BB35">
            <v>0</v>
          </cell>
          <cell r="BC35">
            <v>65.280092810527108</v>
          </cell>
          <cell r="BD35">
            <v>0</v>
          </cell>
          <cell r="BE35">
            <v>26.158940397350992</v>
          </cell>
          <cell r="BF35">
            <v>57.829981574635035</v>
          </cell>
          <cell r="BG35">
            <v>23.135729447689794</v>
          </cell>
          <cell r="BH35">
            <v>14.398303271148119</v>
          </cell>
          <cell r="BI35">
            <v>20.198352392556401</v>
          </cell>
          <cell r="BJ35">
            <v>15.688739926446718</v>
          </cell>
          <cell r="BK35">
            <v>13.030452327615963</v>
          </cell>
          <cell r="BL35">
            <v>89.520374216929625</v>
          </cell>
          <cell r="BM35">
            <v>100</v>
          </cell>
          <cell r="BN35">
            <v>3.8938874724992627</v>
          </cell>
          <cell r="BO35">
            <v>3.7876028384441223</v>
          </cell>
          <cell r="BP35">
            <v>0.23222126451061606</v>
          </cell>
          <cell r="BQ35">
            <v>2.4702371822600759</v>
          </cell>
          <cell r="BR35">
            <v>17.115601874212388</v>
          </cell>
          <cell r="BS35">
            <v>13.219610862215402</v>
          </cell>
          <cell r="BT35">
            <v>32.59205145462802</v>
          </cell>
          <cell r="BU35">
            <v>31.279789480774877</v>
          </cell>
          <cell r="BV35">
            <v>44.804807223773928</v>
          </cell>
          <cell r="BW35">
            <v>7.5846667295783154</v>
          </cell>
        </row>
        <row r="36">
          <cell r="B36" t="str">
            <v>Tamaulipas</v>
          </cell>
          <cell r="D36">
            <v>80.741687189945594</v>
          </cell>
          <cell r="E36">
            <v>79.410316430111365</v>
          </cell>
          <cell r="F36">
            <v>73.485454102241533</v>
          </cell>
          <cell r="G36">
            <v>90.631925394705476</v>
          </cell>
          <cell r="H36">
            <v>78.883359910471043</v>
          </cell>
          <cell r="I36">
            <v>21.896681610377662</v>
          </cell>
          <cell r="J36">
            <v>17.14797702853382</v>
          </cell>
          <cell r="K36">
            <v>100</v>
          </cell>
          <cell r="L36">
            <v>13.848990025263507</v>
          </cell>
          <cell r="M36">
            <v>0.4560514064253155</v>
          </cell>
          <cell r="N36">
            <v>39.781015825611263</v>
          </cell>
          <cell r="O36">
            <v>88.555778087161457</v>
          </cell>
          <cell r="P36">
            <v>27.989873988938268</v>
          </cell>
          <cell r="Q36">
            <v>65.580344367816551</v>
          </cell>
          <cell r="R36">
            <v>34.81570746378928</v>
          </cell>
          <cell r="S36">
            <v>85.962667079164618</v>
          </cell>
          <cell r="T36">
            <v>56.795507991389449</v>
          </cell>
          <cell r="U36">
            <v>18.768328445747752</v>
          </cell>
          <cell r="V36">
            <v>63.193327346334542</v>
          </cell>
          <cell r="W36">
            <v>83.276532713454827</v>
          </cell>
          <cell r="X36">
            <v>60.606060606060666</v>
          </cell>
          <cell r="Y36">
            <v>66.633168808437659</v>
          </cell>
          <cell r="Z36">
            <v>28.672964847784531</v>
          </cell>
          <cell r="AA36">
            <v>34.008367478901306</v>
          </cell>
          <cell r="AB36">
            <v>26.023662867073615</v>
          </cell>
          <cell r="AC36">
            <v>32.016472810806121</v>
          </cell>
          <cell r="AD36">
            <v>51.336512853899485</v>
          </cell>
          <cell r="AE36">
            <v>99.538451812130688</v>
          </cell>
          <cell r="AF36">
            <v>6.8553274897373662</v>
          </cell>
          <cell r="AG36">
            <v>60.312053409546728</v>
          </cell>
          <cell r="AH36">
            <v>70.11360562332986</v>
          </cell>
          <cell r="AI36">
            <v>0</v>
          </cell>
          <cell r="AJ36">
            <v>84.782608695652172</v>
          </cell>
          <cell r="AK36">
            <v>0</v>
          </cell>
          <cell r="AL36">
            <v>73.015873015872998</v>
          </cell>
          <cell r="AM36">
            <v>23.417638746740323</v>
          </cell>
          <cell r="AN36">
            <v>47.35376044568244</v>
          </cell>
          <cell r="AO36">
            <v>83.938024048048746</v>
          </cell>
          <cell r="AP36">
            <v>58.292296008775622</v>
          </cell>
          <cell r="AQ36">
            <v>40.401246377247737</v>
          </cell>
          <cell r="AR36">
            <v>92.558562364526111</v>
          </cell>
          <cell r="AS36">
            <v>66.065205972411107</v>
          </cell>
          <cell r="AT36">
            <v>39.393067661733703</v>
          </cell>
          <cell r="AU36">
            <v>9.2701598144540966</v>
          </cell>
          <cell r="AV36">
            <v>37.935526376708602</v>
          </cell>
          <cell r="AW36">
            <v>86.361931116283714</v>
          </cell>
          <cell r="AX36">
            <v>88.766071510526658</v>
          </cell>
          <cell r="AY36">
            <v>69.416771924418924</v>
          </cell>
          <cell r="AZ36">
            <v>69.05757929443574</v>
          </cell>
          <cell r="BA36">
            <v>64.965569865948851</v>
          </cell>
          <cell r="BB36">
            <v>24.183573330799302</v>
          </cell>
          <cell r="BC36">
            <v>72.06229367086631</v>
          </cell>
          <cell r="BD36">
            <v>51.188888342086244</v>
          </cell>
          <cell r="BE36">
            <v>60.596026490066222</v>
          </cell>
          <cell r="BF36">
            <v>90.493105411706495</v>
          </cell>
          <cell r="BG36">
            <v>60.488925822754283</v>
          </cell>
          <cell r="BH36">
            <v>22.156225700592138</v>
          </cell>
          <cell r="BI36">
            <v>49.593693603249598</v>
          </cell>
          <cell r="BJ36">
            <v>15.708474051940044</v>
          </cell>
          <cell r="BK36">
            <v>18.106213263661115</v>
          </cell>
          <cell r="BL36">
            <v>63.099738322793399</v>
          </cell>
          <cell r="BM36">
            <v>97.68475696661379</v>
          </cell>
          <cell r="BN36">
            <v>2.3744810010177333</v>
          </cell>
          <cell r="BO36">
            <v>0.50830548502172535</v>
          </cell>
          <cell r="BP36">
            <v>0.33595114185689046</v>
          </cell>
          <cell r="BQ36">
            <v>3.6981593753318185</v>
          </cell>
          <cell r="BR36">
            <v>58.045833035839387</v>
          </cell>
          <cell r="BS36">
            <v>57.090912747353194</v>
          </cell>
          <cell r="BT36">
            <v>78.13218902517994</v>
          </cell>
          <cell r="BU36">
            <v>79.556395000596837</v>
          </cell>
          <cell r="BV36">
            <v>19.156796508449915</v>
          </cell>
          <cell r="BW36">
            <v>5.7304512846824442</v>
          </cell>
        </row>
        <row r="37">
          <cell r="B37" t="str">
            <v>Tlaxcala</v>
          </cell>
          <cell r="D37">
            <v>91.470040096960389</v>
          </cell>
          <cell r="E37">
            <v>66.518792780464466</v>
          </cell>
          <cell r="F37">
            <v>53.725680813036625</v>
          </cell>
          <cell r="G37">
            <v>67.408683232512516</v>
          </cell>
          <cell r="H37">
            <v>97.153723958043145</v>
          </cell>
          <cell r="I37">
            <v>44.165060695857818</v>
          </cell>
          <cell r="J37">
            <v>33.803192989828531</v>
          </cell>
          <cell r="K37">
            <v>0</v>
          </cell>
          <cell r="L37">
            <v>8.0806612178433994</v>
          </cell>
          <cell r="M37">
            <v>1.2781781120014886</v>
          </cell>
          <cell r="N37">
            <v>36.213065282109234</v>
          </cell>
          <cell r="O37">
            <v>72.46576010120404</v>
          </cell>
          <cell r="P37">
            <v>36.531410640712998</v>
          </cell>
          <cell r="Q37">
            <v>72.195892054886983</v>
          </cell>
          <cell r="R37">
            <v>28.250704793851426</v>
          </cell>
          <cell r="S37">
            <v>76.104566725574827</v>
          </cell>
          <cell r="T37">
            <v>48.73696227480135</v>
          </cell>
          <cell r="U37">
            <v>40.469208211143673</v>
          </cell>
          <cell r="V37">
            <v>0</v>
          </cell>
          <cell r="W37">
            <v>25.414886374537854</v>
          </cell>
          <cell r="X37">
            <v>60.606060606060666</v>
          </cell>
          <cell r="Y37">
            <v>75.341285088039328</v>
          </cell>
          <cell r="Z37">
            <v>4.7962349739307308</v>
          </cell>
          <cell r="AA37">
            <v>16.712279051741739</v>
          </cell>
          <cell r="AB37">
            <v>15.574376714253638</v>
          </cell>
          <cell r="AC37">
            <v>48.340344940692958</v>
          </cell>
          <cell r="AD37">
            <v>38.453699000922235</v>
          </cell>
          <cell r="AE37">
            <v>34.834921847013561</v>
          </cell>
          <cell r="AF37">
            <v>34.577117987925838</v>
          </cell>
          <cell r="AG37">
            <v>83.331510567309252</v>
          </cell>
          <cell r="AH37">
            <v>100</v>
          </cell>
          <cell r="AI37">
            <v>0</v>
          </cell>
          <cell r="AJ37">
            <v>77.173913043478265</v>
          </cell>
          <cell r="AK37">
            <v>19.25414481626752</v>
          </cell>
          <cell r="AL37">
            <v>96.825396825396808</v>
          </cell>
          <cell r="AM37">
            <v>9.0821303385173699</v>
          </cell>
          <cell r="AN37">
            <v>28.69080779944289</v>
          </cell>
          <cell r="AO37">
            <v>23.109754928944295</v>
          </cell>
          <cell r="AP37">
            <v>23.995612184625763</v>
          </cell>
          <cell r="AQ37">
            <v>28.727945390186822</v>
          </cell>
          <cell r="AR37">
            <v>80.866935623126579</v>
          </cell>
          <cell r="AS37">
            <v>15.581326661028442</v>
          </cell>
          <cell r="AT37">
            <v>31.017239242002375</v>
          </cell>
          <cell r="AU37">
            <v>26.888261367422466</v>
          </cell>
          <cell r="AV37">
            <v>1.6067866580646368</v>
          </cell>
          <cell r="AW37">
            <v>79.287392767669076</v>
          </cell>
          <cell r="AX37">
            <v>18.519711409135002</v>
          </cell>
          <cell r="AY37">
            <v>100</v>
          </cell>
          <cell r="AZ37">
            <v>100</v>
          </cell>
          <cell r="BA37">
            <v>0</v>
          </cell>
          <cell r="BB37">
            <v>100</v>
          </cell>
          <cell r="BC37">
            <v>63.970525898071237</v>
          </cell>
          <cell r="BD37">
            <v>38.373091029568087</v>
          </cell>
          <cell r="BE37">
            <v>25.827814569536422</v>
          </cell>
          <cell r="BF37">
            <v>60.618575225414439</v>
          </cell>
          <cell r="BG37">
            <v>31.441664382115587</v>
          </cell>
          <cell r="BH37">
            <v>2.3399920956039648</v>
          </cell>
          <cell r="BI37">
            <v>11.23791622034476</v>
          </cell>
          <cell r="BJ37">
            <v>8.7192335230279614</v>
          </cell>
          <cell r="BK37">
            <v>5.5072082236317135</v>
          </cell>
          <cell r="BL37">
            <v>87.803264783598024</v>
          </cell>
          <cell r="BM37">
            <v>98.45779289811766</v>
          </cell>
          <cell r="BN37">
            <v>0</v>
          </cell>
          <cell r="BO37">
            <v>0</v>
          </cell>
          <cell r="BP37">
            <v>0</v>
          </cell>
          <cell r="BQ37">
            <v>3.0665277192533846</v>
          </cell>
          <cell r="BR37">
            <v>39.424341773606542</v>
          </cell>
          <cell r="BS37">
            <v>14.742877084054395</v>
          </cell>
          <cell r="BT37">
            <v>30.975257110381115</v>
          </cell>
          <cell r="BU37">
            <v>83.848718877044774</v>
          </cell>
          <cell r="BV37">
            <v>2.6958868333649346</v>
          </cell>
          <cell r="BW37">
            <v>19.190528014579836</v>
          </cell>
        </row>
        <row r="38">
          <cell r="B38" t="str">
            <v>Veracruz</v>
          </cell>
          <cell r="D38">
            <v>80.170156576073907</v>
          </cell>
          <cell r="E38">
            <v>47.662595784754373</v>
          </cell>
          <cell r="F38">
            <v>56.743709033429255</v>
          </cell>
          <cell r="G38">
            <v>87.074822290510269</v>
          </cell>
          <cell r="H38">
            <v>76.412631542814268</v>
          </cell>
          <cell r="I38">
            <v>32.602029030699597</v>
          </cell>
          <cell r="J38">
            <v>8.1711369612326159</v>
          </cell>
          <cell r="K38">
            <v>43.661892684978255</v>
          </cell>
          <cell r="L38">
            <v>5.170760067679228</v>
          </cell>
          <cell r="M38">
            <v>0.32663121401298684</v>
          </cell>
          <cell r="N38">
            <v>85.268443067466421</v>
          </cell>
          <cell r="O38">
            <v>53.576585196994401</v>
          </cell>
          <cell r="P38">
            <v>50.471266696212069</v>
          </cell>
          <cell r="Q38">
            <v>47.843873730405697</v>
          </cell>
          <cell r="R38">
            <v>92.20589843552132</v>
          </cell>
          <cell r="S38">
            <v>64.310810209993321</v>
          </cell>
          <cell r="T38">
            <v>35.07766153375627</v>
          </cell>
          <cell r="U38">
            <v>9.0909090909090668</v>
          </cell>
          <cell r="V38">
            <v>51.63266446753547</v>
          </cell>
          <cell r="W38">
            <v>31.226935391554996</v>
          </cell>
          <cell r="X38">
            <v>39.393939393939341</v>
          </cell>
          <cell r="Y38">
            <v>48.172451870104737</v>
          </cell>
          <cell r="Z38">
            <v>14.13116527514954</v>
          </cell>
          <cell r="AA38">
            <v>13.271507703994997</v>
          </cell>
          <cell r="AB38">
            <v>14.900180735116775</v>
          </cell>
          <cell r="AC38">
            <v>29.743615998718063</v>
          </cell>
          <cell r="AD38">
            <v>19.915750967662376</v>
          </cell>
          <cell r="AE38">
            <v>40.383019141281387</v>
          </cell>
          <cell r="AF38">
            <v>31.393687629275778</v>
          </cell>
          <cell r="AG38">
            <v>80.731046386356581</v>
          </cell>
          <cell r="AH38">
            <v>91.69881609287502</v>
          </cell>
          <cell r="AI38">
            <v>0</v>
          </cell>
          <cell r="AJ38">
            <v>43.478260869565219</v>
          </cell>
          <cell r="AK38">
            <v>41.132118473395316</v>
          </cell>
          <cell r="AL38">
            <v>69.841269841269835</v>
          </cell>
          <cell r="AM38">
            <v>5.8138694318041289</v>
          </cell>
          <cell r="AN38">
            <v>55.988857938718652</v>
          </cell>
          <cell r="AO38">
            <v>29.1482657963038</v>
          </cell>
          <cell r="AP38">
            <v>27.770483503501815</v>
          </cell>
          <cell r="AQ38">
            <v>49.950368149316724</v>
          </cell>
          <cell r="AR38">
            <v>65.716492663829001</v>
          </cell>
          <cell r="AS38">
            <v>41.790074466049212</v>
          </cell>
          <cell r="AT38">
            <v>23.126721439728456</v>
          </cell>
          <cell r="AU38">
            <v>16.577196326750393</v>
          </cell>
          <cell r="AV38">
            <v>18.282826796024164</v>
          </cell>
          <cell r="AW38">
            <v>80.609513182980436</v>
          </cell>
          <cell r="AX38">
            <v>90.52075653318758</v>
          </cell>
          <cell r="AY38">
            <v>45.195666051154213</v>
          </cell>
          <cell r="AZ38">
            <v>56.310831466854147</v>
          </cell>
          <cell r="BA38">
            <v>77.229753390353764</v>
          </cell>
          <cell r="BB38">
            <v>21.011609334205037</v>
          </cell>
          <cell r="BC38">
            <v>63.110922502439024</v>
          </cell>
          <cell r="BD38">
            <v>29.064574737313553</v>
          </cell>
          <cell r="BE38">
            <v>78.807947019867555</v>
          </cell>
          <cell r="BF38">
            <v>51.259630047491036</v>
          </cell>
          <cell r="BG38">
            <v>34.324833663522796</v>
          </cell>
          <cell r="BH38">
            <v>14.982007080280969</v>
          </cell>
          <cell r="BI38">
            <v>19.367292935975481</v>
          </cell>
          <cell r="BJ38">
            <v>7.6492465713941016</v>
          </cell>
          <cell r="BK38">
            <v>10.463288163954525</v>
          </cell>
          <cell r="BL38">
            <v>79.760075931158653</v>
          </cell>
          <cell r="BM38">
            <v>99.827010673438124</v>
          </cell>
          <cell r="BN38">
            <v>1.4459132110879918</v>
          </cell>
          <cell r="BO38">
            <v>0.27766222503174964</v>
          </cell>
          <cell r="BP38">
            <v>0.41994606731817713</v>
          </cell>
          <cell r="BQ38">
            <v>3.6146552418327293</v>
          </cell>
          <cell r="BR38">
            <v>19.043492694972887</v>
          </cell>
          <cell r="BS38">
            <v>8.7127395058626149</v>
          </cell>
          <cell r="BT38">
            <v>27.216522419217508</v>
          </cell>
          <cell r="BU38">
            <v>76.719112071279127</v>
          </cell>
          <cell r="BV38">
            <v>30.678435582095869</v>
          </cell>
          <cell r="BW38">
            <v>9.2413783139078518</v>
          </cell>
        </row>
        <row r="39">
          <cell r="B39" t="str">
            <v>Yucatán</v>
          </cell>
          <cell r="D39">
            <v>100</v>
          </cell>
          <cell r="E39">
            <v>100</v>
          </cell>
          <cell r="F39">
            <v>100</v>
          </cell>
          <cell r="G39">
            <v>100</v>
          </cell>
          <cell r="H39">
            <v>95.483975465283038</v>
          </cell>
          <cell r="I39">
            <v>33.487186405978129</v>
          </cell>
          <cell r="J39">
            <v>100</v>
          </cell>
          <cell r="K39">
            <v>42.204840979263537</v>
          </cell>
          <cell r="L39">
            <v>0.11499741717308917</v>
          </cell>
          <cell r="M39">
            <v>6.4093236778891907E-2</v>
          </cell>
          <cell r="N39">
            <v>50.756870497521774</v>
          </cell>
          <cell r="O39">
            <v>50.189730211480651</v>
          </cell>
          <cell r="P39">
            <v>37.572853989985511</v>
          </cell>
          <cell r="Q39">
            <v>54.42330163785023</v>
          </cell>
          <cell r="R39">
            <v>29.574724235961725</v>
          </cell>
          <cell r="S39">
            <v>86.254532947078076</v>
          </cell>
          <cell r="T39">
            <v>58.219078231763291</v>
          </cell>
          <cell r="U39">
            <v>29.032258064516093</v>
          </cell>
          <cell r="V39">
            <v>44.312044822367163</v>
          </cell>
          <cell r="W39">
            <v>52.924281657765981</v>
          </cell>
          <cell r="X39">
            <v>42.424242424242628</v>
          </cell>
          <cell r="Y39">
            <v>80.242587395345168</v>
          </cell>
          <cell r="Z39">
            <v>29.164778694991899</v>
          </cell>
          <cell r="AA39">
            <v>35.142097970287075</v>
          </cell>
          <cell r="AB39">
            <v>33.724480522214428</v>
          </cell>
          <cell r="AC39">
            <v>61.503588948742049</v>
          </cell>
          <cell r="AD39">
            <v>100</v>
          </cell>
          <cell r="AE39">
            <v>83.935582068692867</v>
          </cell>
          <cell r="AF39">
            <v>100</v>
          </cell>
          <cell r="AG39">
            <v>100</v>
          </cell>
          <cell r="AH39">
            <v>97.313063303502844</v>
          </cell>
          <cell r="AI39">
            <v>36.36363636363636</v>
          </cell>
          <cell r="AJ39">
            <v>71.739130434782609</v>
          </cell>
          <cell r="AK39">
            <v>91.530792947328948</v>
          </cell>
          <cell r="AL39">
            <v>98.412698412698418</v>
          </cell>
          <cell r="AM39">
            <v>18.788396130017095</v>
          </cell>
          <cell r="AN39">
            <v>88.300835654596085</v>
          </cell>
          <cell r="AO39">
            <v>50.751583379415933</v>
          </cell>
          <cell r="AP39">
            <v>49.671251371192312</v>
          </cell>
          <cell r="AQ39">
            <v>69.881735940218135</v>
          </cell>
          <cell r="AR39">
            <v>84.977690305099983</v>
          </cell>
          <cell r="AS39">
            <v>47.123847157092527</v>
          </cell>
          <cell r="AT39">
            <v>53.473761756214934</v>
          </cell>
          <cell r="AU39">
            <v>0</v>
          </cell>
          <cell r="AV39">
            <v>22.775642820087114</v>
          </cell>
          <cell r="AW39">
            <v>84.626732760449173</v>
          </cell>
          <cell r="AX39">
            <v>78.38570153380752</v>
          </cell>
          <cell r="AY39">
            <v>66.36190398965141</v>
          </cell>
          <cell r="AZ39">
            <v>71.283108260671639</v>
          </cell>
          <cell r="BA39">
            <v>49.501518210938805</v>
          </cell>
          <cell r="BB39">
            <v>18.311606935678252</v>
          </cell>
          <cell r="BC39">
            <v>74.457384815295143</v>
          </cell>
          <cell r="BD39">
            <v>85.814423591121709</v>
          </cell>
          <cell r="BE39">
            <v>54.635761589403977</v>
          </cell>
          <cell r="BF39">
            <v>74.446941353578524</v>
          </cell>
          <cell r="BG39">
            <v>55.413480319818156</v>
          </cell>
          <cell r="BH39">
            <v>39.656968490072281</v>
          </cell>
          <cell r="BI39">
            <v>36.587066329144783</v>
          </cell>
          <cell r="BJ39">
            <v>8.021357425622119</v>
          </cell>
          <cell r="BK39">
            <v>20.555634006573527</v>
          </cell>
          <cell r="BL39">
            <v>21.735466360060396</v>
          </cell>
          <cell r="BM39">
            <v>95.009098191463906</v>
          </cell>
          <cell r="BN39">
            <v>8.1904222663188868</v>
          </cell>
          <cell r="BO39">
            <v>16.958953838831221</v>
          </cell>
          <cell r="BP39">
            <v>1.1911085902161478</v>
          </cell>
          <cell r="BQ39">
            <v>7.5930812994366725</v>
          </cell>
          <cell r="BR39">
            <v>0</v>
          </cell>
          <cell r="BS39">
            <v>4.1286792597407285</v>
          </cell>
          <cell r="BT39">
            <v>49.594123751302362</v>
          </cell>
          <cell r="BU39">
            <v>75.676292140962744</v>
          </cell>
          <cell r="BV39">
            <v>40.289738044377124</v>
          </cell>
          <cell r="BW39">
            <v>14.198123727514975</v>
          </cell>
        </row>
        <row r="40">
          <cell r="B40" t="str">
            <v>Zacatecas</v>
          </cell>
          <cell r="D40">
            <v>35.805931415078227</v>
          </cell>
          <cell r="E40">
            <v>25.371179508750135</v>
          </cell>
          <cell r="F40">
            <v>63.811828985428896</v>
          </cell>
          <cell r="G40">
            <v>93.108490725671317</v>
          </cell>
          <cell r="H40">
            <v>63.539984215819537</v>
          </cell>
          <cell r="I40">
            <v>39.329157829271395</v>
          </cell>
          <cell r="J40">
            <v>11.642312917342188</v>
          </cell>
          <cell r="K40">
            <v>14.941475130832259</v>
          </cell>
          <cell r="L40">
            <v>9.1823643722543569</v>
          </cell>
          <cell r="M40">
            <v>1.8203409095842493</v>
          </cell>
          <cell r="N40">
            <v>0</v>
          </cell>
          <cell r="O40">
            <v>99.883289394670442</v>
          </cell>
          <cell r="P40">
            <v>28.478967102115615</v>
          </cell>
          <cell r="Q40">
            <v>47.882920947664722</v>
          </cell>
          <cell r="R40">
            <v>86.115852509229114</v>
          </cell>
          <cell r="S40">
            <v>65.011922655289709</v>
          </cell>
          <cell r="T40">
            <v>28.70163844268377</v>
          </cell>
          <cell r="U40">
            <v>26.979472140762422</v>
          </cell>
          <cell r="V40">
            <v>55.823482170718563</v>
          </cell>
          <cell r="W40">
            <v>30.931203393850343</v>
          </cell>
          <cell r="X40">
            <v>54.545454545454511</v>
          </cell>
          <cell r="Y40">
            <v>88.275196385234437</v>
          </cell>
          <cell r="Z40">
            <v>14.723769478069714</v>
          </cell>
          <cell r="AA40">
            <v>45.078743363578823</v>
          </cell>
          <cell r="AB40">
            <v>21.791159853997481</v>
          </cell>
          <cell r="AC40">
            <v>18.361312630302649</v>
          </cell>
          <cell r="AD40">
            <v>10.536586612855098</v>
          </cell>
          <cell r="AE40">
            <v>29.738619094690861</v>
          </cell>
          <cell r="AF40">
            <v>42.340296996301575</v>
          </cell>
          <cell r="AG40">
            <v>72.13823605372977</v>
          </cell>
          <cell r="AH40">
            <v>80.327086376181157</v>
          </cell>
          <cell r="AI40">
            <v>72.72727272727272</v>
          </cell>
          <cell r="AJ40">
            <v>96.739130434782609</v>
          </cell>
          <cell r="AK40">
            <v>20.027677580039345</v>
          </cell>
          <cell r="AL40">
            <v>87.30158730158729</v>
          </cell>
          <cell r="AM40">
            <v>12.705662598573062</v>
          </cell>
          <cell r="AN40">
            <v>32.31197771587744</v>
          </cell>
          <cell r="AO40">
            <v>35.82812640859008</v>
          </cell>
          <cell r="AP40">
            <v>34.060248080330766</v>
          </cell>
          <cell r="AQ40">
            <v>56.457153572047744</v>
          </cell>
          <cell r="AR40">
            <v>79.163142300894265</v>
          </cell>
          <cell r="AS40">
            <v>29.125334574672035</v>
          </cell>
          <cell r="AT40">
            <v>14.244321430410309</v>
          </cell>
          <cell r="AU40">
            <v>3.3594148969291728</v>
          </cell>
          <cell r="AV40">
            <v>16.150281593282838</v>
          </cell>
          <cell r="AW40">
            <v>62.946041319720415</v>
          </cell>
          <cell r="AX40">
            <v>79.066019488159938</v>
          </cell>
          <cell r="AY40">
            <v>48.399085398324068</v>
          </cell>
          <cell r="AZ40">
            <v>61.109557148826568</v>
          </cell>
          <cell r="BA40">
            <v>61.662562556384202</v>
          </cell>
          <cell r="BB40">
            <v>17.440339018483094</v>
          </cell>
          <cell r="BC40">
            <v>67.519227710920148</v>
          </cell>
          <cell r="BD40">
            <v>44.119778297977241</v>
          </cell>
          <cell r="BE40">
            <v>20.198675496688743</v>
          </cell>
          <cell r="BF40">
            <v>57.904886716503526</v>
          </cell>
          <cell r="BG40">
            <v>45.632428643599603</v>
          </cell>
          <cell r="BH40">
            <v>4.5976587947561125</v>
          </cell>
          <cell r="BI40">
            <v>16.459536506246927</v>
          </cell>
          <cell r="BJ40">
            <v>1.1930045127897468</v>
          </cell>
          <cell r="BK40">
            <v>24.528403007130031</v>
          </cell>
          <cell r="BL40">
            <v>69.905359009801117</v>
          </cell>
          <cell r="BM40">
            <v>98.801172012444823</v>
          </cell>
          <cell r="BN40">
            <v>2.098832922014862</v>
          </cell>
          <cell r="BO40">
            <v>0.12504081470523293</v>
          </cell>
          <cell r="BP40">
            <v>1.0236185390880568</v>
          </cell>
          <cell r="BQ40">
            <v>4.6267425661046699</v>
          </cell>
          <cell r="BR40">
            <v>61.56746884090596</v>
          </cell>
          <cell r="BS40">
            <v>19.24316092177693</v>
          </cell>
          <cell r="BT40">
            <v>37.659255021752038</v>
          </cell>
          <cell r="BU40">
            <v>74.992526043603974</v>
          </cell>
          <cell r="BV40">
            <v>0.6273496352435779</v>
          </cell>
          <cell r="BW40">
            <v>15.748004733523432</v>
          </cell>
        </row>
      </sheetData>
      <sheetData sheetId="48"/>
      <sheetData sheetId="49"/>
      <sheetData sheetId="50">
        <row r="9">
          <cell r="B9" t="str">
            <v>Aguascalientes</v>
          </cell>
          <cell r="D9">
            <v>96.050182088549292</v>
          </cell>
          <cell r="E9">
            <v>82.499949118983551</v>
          </cell>
          <cell r="F9">
            <v>53.870617208646443</v>
          </cell>
          <cell r="G9">
            <v>59.686851910995564</v>
          </cell>
          <cell r="H9">
            <v>14.649595633862525</v>
          </cell>
          <cell r="I9">
            <v>58.42504828657831</v>
          </cell>
          <cell r="J9">
            <v>50.914845312308366</v>
          </cell>
          <cell r="K9">
            <v>26.057918298732368</v>
          </cell>
          <cell r="L9">
            <v>28.074326861820243</v>
          </cell>
          <cell r="M9">
            <v>1.3545522265689469</v>
          </cell>
          <cell r="N9">
            <v>36.677836554244301</v>
          </cell>
          <cell r="O9">
            <v>100</v>
          </cell>
          <cell r="P9">
            <v>56.799550535193724</v>
          </cell>
          <cell r="Q9">
            <v>68.987991349227229</v>
          </cell>
          <cell r="R9">
            <v>61.601700068591555</v>
          </cell>
          <cell r="S9">
            <v>54.724991321972553</v>
          </cell>
          <cell r="T9">
            <v>55.910798788619985</v>
          </cell>
          <cell r="U9">
            <v>7.2131147540983678</v>
          </cell>
          <cell r="V9">
            <v>96.965828766692141</v>
          </cell>
          <cell r="W9">
            <v>82.257905111450142</v>
          </cell>
          <cell r="X9">
            <v>78.931750741839892</v>
          </cell>
          <cell r="Y9">
            <v>83.98666546193175</v>
          </cell>
          <cell r="Z9">
            <v>16.800947534192822</v>
          </cell>
          <cell r="AA9">
            <v>25.688748846661035</v>
          </cell>
          <cell r="AB9">
            <v>33.408618587850384</v>
          </cell>
          <cell r="AC9">
            <v>52.939406171858572</v>
          </cell>
          <cell r="AD9">
            <v>59.273526224220632</v>
          </cell>
          <cell r="AE9">
            <v>68.908856425682245</v>
          </cell>
          <cell r="AF9">
            <v>88.986436145897827</v>
          </cell>
          <cell r="AG9">
            <v>37.28452485671442</v>
          </cell>
          <cell r="AH9">
            <v>98.571027026918628</v>
          </cell>
          <cell r="AI9">
            <v>18.181818181818173</v>
          </cell>
          <cell r="AJ9">
            <v>98.245614035087712</v>
          </cell>
          <cell r="AK9">
            <v>56.404094240083744</v>
          </cell>
          <cell r="AL9">
            <v>77.192982456140371</v>
          </cell>
          <cell r="AM9">
            <v>23.905380727492993</v>
          </cell>
          <cell r="AN9">
            <v>82.283464566929126</v>
          </cell>
          <cell r="AO9">
            <v>84.833311462331523</v>
          </cell>
          <cell r="AP9">
            <v>38.674407177564667</v>
          </cell>
          <cell r="AQ9">
            <v>76.028326684599818</v>
          </cell>
          <cell r="AR9">
            <v>99.705153798374027</v>
          </cell>
          <cell r="AS9">
            <v>29.778272647705844</v>
          </cell>
          <cell r="AT9">
            <v>47.037039805096626</v>
          </cell>
          <cell r="AU9">
            <v>31.778747823624126</v>
          </cell>
          <cell r="AV9">
            <v>45.338316862838667</v>
          </cell>
          <cell r="AW9">
            <v>85.77311677857989</v>
          </cell>
          <cell r="AX9">
            <v>64.681698066901646</v>
          </cell>
          <cell r="AY9">
            <v>86.991367201028552</v>
          </cell>
          <cell r="AZ9">
            <v>86.452221676043123</v>
          </cell>
          <cell r="BA9">
            <v>59.988035199422399</v>
          </cell>
          <cell r="BB9">
            <v>16.553350729644915</v>
          </cell>
          <cell r="BC9">
            <v>39.400706471519307</v>
          </cell>
          <cell r="BD9">
            <v>48.30777245800563</v>
          </cell>
          <cell r="BE9">
            <v>41.516245487364621</v>
          </cell>
          <cell r="BF9">
            <v>86.085361005920262</v>
          </cell>
          <cell r="BG9">
            <v>69.827603936292022</v>
          </cell>
          <cell r="BH9">
            <v>31.310235995423909</v>
          </cell>
          <cell r="BI9">
            <v>42.82481334180121</v>
          </cell>
          <cell r="BJ9">
            <v>22.308608589904335</v>
          </cell>
          <cell r="BK9">
            <v>45.733375384738949</v>
          </cell>
          <cell r="BL9">
            <v>59.663217343839612</v>
          </cell>
          <cell r="BM9">
            <v>98.277407954187254</v>
          </cell>
          <cell r="BN9">
            <v>3.863793113241206</v>
          </cell>
          <cell r="BO9">
            <v>0.58947212957895812</v>
          </cell>
          <cell r="BP9">
            <v>1.1071760946324667</v>
          </cell>
          <cell r="BQ9">
            <v>4.5566299029637864</v>
          </cell>
          <cell r="BR9">
            <v>100</v>
          </cell>
          <cell r="BS9">
            <v>46.911289443527821</v>
          </cell>
          <cell r="BT9">
            <v>73.127126963640904</v>
          </cell>
          <cell r="BU9">
            <v>81.022868234139935</v>
          </cell>
          <cell r="BV9">
            <v>29.193918343465768</v>
          </cell>
          <cell r="BW9">
            <v>20.191695745277453</v>
          </cell>
        </row>
        <row r="10">
          <cell r="B10" t="str">
            <v>Baja California</v>
          </cell>
          <cell r="D10">
            <v>3.1506154414216274</v>
          </cell>
          <cell r="E10">
            <v>89.594666021498597</v>
          </cell>
          <cell r="F10">
            <v>19.388942048376233</v>
          </cell>
          <cell r="G10">
            <v>38.148164299785556</v>
          </cell>
          <cell r="H10">
            <v>9.857735360722069</v>
          </cell>
          <cell r="I10">
            <v>86.503533709167883</v>
          </cell>
          <cell r="J10">
            <v>30.387955598329054</v>
          </cell>
          <cell r="K10">
            <v>4.136548097967971</v>
          </cell>
          <cell r="L10">
            <v>22.005438277724952</v>
          </cell>
          <cell r="M10">
            <v>1.5745797156619137</v>
          </cell>
          <cell r="N10">
            <v>78.522268096750523</v>
          </cell>
          <cell r="O10">
            <v>0</v>
          </cell>
          <cell r="P10">
            <v>23.470357578974067</v>
          </cell>
          <cell r="Q10">
            <v>80.289032182787139</v>
          </cell>
          <cell r="R10">
            <v>63.119978097537988</v>
          </cell>
          <cell r="S10">
            <v>91.122206255127963</v>
          </cell>
          <cell r="T10">
            <v>61.543671053764179</v>
          </cell>
          <cell r="U10">
            <v>33.114754098360656</v>
          </cell>
          <cell r="V10">
            <v>62.053788720705626</v>
          </cell>
          <cell r="W10">
            <v>85.095698905731552</v>
          </cell>
          <cell r="X10">
            <v>80.712166172107018</v>
          </cell>
          <cell r="Y10">
            <v>65.362530182678157</v>
          </cell>
          <cell r="Z10">
            <v>17.691489514875922</v>
          </cell>
          <cell r="AA10">
            <v>10.746914348593544</v>
          </cell>
          <cell r="AB10">
            <v>21.192164125668778</v>
          </cell>
          <cell r="AC10">
            <v>71.106204201831119</v>
          </cell>
          <cell r="AD10">
            <v>35.676767723683348</v>
          </cell>
          <cell r="AE10">
            <v>55.946385200219098</v>
          </cell>
          <cell r="AF10">
            <v>52.701609282615145</v>
          </cell>
          <cell r="AG10">
            <v>0</v>
          </cell>
          <cell r="AH10">
            <v>99.26572801935329</v>
          </cell>
          <cell r="AI10">
            <v>36.36363636363636</v>
          </cell>
          <cell r="AJ10">
            <v>64.912280701754383</v>
          </cell>
          <cell r="AK10">
            <v>46.07350417566272</v>
          </cell>
          <cell r="AL10">
            <v>100</v>
          </cell>
          <cell r="AM10">
            <v>19.155704354371995</v>
          </cell>
          <cell r="AN10">
            <v>0</v>
          </cell>
          <cell r="AO10">
            <v>89.29530582580891</v>
          </cell>
          <cell r="AP10">
            <v>66.378278039636768</v>
          </cell>
          <cell r="AQ10">
            <v>94.545286701439395</v>
          </cell>
          <cell r="AR10">
            <v>100</v>
          </cell>
          <cell r="AS10">
            <v>55.159131580122867</v>
          </cell>
          <cell r="AT10">
            <v>37.090022709434542</v>
          </cell>
          <cell r="AU10">
            <v>1.5603165928894487</v>
          </cell>
          <cell r="AV10">
            <v>46.507810445508255</v>
          </cell>
          <cell r="AW10">
            <v>88.577000908102562</v>
          </cell>
          <cell r="AX10">
            <v>59.251971305077042</v>
          </cell>
          <cell r="AY10">
            <v>67.459423277796006</v>
          </cell>
          <cell r="AZ10">
            <v>67.236888717860126</v>
          </cell>
          <cell r="BA10">
            <v>56.046570856182619</v>
          </cell>
          <cell r="BB10">
            <v>6.7617401139702036</v>
          </cell>
          <cell r="BC10">
            <v>43.494300293906619</v>
          </cell>
          <cell r="BD10">
            <v>75.84225830707166</v>
          </cell>
          <cell r="BE10">
            <v>69.314079422382662</v>
          </cell>
          <cell r="BF10">
            <v>100</v>
          </cell>
          <cell r="BG10">
            <v>91.507001455644215</v>
          </cell>
          <cell r="BH10">
            <v>29.681079966814679</v>
          </cell>
          <cell r="BI10">
            <v>54.614549296644945</v>
          </cell>
          <cell r="BJ10">
            <v>38.206009434576892</v>
          </cell>
          <cell r="BK10">
            <v>2.7652174340644224</v>
          </cell>
          <cell r="BL10">
            <v>76.652841310891873</v>
          </cell>
          <cell r="BM10">
            <v>97.989425626295613</v>
          </cell>
          <cell r="BN10">
            <v>16.02745007663324</v>
          </cell>
          <cell r="BO10">
            <v>13.288252357674017</v>
          </cell>
          <cell r="BP10">
            <v>0.43157870198636078</v>
          </cell>
          <cell r="BQ10">
            <v>4.5349060613018697</v>
          </cell>
          <cell r="BR10">
            <v>52.677527380833645</v>
          </cell>
          <cell r="BS10">
            <v>75.166248078465287</v>
          </cell>
          <cell r="BT10">
            <v>88.273227920055064</v>
          </cell>
          <cell r="BU10">
            <v>82.646868374892961</v>
          </cell>
          <cell r="BV10">
            <v>2.9706450920194758</v>
          </cell>
          <cell r="BW10">
            <v>18.973699023390754</v>
          </cell>
        </row>
        <row r="11">
          <cell r="B11" t="str">
            <v>Baja California Sur</v>
          </cell>
          <cell r="D11">
            <v>76.926898124855072</v>
          </cell>
          <cell r="E11">
            <v>100</v>
          </cell>
          <cell r="F11">
            <v>80.805409887705736</v>
          </cell>
          <cell r="G11">
            <v>0</v>
          </cell>
          <cell r="H11">
            <v>6.0928503369273121</v>
          </cell>
          <cell r="I11">
            <v>94.179840997806721</v>
          </cell>
          <cell r="J11">
            <v>45.064776431305596</v>
          </cell>
          <cell r="K11">
            <v>32.44629990370899</v>
          </cell>
          <cell r="L11">
            <v>27.685749624250057</v>
          </cell>
          <cell r="M11">
            <v>3.7377785721654337</v>
          </cell>
          <cell r="N11">
            <v>28.531785820958238</v>
          </cell>
          <cell r="O11">
            <v>100</v>
          </cell>
          <cell r="P11">
            <v>51.261505743623573</v>
          </cell>
          <cell r="Q11">
            <v>81.833888524409019</v>
          </cell>
          <cell r="R11">
            <v>0</v>
          </cell>
          <cell r="S11">
            <v>29.861135094638421</v>
          </cell>
          <cell r="T11">
            <v>65.169672571901913</v>
          </cell>
          <cell r="U11">
            <v>29.836065573770487</v>
          </cell>
          <cell r="V11">
            <v>56.850688322717026</v>
          </cell>
          <cell r="W11">
            <v>86.169848457827868</v>
          </cell>
          <cell r="X11">
            <v>77.151335311572751</v>
          </cell>
          <cell r="Y11">
            <v>73.892687827757229</v>
          </cell>
          <cell r="Z11">
            <v>30.942241941179272</v>
          </cell>
          <cell r="AA11">
            <v>35.676738673567883</v>
          </cell>
          <cell r="AB11">
            <v>36.435560640228083</v>
          </cell>
          <cell r="AC11">
            <v>93.367635208858061</v>
          </cell>
          <cell r="AD11">
            <v>32.061665087960087</v>
          </cell>
          <cell r="AE11">
            <v>43.791570937704357</v>
          </cell>
          <cell r="AF11">
            <v>43.953124232282399</v>
          </cell>
          <cell r="AG11">
            <v>40.359711460086992</v>
          </cell>
          <cell r="AH11">
            <v>81.747065331768496</v>
          </cell>
          <cell r="AI11">
            <v>17.818181818181809</v>
          </cell>
          <cell r="AJ11">
            <v>78.94736842105263</v>
          </cell>
          <cell r="AK11">
            <v>30.988267153910488</v>
          </cell>
          <cell r="AL11">
            <v>38.596491228070185</v>
          </cell>
          <cell r="AM11">
            <v>16.850687973986545</v>
          </cell>
          <cell r="AN11">
            <v>50.393700787401571</v>
          </cell>
          <cell r="AO11">
            <v>94.070817343636321</v>
          </cell>
          <cell r="AP11">
            <v>100</v>
          </cell>
          <cell r="AQ11">
            <v>100</v>
          </cell>
          <cell r="AR11">
            <v>97.059632197169805</v>
          </cell>
          <cell r="AS11">
            <v>70.48234803080264</v>
          </cell>
          <cell r="AT11">
            <v>46.831837758960333</v>
          </cell>
          <cell r="AU11">
            <v>24.75222626904123</v>
          </cell>
          <cell r="AV11">
            <v>68.407027635890799</v>
          </cell>
          <cell r="AW11">
            <v>42.884271876070237</v>
          </cell>
          <cell r="AX11">
            <v>100</v>
          </cell>
          <cell r="AY11">
            <v>89.540743403007355</v>
          </cell>
          <cell r="AZ11">
            <v>87.17021445171315</v>
          </cell>
          <cell r="BA11">
            <v>68.532475397428016</v>
          </cell>
          <cell r="BB11">
            <v>11.299768640968127</v>
          </cell>
          <cell r="BC11">
            <v>80.565742367942178</v>
          </cell>
          <cell r="BD11">
            <v>88.773875564888627</v>
          </cell>
          <cell r="BE11">
            <v>5.0541516245487363</v>
          </cell>
          <cell r="BF11">
            <v>96.098557464807882</v>
          </cell>
          <cell r="BG11">
            <v>76.609227426734577</v>
          </cell>
          <cell r="BH11">
            <v>69.004009484009217</v>
          </cell>
          <cell r="BI11">
            <v>68.492329441198478</v>
          </cell>
          <cell r="BJ11">
            <v>41.608780240564961</v>
          </cell>
          <cell r="BK11">
            <v>0</v>
          </cell>
          <cell r="BL11">
            <v>49.050387381360792</v>
          </cell>
          <cell r="BM11">
            <v>99.102460539360166</v>
          </cell>
          <cell r="BN11">
            <v>49.608661751301028</v>
          </cell>
          <cell r="BO11">
            <v>10.931560532379402</v>
          </cell>
          <cell r="BP11">
            <v>20.191099142708204</v>
          </cell>
          <cell r="BQ11">
            <v>55.228264618028824</v>
          </cell>
          <cell r="BR11">
            <v>68.339009631436113</v>
          </cell>
          <cell r="BS11">
            <v>1.6571164800024092</v>
          </cell>
          <cell r="BT11">
            <v>41.380905328775654</v>
          </cell>
          <cell r="BU11">
            <v>72.714876357720442</v>
          </cell>
          <cell r="BV11">
            <v>47.053937130991891</v>
          </cell>
          <cell r="BW11">
            <v>13.391416951493056</v>
          </cell>
        </row>
        <row r="12">
          <cell r="B12" t="str">
            <v>Campeche</v>
          </cell>
          <cell r="D12">
            <v>93.56982018866276</v>
          </cell>
          <cell r="E12">
            <v>79.798626083500906</v>
          </cell>
          <cell r="F12">
            <v>91.316334468594178</v>
          </cell>
          <cell r="G12">
            <v>84.737815280400213</v>
          </cell>
          <cell r="H12">
            <v>100</v>
          </cell>
          <cell r="I12">
            <v>100</v>
          </cell>
          <cell r="J12">
            <v>54.60128411252699</v>
          </cell>
          <cell r="K12">
            <v>65.274213576832267</v>
          </cell>
          <cell r="L12">
            <v>0.59116236317452475</v>
          </cell>
          <cell r="M12">
            <v>0</v>
          </cell>
          <cell r="N12">
            <v>50.413661288055899</v>
          </cell>
          <cell r="O12">
            <v>42.445423422654393</v>
          </cell>
          <cell r="P12">
            <v>58.951248289920812</v>
          </cell>
          <cell r="Q12">
            <v>60.025308158574255</v>
          </cell>
          <cell r="R12">
            <v>100</v>
          </cell>
          <cell r="S12">
            <v>90.313357729599161</v>
          </cell>
          <cell r="T12">
            <v>45.278088622127925</v>
          </cell>
          <cell r="U12">
            <v>1.9672131147541005</v>
          </cell>
          <cell r="V12">
            <v>74.128862323023725</v>
          </cell>
          <cell r="W12">
            <v>37.899354507247359</v>
          </cell>
          <cell r="X12">
            <v>43.916913946587357</v>
          </cell>
          <cell r="Y12">
            <v>52.344525769612105</v>
          </cell>
          <cell r="Z12">
            <v>43.179022747787286</v>
          </cell>
          <cell r="AA12">
            <v>59.581521008565318</v>
          </cell>
          <cell r="AB12">
            <v>46.494430984196399</v>
          </cell>
          <cell r="AC12">
            <v>70.586153726928785</v>
          </cell>
          <cell r="AD12">
            <v>59.642357691591954</v>
          </cell>
          <cell r="AE12">
            <v>60.941735581699689</v>
          </cell>
          <cell r="AF12">
            <v>37.819424343625698</v>
          </cell>
          <cell r="AG12">
            <v>63.16828380617541</v>
          </cell>
          <cell r="AH12">
            <v>82.378848199251379</v>
          </cell>
          <cell r="AI12">
            <v>36.36363636363636</v>
          </cell>
          <cell r="AJ12">
            <v>61.403508771929829</v>
          </cell>
          <cell r="AK12">
            <v>43.706962733455072</v>
          </cell>
          <cell r="AL12">
            <v>80.701754385964918</v>
          </cell>
          <cell r="AM12">
            <v>15.269075684499867</v>
          </cell>
          <cell r="AN12">
            <v>31.102362204724411</v>
          </cell>
          <cell r="AO12">
            <v>41.680453664181144</v>
          </cell>
          <cell r="AP12">
            <v>43.976778467306062</v>
          </cell>
          <cell r="AQ12">
            <v>62.194196386023052</v>
          </cell>
          <cell r="AR12">
            <v>65.267376457454375</v>
          </cell>
          <cell r="AS12">
            <v>48.499698789101274</v>
          </cell>
          <cell r="AT12">
            <v>43.478539684304188</v>
          </cell>
          <cell r="AU12">
            <v>72.299454249707281</v>
          </cell>
          <cell r="AV12">
            <v>25.731603757901372</v>
          </cell>
          <cell r="AW12">
            <v>0</v>
          </cell>
          <cell r="AX12">
            <v>0.33297844917601921</v>
          </cell>
          <cell r="AY12">
            <v>92.9315469225307</v>
          </cell>
          <cell r="AZ12">
            <v>85.845239597009282</v>
          </cell>
          <cell r="BA12">
            <v>78.327183978169018</v>
          </cell>
          <cell r="BB12">
            <v>12.548075582418704</v>
          </cell>
          <cell r="BC12">
            <v>94.694732484163836</v>
          </cell>
          <cell r="BD12">
            <v>60.548476240246018</v>
          </cell>
          <cell r="BE12">
            <v>0</v>
          </cell>
          <cell r="BF12">
            <v>49.876668039287821</v>
          </cell>
          <cell r="BG12">
            <v>39.460649450335772</v>
          </cell>
          <cell r="BH12">
            <v>16.279020837683415</v>
          </cell>
          <cell r="BI12">
            <v>33.605515748861414</v>
          </cell>
          <cell r="BJ12">
            <v>27.947428776572647</v>
          </cell>
          <cell r="BK12">
            <v>8.3306372399459594</v>
          </cell>
          <cell r="BL12">
            <v>53.310600413491493</v>
          </cell>
          <cell r="BM12">
            <v>96.62090269560511</v>
          </cell>
          <cell r="BN12">
            <v>3.4392880845952769</v>
          </cell>
          <cell r="BO12">
            <v>0.92733236331611368</v>
          </cell>
          <cell r="BP12">
            <v>4.58494237953452E-2</v>
          </cell>
          <cell r="BQ12">
            <v>0</v>
          </cell>
          <cell r="BR12">
            <v>1.5855661920074122</v>
          </cell>
          <cell r="BS12">
            <v>48.327523867982073</v>
          </cell>
          <cell r="BT12">
            <v>34.793184186498458</v>
          </cell>
          <cell r="BU12">
            <v>0</v>
          </cell>
          <cell r="BV12">
            <v>68.820891010046793</v>
          </cell>
          <cell r="BW12">
            <v>22.12441549334488</v>
          </cell>
        </row>
        <row r="13">
          <cell r="B13" t="str">
            <v>Coahuila</v>
          </cell>
          <cell r="D13">
            <v>93.514094757760262</v>
          </cell>
          <cell r="E13">
            <v>91.421147260260966</v>
          </cell>
          <cell r="F13">
            <v>95.21224858671215</v>
          </cell>
          <cell r="G13">
            <v>73.329456992599233</v>
          </cell>
          <cell r="H13">
            <v>47.480341913922402</v>
          </cell>
          <cell r="I13">
            <v>58.179616345904293</v>
          </cell>
          <cell r="J13">
            <v>45.917003606098774</v>
          </cell>
          <cell r="K13">
            <v>65.252163079606461</v>
          </cell>
          <cell r="L13">
            <v>18.472016372827216</v>
          </cell>
          <cell r="M13">
            <v>0.88494871491460914</v>
          </cell>
          <cell r="N13">
            <v>68.157006417632715</v>
          </cell>
          <cell r="O13">
            <v>90.335722970691862</v>
          </cell>
          <cell r="P13">
            <v>30.682963227964123</v>
          </cell>
          <cell r="Q13">
            <v>57.430075165412156</v>
          </cell>
          <cell r="R13">
            <v>47.491542129187557</v>
          </cell>
          <cell r="S13">
            <v>0</v>
          </cell>
          <cell r="T13">
            <v>58.253224924735903</v>
          </cell>
          <cell r="U13">
            <v>10.819672131147552</v>
          </cell>
          <cell r="V13">
            <v>80.728707251134594</v>
          </cell>
          <cell r="W13">
            <v>100</v>
          </cell>
          <cell r="X13">
            <v>72.40356083086067</v>
          </cell>
          <cell r="Y13">
            <v>61.575441621270564</v>
          </cell>
          <cell r="Z13">
            <v>38.972285022651334</v>
          </cell>
          <cell r="AA13">
            <v>27.865141766397876</v>
          </cell>
          <cell r="AB13">
            <v>28.464932217915507</v>
          </cell>
          <cell r="AC13">
            <v>45.159054763492321</v>
          </cell>
          <cell r="AD13">
            <v>49.094033293457628</v>
          </cell>
          <cell r="AE13">
            <v>67.963370950344483</v>
          </cell>
          <cell r="AF13">
            <v>0</v>
          </cell>
          <cell r="AG13">
            <v>64.1695885911369</v>
          </cell>
          <cell r="AH13">
            <v>99.791652883920761</v>
          </cell>
          <cell r="AI13">
            <v>54.54545454545454</v>
          </cell>
          <cell r="AJ13">
            <v>17.543859649122805</v>
          </cell>
          <cell r="AK13">
            <v>16.898290070587656</v>
          </cell>
          <cell r="AL13">
            <v>100</v>
          </cell>
          <cell r="AM13">
            <v>24.864221912340604</v>
          </cell>
          <cell r="AN13">
            <v>37.00787401574803</v>
          </cell>
          <cell r="AO13">
            <v>100</v>
          </cell>
          <cell r="AP13">
            <v>64.235927860379633</v>
          </cell>
          <cell r="AQ13">
            <v>94.180791617138041</v>
          </cell>
          <cell r="AR13">
            <v>96.159172097033931</v>
          </cell>
          <cell r="AS13">
            <v>64.543930984209879</v>
          </cell>
          <cell r="AT13">
            <v>50.186407601589082</v>
          </cell>
          <cell r="AU13">
            <v>27.387403381805598</v>
          </cell>
          <cell r="AV13">
            <v>58.145557342394973</v>
          </cell>
          <cell r="AW13">
            <v>98.681696180868585</v>
          </cell>
          <cell r="AX13">
            <v>53.924864803413676</v>
          </cell>
          <cell r="AY13">
            <v>31.982172002996244</v>
          </cell>
          <cell r="AZ13">
            <v>5.1703104457511415</v>
          </cell>
          <cell r="BA13">
            <v>85.197710282603424</v>
          </cell>
          <cell r="BB13">
            <v>3.8829320928509077</v>
          </cell>
          <cell r="BC13">
            <v>70.588394384452812</v>
          </cell>
          <cell r="BD13">
            <v>52.5096438763889</v>
          </cell>
          <cell r="BE13">
            <v>65.70397111913357</v>
          </cell>
          <cell r="BF13">
            <v>78.521592674472501</v>
          </cell>
          <cell r="BG13">
            <v>62.609232304352723</v>
          </cell>
          <cell r="BH13">
            <v>25.74393118212166</v>
          </cell>
          <cell r="BI13">
            <v>58.190287595291643</v>
          </cell>
          <cell r="BJ13">
            <v>27.209779275765971</v>
          </cell>
          <cell r="BK13">
            <v>12.763457425968625</v>
          </cell>
          <cell r="BL13">
            <v>42.512721592601345</v>
          </cell>
          <cell r="BM13">
            <v>95.636203118517599</v>
          </cell>
          <cell r="BN13">
            <v>1.3715247264028612</v>
          </cell>
          <cell r="BO13">
            <v>0.600173707051746</v>
          </cell>
          <cell r="BP13">
            <v>0.34565245206636608</v>
          </cell>
          <cell r="BQ13">
            <v>0.8181814480803048</v>
          </cell>
          <cell r="BR13">
            <v>73.136696765452115</v>
          </cell>
          <cell r="BS13">
            <v>72.00270278578769</v>
          </cell>
          <cell r="BT13">
            <v>87.831851117205886</v>
          </cell>
          <cell r="BU13">
            <v>79.29065021551807</v>
          </cell>
          <cell r="BV13">
            <v>3.7666794685573364</v>
          </cell>
          <cell r="BW13">
            <v>71.897221977095469</v>
          </cell>
        </row>
        <row r="14">
          <cell r="B14" t="str">
            <v>Colima</v>
          </cell>
          <cell r="D14">
            <v>0</v>
          </cell>
          <cell r="E14">
            <v>48.598383036027684</v>
          </cell>
          <cell r="F14">
            <v>69.280899641797319</v>
          </cell>
          <cell r="G14">
            <v>71.157635517687183</v>
          </cell>
          <cell r="H14">
            <v>0</v>
          </cell>
          <cell r="I14">
            <v>59.994394884081146</v>
          </cell>
          <cell r="J14">
            <v>19.438889710528606</v>
          </cell>
          <cell r="K14">
            <v>28.18569605119729</v>
          </cell>
          <cell r="L14">
            <v>30.164450489055312</v>
          </cell>
          <cell r="M14">
            <v>0.71741694164471825</v>
          </cell>
          <cell r="N14">
            <v>45.474266120746634</v>
          </cell>
          <cell r="O14">
            <v>90.832044853349771</v>
          </cell>
          <cell r="P14">
            <v>13.629804547947735</v>
          </cell>
          <cell r="Q14">
            <v>85.566306212042164</v>
          </cell>
          <cell r="R14">
            <v>25.826996482270847</v>
          </cell>
          <cell r="S14">
            <v>27.956484038003847</v>
          </cell>
          <cell r="T14">
            <v>58.589853518714563</v>
          </cell>
          <cell r="U14">
            <v>4.2622950819672178</v>
          </cell>
          <cell r="V14">
            <v>85.817704803992612</v>
          </cell>
          <cell r="W14">
            <v>63.950687593332169</v>
          </cell>
          <cell r="X14">
            <v>67.062314540059262</v>
          </cell>
          <cell r="Y14">
            <v>100</v>
          </cell>
          <cell r="Z14">
            <v>13.078576509610748</v>
          </cell>
          <cell r="AA14">
            <v>28.147635168822703</v>
          </cell>
          <cell r="AB14">
            <v>28.691092726435286</v>
          </cell>
          <cell r="AC14">
            <v>70.012907635484808</v>
          </cell>
          <cell r="AD14">
            <v>52.882999487319026</v>
          </cell>
          <cell r="AE14">
            <v>96.321188446258503</v>
          </cell>
          <cell r="AF14">
            <v>44.942839355618744</v>
          </cell>
          <cell r="AG14">
            <v>50.291613973090001</v>
          </cell>
          <cell r="AH14">
            <v>96.972739035683048</v>
          </cell>
          <cell r="AI14">
            <v>0</v>
          </cell>
          <cell r="AJ14">
            <v>89.473684210526315</v>
          </cell>
          <cell r="AK14">
            <v>36.251057173061362</v>
          </cell>
          <cell r="AL14">
            <v>100</v>
          </cell>
          <cell r="AM14">
            <v>16.186466757572539</v>
          </cell>
          <cell r="AN14">
            <v>98.425196850393704</v>
          </cell>
          <cell r="AO14">
            <v>74.766639816982476</v>
          </cell>
          <cell r="AP14">
            <v>66.613041183643034</v>
          </cell>
          <cell r="AQ14">
            <v>88.986602322035736</v>
          </cell>
          <cell r="AR14">
            <v>97.367345072244092</v>
          </cell>
          <cell r="AS14">
            <v>58.260613701096112</v>
          </cell>
          <cell r="AT14">
            <v>49.434779008904997</v>
          </cell>
          <cell r="AU14">
            <v>7.1339888018335547</v>
          </cell>
          <cell r="AV14">
            <v>33.278797305810656</v>
          </cell>
          <cell r="AW14">
            <v>79.154224236011686</v>
          </cell>
          <cell r="AX14">
            <v>56.336236339946488</v>
          </cell>
          <cell r="AY14">
            <v>56.536658755931825</v>
          </cell>
          <cell r="AZ14">
            <v>68.806422579045673</v>
          </cell>
          <cell r="BA14">
            <v>60.842818727106319</v>
          </cell>
          <cell r="BB14">
            <v>8.0559341824903452</v>
          </cell>
          <cell r="BC14">
            <v>63.203539978071333</v>
          </cell>
          <cell r="BD14">
            <v>97.814469768202812</v>
          </cell>
          <cell r="BE14">
            <v>3.9711191335740073</v>
          </cell>
          <cell r="BF14">
            <v>80.761964932125125</v>
          </cell>
          <cell r="BG14">
            <v>70.255683571335325</v>
          </cell>
          <cell r="BH14">
            <v>26.2900032360441</v>
          </cell>
          <cell r="BI14">
            <v>44.130409349475066</v>
          </cell>
          <cell r="BJ14">
            <v>29.330415062894794</v>
          </cell>
          <cell r="BK14">
            <v>14.331669940136079</v>
          </cell>
          <cell r="BL14">
            <v>0</v>
          </cell>
          <cell r="BM14">
            <v>85.109465596677907</v>
          </cell>
          <cell r="BN14">
            <v>2.669359394425638</v>
          </cell>
          <cell r="BO14">
            <v>0.21613064188915945</v>
          </cell>
          <cell r="BP14">
            <v>0.43216003105692424</v>
          </cell>
          <cell r="BQ14">
            <v>11.093790475288682</v>
          </cell>
          <cell r="BR14">
            <v>4.2208046386401072</v>
          </cell>
          <cell r="BS14">
            <v>7.8169067507013885</v>
          </cell>
          <cell r="BT14">
            <v>39.872308969771233</v>
          </cell>
          <cell r="BU14">
            <v>90.462005555766737</v>
          </cell>
          <cell r="BV14">
            <v>11.847735463657472</v>
          </cell>
          <cell r="BW14">
            <v>11.20999460529579</v>
          </cell>
        </row>
        <row r="15">
          <cell r="B15" t="str">
            <v>Chiapas</v>
          </cell>
          <cell r="D15">
            <v>90.04484164332095</v>
          </cell>
          <cell r="E15">
            <v>89.463533658574292</v>
          </cell>
          <cell r="F15">
            <v>77.881182004384797</v>
          </cell>
          <cell r="G15">
            <v>98.341282641061809</v>
          </cell>
          <cell r="H15">
            <v>90.118662462082554</v>
          </cell>
          <cell r="I15">
            <v>54.433316593195144</v>
          </cell>
          <cell r="J15">
            <v>31.828841943026891</v>
          </cell>
          <cell r="K15">
            <v>10.837109411270259</v>
          </cell>
          <cell r="L15">
            <v>1.8879169931964632</v>
          </cell>
          <cell r="M15">
            <v>0.45231944850896244</v>
          </cell>
          <cell r="N15">
            <v>100</v>
          </cell>
          <cell r="O15">
            <v>22.547009513550019</v>
          </cell>
          <cell r="P15">
            <v>56.824132132169183</v>
          </cell>
          <cell r="Q15">
            <v>0</v>
          </cell>
          <cell r="R15">
            <v>71.941039089824955</v>
          </cell>
          <cell r="S15">
            <v>56.164531079806302</v>
          </cell>
          <cell r="T15">
            <v>0</v>
          </cell>
          <cell r="U15">
            <v>2.9508196721311144</v>
          </cell>
          <cell r="V15">
            <v>0</v>
          </cell>
          <cell r="W15">
            <v>3.0990133309900583</v>
          </cell>
          <cell r="X15">
            <v>29.970326409495364</v>
          </cell>
          <cell r="Y15">
            <v>44.260239115693352</v>
          </cell>
          <cell r="Z15">
            <v>0</v>
          </cell>
          <cell r="AA15">
            <v>26.613866753638611</v>
          </cell>
          <cell r="AB15">
            <v>0</v>
          </cell>
          <cell r="AC15">
            <v>29.400666343021047</v>
          </cell>
          <cell r="AD15">
            <v>30.36349591414691</v>
          </cell>
          <cell r="AE15">
            <v>51.262542937251141</v>
          </cell>
          <cell r="AF15">
            <v>26.214348916364706</v>
          </cell>
          <cell r="AG15">
            <v>79.440884279099933</v>
          </cell>
          <cell r="AH15">
            <v>64.839492812411436</v>
          </cell>
          <cell r="AI15">
            <v>100</v>
          </cell>
          <cell r="AJ15">
            <v>78.94736842105263</v>
          </cell>
          <cell r="AK15">
            <v>25.538076583058899</v>
          </cell>
          <cell r="AL15">
            <v>96.49122807017541</v>
          </cell>
          <cell r="AM15">
            <v>6.928404281930578</v>
          </cell>
          <cell r="AN15">
            <v>46.850393700787407</v>
          </cell>
          <cell r="AO15">
            <v>7.8266799463261645</v>
          </cell>
          <cell r="AP15">
            <v>0</v>
          </cell>
          <cell r="AQ15">
            <v>0</v>
          </cell>
          <cell r="AR15">
            <v>0</v>
          </cell>
          <cell r="AS15">
            <v>72.428682600851218</v>
          </cell>
          <cell r="AT15">
            <v>0</v>
          </cell>
          <cell r="AU15">
            <v>22.231118881013025</v>
          </cell>
          <cell r="AV15">
            <v>0</v>
          </cell>
          <cell r="AW15">
            <v>73.520759111912241</v>
          </cell>
          <cell r="AX15">
            <v>22.784280092135713</v>
          </cell>
          <cell r="AY15">
            <v>5.6646525268219037</v>
          </cell>
          <cell r="AZ15">
            <v>68.891703197411076</v>
          </cell>
          <cell r="BA15">
            <v>87.908742327867941</v>
          </cell>
          <cell r="BB15">
            <v>19.023313515061943</v>
          </cell>
          <cell r="BC15">
            <v>86.277742484138528</v>
          </cell>
          <cell r="BD15">
            <v>0</v>
          </cell>
          <cell r="BE15">
            <v>39.35018050541516</v>
          </cell>
          <cell r="BF15">
            <v>4.4507434253312352</v>
          </cell>
          <cell r="BG15">
            <v>0</v>
          </cell>
          <cell r="BH15">
            <v>0</v>
          </cell>
          <cell r="BI15">
            <v>0</v>
          </cell>
          <cell r="BJ15">
            <v>4.6859926001140826</v>
          </cell>
          <cell r="BK15">
            <v>13.797278828290697</v>
          </cell>
          <cell r="BL15">
            <v>97.320031757915984</v>
          </cell>
          <cell r="BM15">
            <v>99.897461326993792</v>
          </cell>
          <cell r="BN15">
            <v>1.9674516015408268</v>
          </cell>
          <cell r="BO15">
            <v>0.57518489884532631</v>
          </cell>
          <cell r="BP15">
            <v>0.18067126184043786</v>
          </cell>
          <cell r="BQ15">
            <v>6.235793789759267</v>
          </cell>
          <cell r="BR15">
            <v>2.2516193883201296</v>
          </cell>
          <cell r="BS15">
            <v>3.4682952392755153</v>
          </cell>
          <cell r="BT15">
            <v>4.6294559287004224</v>
          </cell>
          <cell r="BU15">
            <v>93.941396017235775</v>
          </cell>
          <cell r="BV15">
            <v>21.186878937008728</v>
          </cell>
          <cell r="BW15">
            <v>10.702194276618558</v>
          </cell>
        </row>
        <row r="16">
          <cell r="B16" t="str">
            <v>Chihuahua</v>
          </cell>
          <cell r="D16">
            <v>41.222534865913211</v>
          </cell>
          <cell r="E16">
            <v>93.447808247187353</v>
          </cell>
          <cell r="F16">
            <v>74.416023057736751</v>
          </cell>
          <cell r="G16">
            <v>79.515234480410257</v>
          </cell>
          <cell r="H16">
            <v>45.801397647867155</v>
          </cell>
          <cell r="I16">
            <v>61.974318971593881</v>
          </cell>
          <cell r="J16">
            <v>18.756802504261969</v>
          </cell>
          <cell r="K16">
            <v>11.650769973980472</v>
          </cell>
          <cell r="L16">
            <v>24.610412248593843</v>
          </cell>
          <cell r="M16">
            <v>2.0991115930797126</v>
          </cell>
          <cell r="N16">
            <v>59.284786177285362</v>
          </cell>
          <cell r="O16">
            <v>79.641915305213146</v>
          </cell>
          <cell r="P16">
            <v>0</v>
          </cell>
          <cell r="Q16">
            <v>74.914181566294786</v>
          </cell>
          <cell r="R16">
            <v>30.530164488967138</v>
          </cell>
          <cell r="S16">
            <v>44.747507094178104</v>
          </cell>
          <cell r="T16">
            <v>56.313116463968804</v>
          </cell>
          <cell r="U16">
            <v>11.803278688524568</v>
          </cell>
          <cell r="V16">
            <v>56.737652211154597</v>
          </cell>
          <cell r="W16">
            <v>90.925649156157803</v>
          </cell>
          <cell r="X16">
            <v>64.094955489614321</v>
          </cell>
          <cell r="Y16">
            <v>32.237336520486878</v>
          </cell>
          <cell r="Z16">
            <v>28.8899451421889</v>
          </cell>
          <cell r="AA16">
            <v>31.862778940168024</v>
          </cell>
          <cell r="AB16">
            <v>22.947594835622002</v>
          </cell>
          <cell r="AC16">
            <v>37.255602925352619</v>
          </cell>
          <cell r="AD16">
            <v>41.975262415094747</v>
          </cell>
          <cell r="AE16">
            <v>67.006519308415719</v>
          </cell>
          <cell r="AF16">
            <v>25.854393437442642</v>
          </cell>
          <cell r="AG16">
            <v>26.886757887622331</v>
          </cell>
          <cell r="AH16">
            <v>83.165487304444255</v>
          </cell>
          <cell r="AI16">
            <v>0</v>
          </cell>
          <cell r="AJ16">
            <v>80.701754385964904</v>
          </cell>
          <cell r="AK16">
            <v>8.9318125715626522</v>
          </cell>
          <cell r="AL16">
            <v>100</v>
          </cell>
          <cell r="AM16">
            <v>29.442740386772392</v>
          </cell>
          <cell r="AN16">
            <v>29.527559055118108</v>
          </cell>
          <cell r="AO16">
            <v>92.63802086936083</v>
          </cell>
          <cell r="AP16">
            <v>66.974467233252668</v>
          </cell>
          <cell r="AQ16">
            <v>88.864664467469296</v>
          </cell>
          <cell r="AR16">
            <v>98.134867337299696</v>
          </cell>
          <cell r="AS16">
            <v>79.672753442957713</v>
          </cell>
          <cell r="AT16">
            <v>43.497095248358193</v>
          </cell>
          <cell r="AU16">
            <v>22.806023283100085</v>
          </cell>
          <cell r="AV16">
            <v>40.401681657293729</v>
          </cell>
          <cell r="AW16">
            <v>87.624772102745894</v>
          </cell>
          <cell r="AX16">
            <v>58.850590546620907</v>
          </cell>
          <cell r="AY16">
            <v>0</v>
          </cell>
          <cell r="AZ16">
            <v>0</v>
          </cell>
          <cell r="BA16">
            <v>80.543346348993026</v>
          </cell>
          <cell r="BB16">
            <v>15.924942058548755</v>
          </cell>
          <cell r="BC16">
            <v>62.511883195531368</v>
          </cell>
          <cell r="BD16">
            <v>66.274210356354388</v>
          </cell>
          <cell r="BE16">
            <v>63.176895306859201</v>
          </cell>
          <cell r="BF16">
            <v>74.963770042176165</v>
          </cell>
          <cell r="BG16">
            <v>59.827178761468438</v>
          </cell>
          <cell r="BH16">
            <v>28.741369554920027</v>
          </cell>
          <cell r="BI16">
            <v>48.586139559806284</v>
          </cell>
          <cell r="BJ16">
            <v>27.814145914411181</v>
          </cell>
          <cell r="BK16">
            <v>11.998150714801458</v>
          </cell>
          <cell r="BL16">
            <v>5.2716813630507087</v>
          </cell>
          <cell r="BM16">
            <v>85.158930017060101</v>
          </cell>
          <cell r="BN16">
            <v>4.9380658356538953</v>
          </cell>
          <cell r="BO16">
            <v>4.4232573191036737</v>
          </cell>
          <cell r="BP16">
            <v>0.72746938561248919</v>
          </cell>
          <cell r="BQ16">
            <v>1.82835526995042</v>
          </cell>
          <cell r="BR16">
            <v>55.069562841961364</v>
          </cell>
          <cell r="BS16">
            <v>100</v>
          </cell>
          <cell r="BT16">
            <v>83.638065015726042</v>
          </cell>
          <cell r="BU16">
            <v>88.193340254849659</v>
          </cell>
          <cell r="BV16">
            <v>37.530499273715343</v>
          </cell>
          <cell r="BW16">
            <v>47.145743154988644</v>
          </cell>
        </row>
        <row r="17">
          <cell r="B17" t="str">
            <v>Ciudad de México</v>
          </cell>
          <cell r="D17">
            <v>83.667899100919811</v>
          </cell>
          <cell r="E17">
            <v>24.35447753983879</v>
          </cell>
          <cell r="F17">
            <v>81.200427900071261</v>
          </cell>
          <cell r="G17">
            <v>8.8066537843600905</v>
          </cell>
          <cell r="H17">
            <v>18.530409191161056</v>
          </cell>
          <cell r="I17">
            <v>36.047366363270719</v>
          </cell>
          <cell r="J17">
            <v>6.9909555323839356</v>
          </cell>
          <cell r="K17">
            <v>16.430437367103302</v>
          </cell>
          <cell r="L17">
            <v>2.2976185590260099</v>
          </cell>
          <cell r="M17">
            <v>100</v>
          </cell>
          <cell r="N17">
            <v>68.111058256242814</v>
          </cell>
          <cell r="O17">
            <v>95.907480999606932</v>
          </cell>
          <cell r="P17">
            <v>100</v>
          </cell>
          <cell r="Q17">
            <v>100</v>
          </cell>
          <cell r="R17">
            <v>82.449419477757374</v>
          </cell>
          <cell r="S17">
            <v>100</v>
          </cell>
          <cell r="T17">
            <v>100</v>
          </cell>
          <cell r="U17">
            <v>100</v>
          </cell>
          <cell r="V17">
            <v>100</v>
          </cell>
          <cell r="W17">
            <v>65.719950410483591</v>
          </cell>
          <cell r="X17">
            <v>100</v>
          </cell>
          <cell r="Y17">
            <v>7.758306969829774</v>
          </cell>
          <cell r="Z17">
            <v>100</v>
          </cell>
          <cell r="AA17">
            <v>100</v>
          </cell>
          <cell r="AB17">
            <v>100</v>
          </cell>
          <cell r="AC17">
            <v>14.856134969309847</v>
          </cell>
          <cell r="AD17">
            <v>0</v>
          </cell>
          <cell r="AE17">
            <v>6.0974193147435649</v>
          </cell>
          <cell r="AF17">
            <v>91.251107604765977</v>
          </cell>
          <cell r="AG17">
            <v>91.707808717875508</v>
          </cell>
          <cell r="AH17">
            <v>65.227018879892597</v>
          </cell>
          <cell r="AI17">
            <v>72.72727272727272</v>
          </cell>
          <cell r="AJ17">
            <v>29.82456140350877</v>
          </cell>
          <cell r="AK17">
            <v>82.755399896809166</v>
          </cell>
          <cell r="AL17">
            <v>13.046251993620423</v>
          </cell>
          <cell r="AM17">
            <v>100</v>
          </cell>
          <cell r="AN17">
            <v>34.645669291338578</v>
          </cell>
          <cell r="AO17">
            <v>71.324576411410305</v>
          </cell>
          <cell r="AP17">
            <v>81.856812680849529</v>
          </cell>
          <cell r="AQ17">
            <v>82.138233840596726</v>
          </cell>
          <cell r="AR17">
            <v>98.026580396936652</v>
          </cell>
          <cell r="AS17">
            <v>35.63034414062723</v>
          </cell>
          <cell r="AT17">
            <v>100</v>
          </cell>
          <cell r="AU17">
            <v>10.855682597245353</v>
          </cell>
          <cell r="AV17">
            <v>100</v>
          </cell>
          <cell r="AW17">
            <v>93.640039237037314</v>
          </cell>
          <cell r="AX17">
            <v>55.924967329063065</v>
          </cell>
          <cell r="AY17">
            <v>65.702736163668689</v>
          </cell>
          <cell r="AZ17">
            <v>56.98418953090475</v>
          </cell>
          <cell r="BA17">
            <v>67.280455206155324</v>
          </cell>
          <cell r="BB17">
            <v>19.78827508977135</v>
          </cell>
          <cell r="BC17">
            <v>0</v>
          </cell>
          <cell r="BD17">
            <v>98.590417872529429</v>
          </cell>
          <cell r="BE17">
            <v>100</v>
          </cell>
          <cell r="BF17">
            <v>83.070287025093933</v>
          </cell>
          <cell r="BG17">
            <v>100</v>
          </cell>
          <cell r="BH17">
            <v>60.851696103013474</v>
          </cell>
          <cell r="BI17">
            <v>89.563209346614329</v>
          </cell>
          <cell r="BJ17">
            <v>100</v>
          </cell>
          <cell r="BK17">
            <v>100</v>
          </cell>
          <cell r="BL17">
            <v>92.194720346878356</v>
          </cell>
          <cell r="BM17">
            <v>89.661109448266927</v>
          </cell>
          <cell r="BN17">
            <v>33.249869097786082</v>
          </cell>
          <cell r="BO17">
            <v>100</v>
          </cell>
          <cell r="BP17">
            <v>100</v>
          </cell>
          <cell r="BQ17">
            <v>3.5817858336332602</v>
          </cell>
          <cell r="BR17">
            <v>37.658746491002326</v>
          </cell>
          <cell r="BS17">
            <v>0.80796028592485591</v>
          </cell>
          <cell r="BT17">
            <v>77.008929149205429</v>
          </cell>
          <cell r="BU17">
            <v>91.772042587447942</v>
          </cell>
          <cell r="BV17">
            <v>100</v>
          </cell>
          <cell r="BW17">
            <v>100</v>
          </cell>
        </row>
        <row r="18">
          <cell r="B18" t="str">
            <v>Durango</v>
          </cell>
          <cell r="D18">
            <v>90.616956995260566</v>
          </cell>
          <cell r="E18">
            <v>92.019494238017444</v>
          </cell>
          <cell r="F18">
            <v>86.917254877785268</v>
          </cell>
          <cell r="G18">
            <v>100</v>
          </cell>
          <cell r="H18">
            <v>49.500896963472655</v>
          </cell>
          <cell r="I18">
            <v>66.714966223318314</v>
          </cell>
          <cell r="J18">
            <v>48.559286827146799</v>
          </cell>
          <cell r="K18">
            <v>16.173777381588533</v>
          </cell>
          <cell r="L18">
            <v>24.852504715223414</v>
          </cell>
          <cell r="M18">
            <v>1.0208186690278696</v>
          </cell>
          <cell r="N18">
            <v>44.101086351570878</v>
          </cell>
          <cell r="O18">
            <v>94.013751174582566</v>
          </cell>
          <cell r="P18">
            <v>32.208536977447977</v>
          </cell>
          <cell r="Q18">
            <v>60.590001760492164</v>
          </cell>
          <cell r="R18">
            <v>44.917500129760668</v>
          </cell>
          <cell r="S18">
            <v>77.071041681760988</v>
          </cell>
          <cell r="T18">
            <v>45.310441277247939</v>
          </cell>
          <cell r="U18">
            <v>9.8360655737705027</v>
          </cell>
          <cell r="V18">
            <v>65.751034672920838</v>
          </cell>
          <cell r="W18">
            <v>59.444962775563525</v>
          </cell>
          <cell r="X18">
            <v>55.78635014836798</v>
          </cell>
          <cell r="Y18">
            <v>64.999746856176685</v>
          </cell>
          <cell r="Z18">
            <v>61.994824308651431</v>
          </cell>
          <cell r="AA18">
            <v>34.907820035365333</v>
          </cell>
          <cell r="AB18">
            <v>33.552627863721476</v>
          </cell>
          <cell r="AC18">
            <v>28.01643569918209</v>
          </cell>
          <cell r="AD18">
            <v>58.482672924113153</v>
          </cell>
          <cell r="AE18">
            <v>69.619414849996332</v>
          </cell>
          <cell r="AF18">
            <v>25.002388978874546</v>
          </cell>
          <cell r="AG18">
            <v>50.833800114576221</v>
          </cell>
          <cell r="AH18">
            <v>96.699922474939825</v>
          </cell>
          <cell r="AI18">
            <v>72.72727272727272</v>
          </cell>
          <cell r="AJ18">
            <v>100</v>
          </cell>
          <cell r="AK18">
            <v>12.107455213880126</v>
          </cell>
          <cell r="AL18">
            <v>54.385964912280713</v>
          </cell>
          <cell r="AM18">
            <v>12.700934495503216</v>
          </cell>
          <cell r="AN18">
            <v>33.858267716535437</v>
          </cell>
          <cell r="AO18">
            <v>63.526632610463139</v>
          </cell>
          <cell r="AP18">
            <v>32.005677992320159</v>
          </cell>
          <cell r="AQ18">
            <v>59.004285862194884</v>
          </cell>
          <cell r="AR18">
            <v>70.150755625112112</v>
          </cell>
          <cell r="AS18">
            <v>62.921147154985277</v>
          </cell>
          <cell r="AT18">
            <v>28.72075854783721</v>
          </cell>
          <cell r="AU18">
            <v>7.9370076830004077</v>
          </cell>
          <cell r="AV18">
            <v>22.802911336097395</v>
          </cell>
          <cell r="AW18">
            <v>75.090606380252297</v>
          </cell>
          <cell r="AX18">
            <v>48.242039902358904</v>
          </cell>
          <cell r="AY18">
            <v>57.277175533030068</v>
          </cell>
          <cell r="AZ18">
            <v>68.697692729075641</v>
          </cell>
          <cell r="BA18">
            <v>80.891810501318361</v>
          </cell>
          <cell r="BB18">
            <v>11.691730132542194</v>
          </cell>
          <cell r="BC18">
            <v>78.088450237675033</v>
          </cell>
          <cell r="BD18">
            <v>43.362296066994979</v>
          </cell>
          <cell r="BE18">
            <v>35.018050541516246</v>
          </cell>
          <cell r="BF18">
            <v>69.824574873261454</v>
          </cell>
          <cell r="BG18">
            <v>41.524446053300068</v>
          </cell>
          <cell r="BH18">
            <v>10.89185772077308</v>
          </cell>
          <cell r="BI18">
            <v>23.005677481180328</v>
          </cell>
          <cell r="BJ18">
            <v>22.715543558338076</v>
          </cell>
          <cell r="BK18">
            <v>12.0394262364297</v>
          </cell>
          <cell r="BL18">
            <v>42.461665517246935</v>
          </cell>
          <cell r="BM18">
            <v>96.544006698662088</v>
          </cell>
          <cell r="BN18">
            <v>1.4377149679602681</v>
          </cell>
          <cell r="BO18">
            <v>0.30657968099962202</v>
          </cell>
          <cell r="BP18">
            <v>0.32403282393210864</v>
          </cell>
          <cell r="BQ18">
            <v>2.1545428635429893</v>
          </cell>
          <cell r="BR18">
            <v>17.596270618290383</v>
          </cell>
          <cell r="BS18">
            <v>11.346417207093097</v>
          </cell>
          <cell r="BT18">
            <v>53.735670862750432</v>
          </cell>
          <cell r="BU18">
            <v>91.523951261817459</v>
          </cell>
          <cell r="BV18">
            <v>63.025308435162522</v>
          </cell>
          <cell r="BW18">
            <v>27.617813614352055</v>
          </cell>
        </row>
        <row r="19">
          <cell r="B19" t="str">
            <v>Guanajuato</v>
          </cell>
          <cell r="D19">
            <v>49.520543081725748</v>
          </cell>
          <cell r="E19">
            <v>98.402769498853331</v>
          </cell>
          <cell r="F19">
            <v>84.74317109442066</v>
          </cell>
          <cell r="G19">
            <v>43.581952816494947</v>
          </cell>
          <cell r="H19">
            <v>34.518757983698812</v>
          </cell>
          <cell r="I19">
            <v>41.018164132581646</v>
          </cell>
          <cell r="J19">
            <v>11.892338025579331</v>
          </cell>
          <cell r="K19">
            <v>52.28415057648926</v>
          </cell>
          <cell r="L19">
            <v>10.343578071180785</v>
          </cell>
          <cell r="M19">
            <v>1.5552529515397013</v>
          </cell>
          <cell r="N19">
            <v>69.904369039409559</v>
          </cell>
          <cell r="O19">
            <v>96.731601906740451</v>
          </cell>
          <cell r="P19">
            <v>35.509576444454076</v>
          </cell>
          <cell r="Q19">
            <v>60.636522053455643</v>
          </cell>
          <cell r="R19">
            <v>50.964484705396551</v>
          </cell>
          <cell r="S19">
            <v>96.597725045454908</v>
          </cell>
          <cell r="T19">
            <v>30.924890192137195</v>
          </cell>
          <cell r="U19">
            <v>17.377049180327852</v>
          </cell>
          <cell r="V19">
            <v>67.522125451922506</v>
          </cell>
          <cell r="W19">
            <v>55.398291107433117</v>
          </cell>
          <cell r="X19">
            <v>58.456973293768677</v>
          </cell>
          <cell r="Y19">
            <v>64.470426966653378</v>
          </cell>
          <cell r="Z19">
            <v>9.8582782910300608</v>
          </cell>
          <cell r="AA19">
            <v>14.230883334863941</v>
          </cell>
          <cell r="AB19">
            <v>9.6611244786394295</v>
          </cell>
          <cell r="AC19">
            <v>25.290735504468824</v>
          </cell>
          <cell r="AD19">
            <v>25.728061219328467</v>
          </cell>
          <cell r="AE19">
            <v>65.853480637045664</v>
          </cell>
          <cell r="AF19">
            <v>21.222952949726544</v>
          </cell>
          <cell r="AG19">
            <v>38.289603293619074</v>
          </cell>
          <cell r="AH19">
            <v>40.69766728200991</v>
          </cell>
          <cell r="AI19">
            <v>0</v>
          </cell>
          <cell r="AJ19">
            <v>56.140350877192979</v>
          </cell>
          <cell r="AK19">
            <v>0</v>
          </cell>
          <cell r="AL19">
            <v>96.49122807017541</v>
          </cell>
          <cell r="AM19">
            <v>39.530586947048285</v>
          </cell>
          <cell r="AN19">
            <v>60.629921259842511</v>
          </cell>
          <cell r="AO19">
            <v>58.822049763083129</v>
          </cell>
          <cell r="AP19">
            <v>42.159092977124253</v>
          </cell>
          <cell r="AQ19">
            <v>79.462806617594694</v>
          </cell>
          <cell r="AR19">
            <v>93.701905557748873</v>
          </cell>
          <cell r="AS19">
            <v>0</v>
          </cell>
          <cell r="AT19">
            <v>6.3820937922498766</v>
          </cell>
          <cell r="AU19">
            <v>43.807115502145862</v>
          </cell>
          <cell r="AV19">
            <v>28.891507954659801</v>
          </cell>
          <cell r="AW19">
            <v>93.628726113355327</v>
          </cell>
          <cell r="AX19">
            <v>56.086369697829085</v>
          </cell>
          <cell r="AY19">
            <v>91.665772759138548</v>
          </cell>
          <cell r="AZ19">
            <v>92.814109976764456</v>
          </cell>
          <cell r="BA19">
            <v>48.571956901100208</v>
          </cell>
          <cell r="BB19">
            <v>12.525627769671743</v>
          </cell>
          <cell r="BC19">
            <v>82.78138960977779</v>
          </cell>
          <cell r="BD19">
            <v>52.633763343562265</v>
          </cell>
          <cell r="BE19">
            <v>79.783393501805051</v>
          </cell>
          <cell r="BF19">
            <v>59.177000045532779</v>
          </cell>
          <cell r="BG19">
            <v>43.075123070044199</v>
          </cell>
          <cell r="BH19">
            <v>17.423261834285132</v>
          </cell>
          <cell r="BI19">
            <v>27.442701996580322</v>
          </cell>
          <cell r="BJ19">
            <v>5.4404575482351785</v>
          </cell>
          <cell r="BK19">
            <v>37.004444322462042</v>
          </cell>
          <cell r="BL19">
            <v>59.243520105880897</v>
          </cell>
          <cell r="BM19">
            <v>98.854823072892174</v>
          </cell>
          <cell r="BN19">
            <v>2.3942520754005145</v>
          </cell>
          <cell r="BO19">
            <v>0.34672502240643316</v>
          </cell>
          <cell r="BP19">
            <v>3.9629377139036643</v>
          </cell>
          <cell r="BQ19">
            <v>3.5156843532899829</v>
          </cell>
          <cell r="BR19">
            <v>46.262031181293118</v>
          </cell>
          <cell r="BS19">
            <v>38.067158319471275</v>
          </cell>
          <cell r="BT19">
            <v>84.054814184078921</v>
          </cell>
          <cell r="BU19">
            <v>81.976006488495628</v>
          </cell>
          <cell r="BV19">
            <v>20.279373731435992</v>
          </cell>
          <cell r="BW19">
            <v>31.275984285585263</v>
          </cell>
        </row>
        <row r="20">
          <cell r="B20" t="str">
            <v>Guerrero</v>
          </cell>
          <cell r="D20">
            <v>25.675592626223885</v>
          </cell>
          <cell r="E20">
            <v>61.641570795791424</v>
          </cell>
          <cell r="F20">
            <v>71.988566090531279</v>
          </cell>
          <cell r="G20">
            <v>43.971677223581487</v>
          </cell>
          <cell r="H20">
            <v>81.990425552185812</v>
          </cell>
          <cell r="I20">
            <v>0</v>
          </cell>
          <cell r="J20">
            <v>11.107913403567073</v>
          </cell>
          <cell r="K20">
            <v>1.0291753607136458</v>
          </cell>
          <cell r="L20">
            <v>12.84587458844195</v>
          </cell>
          <cell r="M20">
            <v>1.0999980523802499</v>
          </cell>
          <cell r="N20">
            <v>83.766901500059532</v>
          </cell>
          <cell r="O20">
            <v>72.875055557062026</v>
          </cell>
          <cell r="P20">
            <v>49.57204954968212</v>
          </cell>
          <cell r="Q20">
            <v>59.909516684510855</v>
          </cell>
          <cell r="R20">
            <v>31.681117494097737</v>
          </cell>
          <cell r="S20">
            <v>99.807571733049656</v>
          </cell>
          <cell r="T20">
            <v>15.917305093139635</v>
          </cell>
          <cell r="U20">
            <v>13.770491803278704</v>
          </cell>
          <cell r="V20">
            <v>42.544017583292394</v>
          </cell>
          <cell r="W20">
            <v>9.5023817707787082</v>
          </cell>
          <cell r="X20">
            <v>0</v>
          </cell>
          <cell r="Y20">
            <v>83.957804054418389</v>
          </cell>
          <cell r="Z20">
            <v>14.464984113428384</v>
          </cell>
          <cell r="AA20">
            <v>43.953935188405033</v>
          </cell>
          <cell r="AB20">
            <v>16.081535986679786</v>
          </cell>
          <cell r="AC20">
            <v>0</v>
          </cell>
          <cell r="AD20">
            <v>18.566940525697522</v>
          </cell>
          <cell r="AE20">
            <v>45.511470463490696</v>
          </cell>
          <cell r="AF20">
            <v>25.457529034698101</v>
          </cell>
          <cell r="AG20">
            <v>51.048289182611065</v>
          </cell>
          <cell r="AH20">
            <v>90.202112067015733</v>
          </cell>
          <cell r="AI20">
            <v>0</v>
          </cell>
          <cell r="AJ20">
            <v>40.350877192982452</v>
          </cell>
          <cell r="AK20">
            <v>10.846309043996081</v>
          </cell>
          <cell r="AL20">
            <v>28.070175438596511</v>
          </cell>
          <cell r="AM20">
            <v>0</v>
          </cell>
          <cell r="AN20">
            <v>25.196850393700782</v>
          </cell>
          <cell r="AO20">
            <v>8.2903899667704444</v>
          </cell>
          <cell r="AP20">
            <v>14.410817303317632</v>
          </cell>
          <cell r="AQ20">
            <v>33.948251009013134</v>
          </cell>
          <cell r="AR20">
            <v>77.946346540075822</v>
          </cell>
          <cell r="AS20">
            <v>63.187201174709188</v>
          </cell>
          <cell r="AT20">
            <v>12.465136611601043</v>
          </cell>
          <cell r="AU20">
            <v>15.424698327328128</v>
          </cell>
          <cell r="AV20">
            <v>6.6230891371513154</v>
          </cell>
          <cell r="AW20">
            <v>67.683302094965697</v>
          </cell>
          <cell r="AX20">
            <v>47.806439313825784</v>
          </cell>
          <cell r="AY20">
            <v>75.015658127520553</v>
          </cell>
          <cell r="AZ20">
            <v>87.928063916637669</v>
          </cell>
          <cell r="BA20">
            <v>27.942612048279525</v>
          </cell>
          <cell r="BB20">
            <v>11.218987324675821</v>
          </cell>
          <cell r="BC20">
            <v>55.840249918453345</v>
          </cell>
          <cell r="BD20">
            <v>40.617093328949984</v>
          </cell>
          <cell r="BE20">
            <v>30.324909747292416</v>
          </cell>
          <cell r="BF20">
            <v>12.599352466151</v>
          </cell>
          <cell r="BG20">
            <v>19.280412814523</v>
          </cell>
          <cell r="BH20">
            <v>3.4009389317609369</v>
          </cell>
          <cell r="BI20">
            <v>9.3293041824867355</v>
          </cell>
          <cell r="BJ20">
            <v>10.946232189603981</v>
          </cell>
          <cell r="BK20">
            <v>20.432611957310794</v>
          </cell>
          <cell r="BL20">
            <v>87.255010169415328</v>
          </cell>
          <cell r="BM20">
            <v>97.946484010914929</v>
          </cell>
          <cell r="BN20">
            <v>2.2670991250171846</v>
          </cell>
          <cell r="BO20">
            <v>0.22295394538899443</v>
          </cell>
          <cell r="BP20">
            <v>1.6218499739651775</v>
          </cell>
          <cell r="BQ20">
            <v>23.544396674776284</v>
          </cell>
          <cell r="BR20">
            <v>21.484539868445012</v>
          </cell>
          <cell r="BS20">
            <v>3.130486757879833</v>
          </cell>
          <cell r="BT20">
            <v>0</v>
          </cell>
          <cell r="BU20">
            <v>91.95155507867527</v>
          </cell>
          <cell r="BV20">
            <v>12.431053786316101</v>
          </cell>
          <cell r="BW20">
            <v>0</v>
          </cell>
        </row>
        <row r="21">
          <cell r="B21" t="str">
            <v>Hidalgo</v>
          </cell>
          <cell r="D21">
            <v>93.883690462702575</v>
          </cell>
          <cell r="E21">
            <v>82.982352990096828</v>
          </cell>
          <cell r="F21">
            <v>34.631738057998071</v>
          </cell>
          <cell r="G21">
            <v>66.862739185506967</v>
          </cell>
          <cell r="H21">
            <v>50.764104956256531</v>
          </cell>
          <cell r="I21">
            <v>54.676660036917589</v>
          </cell>
          <cell r="J21">
            <v>42.714805102632518</v>
          </cell>
          <cell r="K21">
            <v>29.413084116499004</v>
          </cell>
          <cell r="L21">
            <v>100</v>
          </cell>
          <cell r="M21">
            <v>0.36399130247519768</v>
          </cell>
          <cell r="N21">
            <v>56.856031559370621</v>
          </cell>
          <cell r="O21">
            <v>70.00595502912671</v>
          </cell>
          <cell r="P21">
            <v>51.576455544597266</v>
          </cell>
          <cell r="Q21">
            <v>76.707881721907029</v>
          </cell>
          <cell r="R21">
            <v>14.752215085422035</v>
          </cell>
          <cell r="S21">
            <v>88.862715298747915</v>
          </cell>
          <cell r="T21">
            <v>33.968722785592668</v>
          </cell>
          <cell r="U21">
            <v>49.180327868852444</v>
          </cell>
          <cell r="V21">
            <v>75.39672676377684</v>
          </cell>
          <cell r="W21">
            <v>12.617909653726661</v>
          </cell>
          <cell r="X21">
            <v>54.599406528189739</v>
          </cell>
          <cell r="Y21">
            <v>75.297205533348603</v>
          </cell>
          <cell r="Z21">
            <v>6.8114528266961791</v>
          </cell>
          <cell r="AA21">
            <v>22.634214174032202</v>
          </cell>
          <cell r="AB21">
            <v>10.225177864955395</v>
          </cell>
          <cell r="AC21">
            <v>50.672723595536304</v>
          </cell>
          <cell r="AD21">
            <v>67.38780265400321</v>
          </cell>
          <cell r="AE21">
            <v>54.898010132337141</v>
          </cell>
          <cell r="AF21">
            <v>56.478081169403346</v>
          </cell>
          <cell r="AG21">
            <v>50.431068364491964</v>
          </cell>
          <cell r="AH21">
            <v>66.776113772107678</v>
          </cell>
          <cell r="AI21">
            <v>0</v>
          </cell>
          <cell r="AJ21">
            <v>87.719298245614027</v>
          </cell>
          <cell r="AK21">
            <v>45.763786016281735</v>
          </cell>
          <cell r="AL21">
            <v>68.421052631578931</v>
          </cell>
          <cell r="AM21">
            <v>9.5427723938833395</v>
          </cell>
          <cell r="AN21">
            <v>46.456692913385822</v>
          </cell>
          <cell r="AO21">
            <v>15.047266808993697</v>
          </cell>
          <cell r="AP21">
            <v>31.898487688583977</v>
          </cell>
          <cell r="AQ21">
            <v>37.873650011980196</v>
          </cell>
          <cell r="AR21">
            <v>78.578753673971519</v>
          </cell>
          <cell r="AS21">
            <v>47.487956816030106</v>
          </cell>
          <cell r="AT21">
            <v>16.805636335986232</v>
          </cell>
          <cell r="AU21">
            <v>72.374891123395102</v>
          </cell>
          <cell r="AV21">
            <v>19.822587517770771</v>
          </cell>
          <cell r="AW21">
            <v>88.970155049189728</v>
          </cell>
          <cell r="AX21">
            <v>52.471647744445029</v>
          </cell>
          <cell r="AY21">
            <v>80.095718131021272</v>
          </cell>
          <cell r="AZ21">
            <v>84.968518762966355</v>
          </cell>
          <cell r="BA21">
            <v>55.378707096432493</v>
          </cell>
          <cell r="BB21">
            <v>11.213745094201801</v>
          </cell>
          <cell r="BC21">
            <v>57.764228824422602</v>
          </cell>
          <cell r="BD21">
            <v>54.817849291473323</v>
          </cell>
          <cell r="BE21">
            <v>50.180505415162457</v>
          </cell>
          <cell r="BF21">
            <v>52.436108237062925</v>
          </cell>
          <cell r="BG21">
            <v>23.411076084063069</v>
          </cell>
          <cell r="BH21">
            <v>6.511226710801707</v>
          </cell>
          <cell r="BI21">
            <v>14.882156726805809</v>
          </cell>
          <cell r="BJ21">
            <v>12.043956699694782</v>
          </cell>
          <cell r="BK21">
            <v>10.596617827550284</v>
          </cell>
          <cell r="BL21">
            <v>99.447207773901596</v>
          </cell>
          <cell r="BM21">
            <v>99.602083990042985</v>
          </cell>
          <cell r="BN21">
            <v>0</v>
          </cell>
          <cell r="BO21">
            <v>0</v>
          </cell>
          <cell r="BP21">
            <v>0</v>
          </cell>
          <cell r="BQ21">
            <v>2.8823304891716433</v>
          </cell>
          <cell r="BR21">
            <v>17.276542008892065</v>
          </cell>
          <cell r="BS21">
            <v>8.2726229268142042</v>
          </cell>
          <cell r="BT21">
            <v>41.427539519406082</v>
          </cell>
          <cell r="BU21">
            <v>85.777780360477237</v>
          </cell>
          <cell r="BV21">
            <v>4.6190944808664058</v>
          </cell>
          <cell r="BW21">
            <v>28.726817839299983</v>
          </cell>
        </row>
        <row r="22">
          <cell r="B22" t="str">
            <v>Jalisco</v>
          </cell>
          <cell r="D22">
            <v>72.955885116734279</v>
          </cell>
          <cell r="E22">
            <v>95.256416030668319</v>
          </cell>
          <cell r="F22">
            <v>45.349816635490505</v>
          </cell>
          <cell r="G22">
            <v>42.208744079269771</v>
          </cell>
          <cell r="H22">
            <v>41.55574148400423</v>
          </cell>
          <cell r="I22">
            <v>50.341071078636382</v>
          </cell>
          <cell r="J22">
            <v>31.024003782129128</v>
          </cell>
          <cell r="K22">
            <v>27.04490640027587</v>
          </cell>
          <cell r="L22">
            <v>19.254339902386246</v>
          </cell>
          <cell r="M22">
            <v>1.3759038618357393</v>
          </cell>
          <cell r="N22">
            <v>78.526393178587568</v>
          </cell>
          <cell r="O22">
            <v>77.761940063616336</v>
          </cell>
          <cell r="P22">
            <v>64.382072077252062</v>
          </cell>
          <cell r="Q22">
            <v>73.796160954977381</v>
          </cell>
          <cell r="R22">
            <v>60.092071790261535</v>
          </cell>
          <cell r="S22">
            <v>70.749133162637122</v>
          </cell>
          <cell r="T22">
            <v>56.344261763610959</v>
          </cell>
          <cell r="U22">
            <v>14.098360655737721</v>
          </cell>
          <cell r="V22">
            <v>81.750386530726075</v>
          </cell>
          <cell r="W22">
            <v>64.559072951479692</v>
          </cell>
          <cell r="X22">
            <v>66.765578635015032</v>
          </cell>
          <cell r="Y22">
            <v>60.980342510955744</v>
          </cell>
          <cell r="Z22">
            <v>29.5447924087205</v>
          </cell>
          <cell r="AA22">
            <v>18.070790439309011</v>
          </cell>
          <cell r="AB22">
            <v>20.333379483646187</v>
          </cell>
          <cell r="AC22">
            <v>39.419076325578025</v>
          </cell>
          <cell r="AD22">
            <v>21.616797676662642</v>
          </cell>
          <cell r="AE22">
            <v>37.642668361065681</v>
          </cell>
          <cell r="AF22">
            <v>47.198087621384424</v>
          </cell>
          <cell r="AG22">
            <v>56.756021588418292</v>
          </cell>
          <cell r="AH22">
            <v>69.643329973797265</v>
          </cell>
          <cell r="AI22">
            <v>72.72727272727272</v>
          </cell>
          <cell r="AJ22">
            <v>64.912280701754383</v>
          </cell>
          <cell r="AK22">
            <v>66.448051335545912</v>
          </cell>
          <cell r="AL22">
            <v>100</v>
          </cell>
          <cell r="AM22">
            <v>15.348332756878042</v>
          </cell>
          <cell r="AN22">
            <v>56.2992125984252</v>
          </cell>
          <cell r="AO22">
            <v>72.266705454977227</v>
          </cell>
          <cell r="AP22">
            <v>52.180567435258162</v>
          </cell>
          <cell r="AQ22">
            <v>94.024451714802169</v>
          </cell>
          <cell r="AR22">
            <v>99.342634325891126</v>
          </cell>
          <cell r="AS22">
            <v>100</v>
          </cell>
          <cell r="AT22">
            <v>52.444722744564352</v>
          </cell>
          <cell r="AU22">
            <v>14.029610162798187</v>
          </cell>
          <cell r="AV22">
            <v>38.812600607827257</v>
          </cell>
          <cell r="AW22">
            <v>89.940199752413832</v>
          </cell>
          <cell r="AX22">
            <v>56.627068941377523</v>
          </cell>
          <cell r="AY22">
            <v>82.457092430344204</v>
          </cell>
          <cell r="AZ22">
            <v>84.161065595280917</v>
          </cell>
          <cell r="BA22">
            <v>65.58818086212608</v>
          </cell>
          <cell r="BB22">
            <v>12.021472928918993</v>
          </cell>
          <cell r="BC22">
            <v>58.554460115480708</v>
          </cell>
          <cell r="BD22">
            <v>69.386136515588802</v>
          </cell>
          <cell r="BE22">
            <v>96.750902527075809</v>
          </cell>
          <cell r="BF22">
            <v>84.026136355173136</v>
          </cell>
          <cell r="BG22">
            <v>81.720714687491665</v>
          </cell>
          <cell r="BH22">
            <v>28.388068021617297</v>
          </cell>
          <cell r="BI22">
            <v>38.139813393042822</v>
          </cell>
          <cell r="BJ22">
            <v>25.65068237700401</v>
          </cell>
          <cell r="BK22">
            <v>31.311538327120083</v>
          </cell>
          <cell r="BL22">
            <v>71.47917371110222</v>
          </cell>
          <cell r="BM22">
            <v>96.132756256555041</v>
          </cell>
          <cell r="BN22">
            <v>14.510280451402819</v>
          </cell>
          <cell r="BO22">
            <v>31.243127592413671</v>
          </cell>
          <cell r="BP22">
            <v>41.265394102451459</v>
          </cell>
          <cell r="BQ22">
            <v>9.1734724229871887</v>
          </cell>
          <cell r="BR22">
            <v>18.989287685622937</v>
          </cell>
          <cell r="BS22">
            <v>19.232333317502977</v>
          </cell>
          <cell r="BT22">
            <v>83.660375181780708</v>
          </cell>
          <cell r="BU22">
            <v>86.803209636701339</v>
          </cell>
          <cell r="BV22">
            <v>50.207857488478027</v>
          </cell>
          <cell r="BW22">
            <v>74.288004309750505</v>
          </cell>
        </row>
        <row r="23">
          <cell r="B23" t="str">
            <v>México</v>
          </cell>
          <cell r="D23">
            <v>85.099887555119167</v>
          </cell>
          <cell r="E23">
            <v>75.081853116085867</v>
          </cell>
          <cell r="F23">
            <v>35.137518895431157</v>
          </cell>
          <cell r="G23">
            <v>13.351431790433455</v>
          </cell>
          <cell r="H23">
            <v>40.75712574823099</v>
          </cell>
          <cell r="I23">
            <v>46.340677215197282</v>
          </cell>
          <cell r="J23">
            <v>1.5362726090915053</v>
          </cell>
          <cell r="K23">
            <v>3.6285138955762628</v>
          </cell>
          <cell r="L23">
            <v>3.7355931282134693</v>
          </cell>
          <cell r="M23">
            <v>2.1411445325496556</v>
          </cell>
          <cell r="N23">
            <v>79.214626803242467</v>
          </cell>
          <cell r="O23">
            <v>89.922167408793115</v>
          </cell>
          <cell r="P23">
            <v>62.089840006528533</v>
          </cell>
          <cell r="Q23">
            <v>70.218571361184473</v>
          </cell>
          <cell r="R23">
            <v>68.405144557758675</v>
          </cell>
          <cell r="S23">
            <v>69.696515908311625</v>
          </cell>
          <cell r="T23">
            <v>61.435009060755682</v>
          </cell>
          <cell r="U23">
            <v>40.327868852459027</v>
          </cell>
          <cell r="V23">
            <v>85.685527068188478</v>
          </cell>
          <cell r="W23">
            <v>52.445105769983556</v>
          </cell>
          <cell r="X23">
            <v>66.172106824925706</v>
          </cell>
          <cell r="Y23">
            <v>54.084324715715852</v>
          </cell>
          <cell r="Z23">
            <v>3.6312647062242376</v>
          </cell>
          <cell r="AA23">
            <v>0</v>
          </cell>
          <cell r="AB23">
            <v>6.8511797191060531</v>
          </cell>
          <cell r="AC23">
            <v>47.638476961304562</v>
          </cell>
          <cell r="AD23">
            <v>13.55088580454176</v>
          </cell>
          <cell r="AE23">
            <v>0.94975104345135286</v>
          </cell>
          <cell r="AF23">
            <v>68.408504396881426</v>
          </cell>
          <cell r="AG23">
            <v>41.867288276510799</v>
          </cell>
          <cell r="AH23">
            <v>98.911040699294247</v>
          </cell>
          <cell r="AI23">
            <v>0</v>
          </cell>
          <cell r="AJ23">
            <v>66.666666666666657</v>
          </cell>
          <cell r="AK23">
            <v>61.95266495843974</v>
          </cell>
          <cell r="AL23">
            <v>45.614035087719287</v>
          </cell>
          <cell r="AM23">
            <v>18.210398130641789</v>
          </cell>
          <cell r="AN23">
            <v>53.937007874015741</v>
          </cell>
          <cell r="AO23">
            <v>53.213756167827341</v>
          </cell>
          <cell r="AP23">
            <v>30.675353509618024</v>
          </cell>
          <cell r="AQ23">
            <v>71.605890120063307</v>
          </cell>
          <cell r="AR23">
            <v>99.45922210384299</v>
          </cell>
          <cell r="AS23">
            <v>31.69716903982507</v>
          </cell>
          <cell r="AT23">
            <v>41.662245556577219</v>
          </cell>
          <cell r="AU23">
            <v>4.7281283396106684</v>
          </cell>
          <cell r="AV23">
            <v>17.463268823866368</v>
          </cell>
          <cell r="AW23">
            <v>97.314898914955023</v>
          </cell>
          <cell r="AX23">
            <v>60.174121019972219</v>
          </cell>
          <cell r="AY23">
            <v>67.978353713103729</v>
          </cell>
          <cell r="AZ23">
            <v>82.185106446946691</v>
          </cell>
          <cell r="BA23">
            <v>68.340044869156785</v>
          </cell>
          <cell r="BB23">
            <v>14.750476838240981</v>
          </cell>
          <cell r="BC23">
            <v>34.940930844035513</v>
          </cell>
          <cell r="BD23">
            <v>59.585962670295743</v>
          </cell>
          <cell r="BE23">
            <v>93.140794223826717</v>
          </cell>
          <cell r="BF23">
            <v>71.835356600905826</v>
          </cell>
          <cell r="BG23">
            <v>58.631101760072411</v>
          </cell>
          <cell r="BH23">
            <v>8.1113937253581625</v>
          </cell>
          <cell r="BI23">
            <v>15.025656196460337</v>
          </cell>
          <cell r="BJ23">
            <v>4.3755614925974662</v>
          </cell>
          <cell r="BK23">
            <v>18.404588654269158</v>
          </cell>
          <cell r="BL23">
            <v>100</v>
          </cell>
          <cell r="BM23">
            <v>99.80027687117034</v>
          </cell>
          <cell r="BN23">
            <v>0.25559982826024585</v>
          </cell>
          <cell r="BO23">
            <v>3.3254577260003497</v>
          </cell>
          <cell r="BP23">
            <v>0.22693924256658873</v>
          </cell>
          <cell r="BQ23">
            <v>1.2167326653702366</v>
          </cell>
          <cell r="BR23">
            <v>31.801030930708301</v>
          </cell>
          <cell r="BS23">
            <v>14.488440731298297</v>
          </cell>
          <cell r="BT23">
            <v>80.171217796804086</v>
          </cell>
          <cell r="BU23">
            <v>81.480990425599813</v>
          </cell>
          <cell r="BV23">
            <v>0</v>
          </cell>
          <cell r="BW23">
            <v>11.63070197980433</v>
          </cell>
        </row>
        <row r="24">
          <cell r="B24" t="str">
            <v>Michoacán</v>
          </cell>
          <cell r="D24">
            <v>67.502394150669062</v>
          </cell>
          <cell r="E24">
            <v>82.543289818853879</v>
          </cell>
          <cell r="F24">
            <v>76.273812766835874</v>
          </cell>
          <cell r="G24">
            <v>31.642024289159952</v>
          </cell>
          <cell r="H24">
            <v>75.75835264751737</v>
          </cell>
          <cell r="I24">
            <v>68.3722878361867</v>
          </cell>
          <cell r="J24">
            <v>12.962236994335655</v>
          </cell>
          <cell r="K24">
            <v>26.169366495965296</v>
          </cell>
          <cell r="L24">
            <v>7.772879533530813</v>
          </cell>
          <cell r="M24">
            <v>2.8838546184598508</v>
          </cell>
          <cell r="N24">
            <v>83.616107314589399</v>
          </cell>
          <cell r="O24">
            <v>68.235878849086745</v>
          </cell>
          <cell r="P24">
            <v>22.330970182578032</v>
          </cell>
          <cell r="Q24">
            <v>53.886894398154659</v>
          </cell>
          <cell r="R24">
            <v>58.378728828255831</v>
          </cell>
          <cell r="S24">
            <v>77.304213081542912</v>
          </cell>
          <cell r="T24">
            <v>22.899799556632228</v>
          </cell>
          <cell r="U24">
            <v>0</v>
          </cell>
          <cell r="V24">
            <v>12.117150400245382</v>
          </cell>
          <cell r="W24">
            <v>18.822186391804703</v>
          </cell>
          <cell r="X24">
            <v>47.477744807121631</v>
          </cell>
          <cell r="Y24">
            <v>90.011177420606074</v>
          </cell>
          <cell r="Z24">
            <v>10.270020871514072</v>
          </cell>
          <cell r="AA24">
            <v>12.44585872772136</v>
          </cell>
          <cell r="AB24">
            <v>11.456645439752451</v>
          </cell>
          <cell r="AC24">
            <v>15.426715843792921</v>
          </cell>
          <cell r="AD24">
            <v>29.79374790197598</v>
          </cell>
          <cell r="AE24">
            <v>46.83215988213454</v>
          </cell>
          <cell r="AF24">
            <v>76.772651569513656</v>
          </cell>
          <cell r="AG24">
            <v>44.700564639023035</v>
          </cell>
          <cell r="AH24">
            <v>84.826211476990238</v>
          </cell>
          <cell r="AI24">
            <v>36.36363636363636</v>
          </cell>
          <cell r="AJ24">
            <v>75.438596491228068</v>
          </cell>
          <cell r="AK24">
            <v>41.586170205898149</v>
          </cell>
          <cell r="AL24">
            <v>0</v>
          </cell>
          <cell r="AM24">
            <v>7.486658706615505</v>
          </cell>
          <cell r="AN24">
            <v>42.125984251968504</v>
          </cell>
          <cell r="AO24">
            <v>28.095967048950492</v>
          </cell>
          <cell r="AP24">
            <v>35.346776101475925</v>
          </cell>
          <cell r="AQ24">
            <v>67.169982516691832</v>
          </cell>
          <cell r="AR24">
            <v>88.736338446320744</v>
          </cell>
          <cell r="AS24">
            <v>77.281077162537031</v>
          </cell>
          <cell r="AT24">
            <v>14.565917647555199</v>
          </cell>
          <cell r="AU24">
            <v>19.551000042576202</v>
          </cell>
          <cell r="AV24">
            <v>16.620752293907426</v>
          </cell>
          <cell r="AW24">
            <v>76.364583502970746</v>
          </cell>
          <cell r="AX24">
            <v>57.827364531923351</v>
          </cell>
          <cell r="AY24">
            <v>43.398112406135475</v>
          </cell>
          <cell r="AZ24">
            <v>62.920559301033876</v>
          </cell>
          <cell r="BA24">
            <v>62.125341832211078</v>
          </cell>
          <cell r="BB24">
            <v>7.9034389443147983</v>
          </cell>
          <cell r="BC24">
            <v>100</v>
          </cell>
          <cell r="BD24">
            <v>52.29929685806998</v>
          </cell>
          <cell r="BE24">
            <v>60.288808664259932</v>
          </cell>
          <cell r="BF24">
            <v>63.460731064330211</v>
          </cell>
          <cell r="BG24">
            <v>37.892195725883624</v>
          </cell>
          <cell r="BH24">
            <v>9.8800050956899081</v>
          </cell>
          <cell r="BI24">
            <v>14.222124186759993</v>
          </cell>
          <cell r="BJ24">
            <v>10.672001372335755</v>
          </cell>
          <cell r="BK24">
            <v>30.491808280591691</v>
          </cell>
          <cell r="BL24">
            <v>67.649585469232733</v>
          </cell>
          <cell r="BM24">
            <v>90.990731900781839</v>
          </cell>
          <cell r="BN24">
            <v>1.1682760697317636</v>
          </cell>
          <cell r="BO24">
            <v>2.9058606532264868E-2</v>
          </cell>
          <cell r="BP24">
            <v>2.1586259845607136</v>
          </cell>
          <cell r="BQ24">
            <v>3.6535314132003207</v>
          </cell>
          <cell r="BR24">
            <v>6.5619441762419202</v>
          </cell>
          <cell r="BS24">
            <v>13.022298657385337</v>
          </cell>
          <cell r="BT24">
            <v>27.812231340353772</v>
          </cell>
          <cell r="BU24">
            <v>97.788469805832904</v>
          </cell>
          <cell r="BV24">
            <v>45.650409652856503</v>
          </cell>
          <cell r="BW24">
            <v>7.7998256667084558</v>
          </cell>
        </row>
        <row r="25">
          <cell r="B25" t="str">
            <v>Morelos</v>
          </cell>
          <cell r="D25">
            <v>58.186188987454187</v>
          </cell>
          <cell r="E25">
            <v>43.833927915334115</v>
          </cell>
          <cell r="F25">
            <v>64.317165136752251</v>
          </cell>
          <cell r="G25">
            <v>34.279018969611265</v>
          </cell>
          <cell r="H25">
            <v>32.525478460592034</v>
          </cell>
          <cell r="I25">
            <v>37.542395973984874</v>
          </cell>
          <cell r="J25">
            <v>9.6376375409497221</v>
          </cell>
          <cell r="K25">
            <v>4.6586558425751212</v>
          </cell>
          <cell r="L25">
            <v>7.3663985533192768</v>
          </cell>
          <cell r="M25">
            <v>1.1356886324737319</v>
          </cell>
          <cell r="N25">
            <v>66.837462343053716</v>
          </cell>
          <cell r="O25">
            <v>89.873920482320358</v>
          </cell>
          <cell r="P25">
            <v>45.125481541108073</v>
          </cell>
          <cell r="Q25">
            <v>63.110386516136494</v>
          </cell>
          <cell r="R25">
            <v>71.552495823407696</v>
          </cell>
          <cell r="S25">
            <v>81.781447081264758</v>
          </cell>
          <cell r="T25">
            <v>51.798702540029964</v>
          </cell>
          <cell r="U25">
            <v>27.868852459016384</v>
          </cell>
          <cell r="V25">
            <v>52.805071353010781</v>
          </cell>
          <cell r="W25">
            <v>27.55746856071276</v>
          </cell>
          <cell r="X25">
            <v>59.347181008902247</v>
          </cell>
          <cell r="Y25">
            <v>71.373579813508798</v>
          </cell>
          <cell r="Z25">
            <v>2.7188570361893056</v>
          </cell>
          <cell r="AA25">
            <v>10.50631988441017</v>
          </cell>
          <cell r="AB25">
            <v>15.438410940241134</v>
          </cell>
          <cell r="AC25">
            <v>49.967703253137607</v>
          </cell>
          <cell r="AD25">
            <v>14.957455929401009</v>
          </cell>
          <cell r="AE25">
            <v>38.373743499012761</v>
          </cell>
          <cell r="AF25">
            <v>43.317497730113978</v>
          </cell>
          <cell r="AG25">
            <v>78.86879917313523</v>
          </cell>
          <cell r="AH25">
            <v>8.2675521968892358</v>
          </cell>
          <cell r="AI25">
            <v>36.36363636363636</v>
          </cell>
          <cell r="AJ25">
            <v>85.964912280701753</v>
          </cell>
          <cell r="AK25">
            <v>31.9458278634139</v>
          </cell>
          <cell r="AL25">
            <v>78.947368421052644</v>
          </cell>
          <cell r="AM25">
            <v>6.5679813960386912</v>
          </cell>
          <cell r="AN25">
            <v>76.771653543307082</v>
          </cell>
          <cell r="AO25">
            <v>31.353562216136176</v>
          </cell>
          <cell r="AP25">
            <v>19.787985222661028</v>
          </cell>
          <cell r="AQ25">
            <v>21.291853082476003</v>
          </cell>
          <cell r="AR25">
            <v>95.705466334374236</v>
          </cell>
          <cell r="AS25">
            <v>64.845262729405292</v>
          </cell>
          <cell r="AT25">
            <v>30.59513645901319</v>
          </cell>
          <cell r="AU25">
            <v>31.264648112845578</v>
          </cell>
          <cell r="AV25">
            <v>19.424286576723986</v>
          </cell>
          <cell r="AW25">
            <v>78.626739508083205</v>
          </cell>
          <cell r="AX25">
            <v>53.053017895328594</v>
          </cell>
          <cell r="AY25">
            <v>67.755645230492973</v>
          </cell>
          <cell r="AZ25">
            <v>76.979761146486126</v>
          </cell>
          <cell r="BA25">
            <v>57.602404001947384</v>
          </cell>
          <cell r="BB25">
            <v>9.8691838100654987</v>
          </cell>
          <cell r="BC25">
            <v>26.462185201074263</v>
          </cell>
          <cell r="BD25">
            <v>48.282457319154162</v>
          </cell>
          <cell r="BE25">
            <v>36.101083032490976</v>
          </cell>
          <cell r="BF25">
            <v>59.262608034531063</v>
          </cell>
          <cell r="BG25">
            <v>69.167721966571733</v>
          </cell>
          <cell r="BH25">
            <v>18.756038624666381</v>
          </cell>
          <cell r="BI25">
            <v>28.576544343661915</v>
          </cell>
          <cell r="BJ25">
            <v>19.608480806802188</v>
          </cell>
          <cell r="BK25">
            <v>25.607313426314072</v>
          </cell>
          <cell r="BL25">
            <v>47.051930603116048</v>
          </cell>
          <cell r="BM25">
            <v>88.462417899828367</v>
          </cell>
          <cell r="BN25">
            <v>2.4369425658965327E-2</v>
          </cell>
          <cell r="BO25">
            <v>0</v>
          </cell>
          <cell r="BP25">
            <v>1.790493537335656E-3</v>
          </cell>
          <cell r="BQ25">
            <v>9.9133777944623365</v>
          </cell>
          <cell r="BR25">
            <v>31.274021821973008</v>
          </cell>
          <cell r="BS25">
            <v>22.035384568375367</v>
          </cell>
          <cell r="BT25">
            <v>31.965658729078868</v>
          </cell>
          <cell r="BU25">
            <v>83.678765792373483</v>
          </cell>
          <cell r="BV25">
            <v>63.51567015822728</v>
          </cell>
          <cell r="BW25">
            <v>59.835408193125105</v>
          </cell>
        </row>
        <row r="26">
          <cell r="B26" t="str">
            <v>Nayarit</v>
          </cell>
          <cell r="D26">
            <v>69.964868041264765</v>
          </cell>
          <cell r="E26">
            <v>82.446128305071511</v>
          </cell>
          <cell r="F26">
            <v>84.641591706720959</v>
          </cell>
          <cell r="G26">
            <v>80.777622595475933</v>
          </cell>
          <cell r="H26">
            <v>95.33344365098894</v>
          </cell>
          <cell r="I26">
            <v>59.755618211711649</v>
          </cell>
          <cell r="J26">
            <v>14.364825332606712</v>
          </cell>
          <cell r="K26">
            <v>35.682271694206577</v>
          </cell>
          <cell r="L26">
            <v>26.244195983954793</v>
          </cell>
          <cell r="M26">
            <v>0.62337889843448091</v>
          </cell>
          <cell r="N26">
            <v>54.240092423699807</v>
          </cell>
          <cell r="O26">
            <v>83.401364952280801</v>
          </cell>
          <cell r="P26">
            <v>51.67925091117943</v>
          </cell>
          <cell r="Q26">
            <v>78.567988130922899</v>
          </cell>
          <cell r="R26">
            <v>26.049529610932158</v>
          </cell>
          <cell r="S26">
            <v>92.934253481508378</v>
          </cell>
          <cell r="T26">
            <v>47.337076880595887</v>
          </cell>
          <cell r="U26">
            <v>4.9180327868852514</v>
          </cell>
          <cell r="V26">
            <v>66.499513215577892</v>
          </cell>
          <cell r="W26">
            <v>35.476228794740393</v>
          </cell>
          <cell r="X26">
            <v>62.017804154302524</v>
          </cell>
          <cell r="Y26">
            <v>82.515352367542903</v>
          </cell>
          <cell r="Z26">
            <v>13.068780755464912</v>
          </cell>
          <cell r="AA26">
            <v>43.161897924359643</v>
          </cell>
          <cell r="AB26">
            <v>26.259601956609675</v>
          </cell>
          <cell r="AC26">
            <v>59.329261264576395</v>
          </cell>
          <cell r="AD26">
            <v>12.833690927592611</v>
          </cell>
          <cell r="AE26">
            <v>27.826974311995588</v>
          </cell>
          <cell r="AF26">
            <v>100</v>
          </cell>
          <cell r="AG26">
            <v>68.662926707512511</v>
          </cell>
          <cell r="AH26">
            <v>74.8735098582234</v>
          </cell>
          <cell r="AI26">
            <v>36.36363636363636</v>
          </cell>
          <cell r="AJ26">
            <v>94.73684210526315</v>
          </cell>
          <cell r="AK26">
            <v>47.139282171511582</v>
          </cell>
          <cell r="AL26">
            <v>49.122807017543863</v>
          </cell>
          <cell r="AM26">
            <v>5.0986576986105865</v>
          </cell>
          <cell r="AN26">
            <v>0.39370078740157516</v>
          </cell>
          <cell r="AO26">
            <v>43.20570822651559</v>
          </cell>
          <cell r="AP26">
            <v>50.471710131212596</v>
          </cell>
          <cell r="AQ26">
            <v>74.24334568077235</v>
          </cell>
          <cell r="AR26">
            <v>87.167357333194687</v>
          </cell>
          <cell r="AS26">
            <v>77.743707775346536</v>
          </cell>
          <cell r="AT26">
            <v>42.80868410180495</v>
          </cell>
          <cell r="AU26">
            <v>0</v>
          </cell>
          <cell r="AV26">
            <v>19.047023489074203</v>
          </cell>
          <cell r="AW26">
            <v>60.806394240170327</v>
          </cell>
          <cell r="AX26">
            <v>49.492674523426913</v>
          </cell>
          <cell r="AY26">
            <v>42.234249114408627</v>
          </cell>
          <cell r="AZ26">
            <v>63.646502288961294</v>
          </cell>
          <cell r="BA26">
            <v>86.538595248178169</v>
          </cell>
          <cell r="BB26">
            <v>0.97848969492712257</v>
          </cell>
          <cell r="BC26">
            <v>98.449857442962852</v>
          </cell>
          <cell r="BD26">
            <v>79.521750915529438</v>
          </cell>
          <cell r="BE26">
            <v>7.5812274368231041</v>
          </cell>
          <cell r="BF26">
            <v>65.822446117881441</v>
          </cell>
          <cell r="BG26">
            <v>45.447051753135888</v>
          </cell>
          <cell r="BH26">
            <v>17.09237278582145</v>
          </cell>
          <cell r="BI26">
            <v>32.904000303914586</v>
          </cell>
          <cell r="BJ26">
            <v>17.819466353168053</v>
          </cell>
          <cell r="BK26">
            <v>16.741695407658185</v>
          </cell>
          <cell r="BL26">
            <v>81.547608648741814</v>
          </cell>
          <cell r="BM26">
            <v>98.060783352033482</v>
          </cell>
          <cell r="BN26">
            <v>0.8212475325768086</v>
          </cell>
          <cell r="BO26">
            <v>0.12462272023390983</v>
          </cell>
          <cell r="BP26">
            <v>0</v>
          </cell>
          <cell r="BQ26">
            <v>60.109893996320928</v>
          </cell>
          <cell r="BR26">
            <v>13.959537774191736</v>
          </cell>
          <cell r="BS26">
            <v>2.1863807086524747</v>
          </cell>
          <cell r="BT26">
            <v>22.449636437104811</v>
          </cell>
          <cell r="BU26">
            <v>100</v>
          </cell>
          <cell r="BV26">
            <v>26.005239652996959</v>
          </cell>
          <cell r="BW26">
            <v>5.8222767491800154</v>
          </cell>
        </row>
        <row r="27">
          <cell r="B27" t="str">
            <v>Nuevo León</v>
          </cell>
          <cell r="D27">
            <v>84.254638373860445</v>
          </cell>
          <cell r="E27">
            <v>87.461776230177463</v>
          </cell>
          <cell r="F27">
            <v>97.612739786919803</v>
          </cell>
          <cell r="G27">
            <v>69.232724405751213</v>
          </cell>
          <cell r="H27">
            <v>57.838135451441417</v>
          </cell>
          <cell r="I27">
            <v>60.580816076829826</v>
          </cell>
          <cell r="J27">
            <v>27.627291124793324</v>
          </cell>
          <cell r="K27">
            <v>28.512927013087939</v>
          </cell>
          <cell r="L27">
            <v>30.439435386428791</v>
          </cell>
          <cell r="M27">
            <v>0.43201151998944642</v>
          </cell>
          <cell r="N27">
            <v>42.074109406593202</v>
          </cell>
          <cell r="O27">
            <v>94.054376707750379</v>
          </cell>
          <cell r="P27">
            <v>50.733369465136654</v>
          </cell>
          <cell r="Q27">
            <v>59.468011796326913</v>
          </cell>
          <cell r="R27">
            <v>50.497508576948988</v>
          </cell>
          <cell r="S27">
            <v>0.17392703387325315</v>
          </cell>
          <cell r="T27">
            <v>74.221820267250379</v>
          </cell>
          <cell r="U27">
            <v>25.245901639344293</v>
          </cell>
          <cell r="V27">
            <v>87.598341902957216</v>
          </cell>
          <cell r="W27">
            <v>98.079754825976863</v>
          </cell>
          <cell r="X27">
            <v>79.525222551928792</v>
          </cell>
          <cell r="Y27">
            <v>48.079950552588258</v>
          </cell>
          <cell r="Z27">
            <v>28.573028004623342</v>
          </cell>
          <cell r="AA27">
            <v>16.746497543364736</v>
          </cell>
          <cell r="AB27">
            <v>25.918901691302494</v>
          </cell>
          <cell r="AC27">
            <v>63.326687591624221</v>
          </cell>
          <cell r="AD27">
            <v>30.514867006483964</v>
          </cell>
          <cell r="AE27">
            <v>75.608051770441065</v>
          </cell>
          <cell r="AF27">
            <v>47.883413031983537</v>
          </cell>
          <cell r="AG27">
            <v>56.894088048516636</v>
          </cell>
          <cell r="AH27">
            <v>42.677757953449301</v>
          </cell>
          <cell r="AI27">
            <v>36.36363636363636</v>
          </cell>
          <cell r="AJ27">
            <v>94.73684210526315</v>
          </cell>
          <cell r="AK27">
            <v>43.580366869686785</v>
          </cell>
          <cell r="AL27">
            <v>40.350877192982459</v>
          </cell>
          <cell r="AM27">
            <v>33.685574771346339</v>
          </cell>
          <cell r="AN27">
            <v>100</v>
          </cell>
          <cell r="AO27">
            <v>98.848152284722644</v>
          </cell>
          <cell r="AP27">
            <v>79.236928788512984</v>
          </cell>
          <cell r="AQ27">
            <v>99.829205314111775</v>
          </cell>
          <cell r="AR27">
            <v>99.698672918214754</v>
          </cell>
          <cell r="AS27">
            <v>82.853706117333175</v>
          </cell>
          <cell r="AT27">
            <v>78.970791810166773</v>
          </cell>
          <cell r="AU27">
            <v>28.92372253606646</v>
          </cell>
          <cell r="AV27">
            <v>75.895856820174131</v>
          </cell>
          <cell r="AW27">
            <v>100</v>
          </cell>
          <cell r="AX27">
            <v>58.37832955625364</v>
          </cell>
          <cell r="AY27">
            <v>36.649116034505198</v>
          </cell>
          <cell r="AZ27">
            <v>9.1041209632554629</v>
          </cell>
          <cell r="BA27">
            <v>93.404274647041476</v>
          </cell>
          <cell r="BB27">
            <v>0</v>
          </cell>
          <cell r="BC27">
            <v>45.511320838269228</v>
          </cell>
          <cell r="BD27">
            <v>73.637343850973451</v>
          </cell>
          <cell r="BE27">
            <v>87.003610108303249</v>
          </cell>
          <cell r="BF27">
            <v>80.948528682941429</v>
          </cell>
          <cell r="BG27">
            <v>96.018373847259923</v>
          </cell>
          <cell r="BH27">
            <v>39.854219304771753</v>
          </cell>
          <cell r="BI27">
            <v>80.814052037730733</v>
          </cell>
          <cell r="BJ27">
            <v>28.746756047516037</v>
          </cell>
          <cell r="BK27">
            <v>51.75546986631133</v>
          </cell>
          <cell r="BL27">
            <v>52.884629781638523</v>
          </cell>
          <cell r="BM27">
            <v>0</v>
          </cell>
          <cell r="BN27">
            <v>12.401533622144985</v>
          </cell>
          <cell r="BO27">
            <v>16.037724126923795</v>
          </cell>
          <cell r="BP27">
            <v>7.7421056820207879</v>
          </cell>
          <cell r="BQ27">
            <v>2.2504747926644355</v>
          </cell>
          <cell r="BR27">
            <v>40.677637313440925</v>
          </cell>
          <cell r="BS27">
            <v>32.789539904110079</v>
          </cell>
          <cell r="BT27">
            <v>99.973052241507006</v>
          </cell>
          <cell r="BU27">
            <v>78.796978399455725</v>
          </cell>
          <cell r="BV27">
            <v>32.383692492958986</v>
          </cell>
          <cell r="BW27">
            <v>50.60415009259205</v>
          </cell>
        </row>
        <row r="28">
          <cell r="B28" t="str">
            <v>Oaxaca</v>
          </cell>
          <cell r="D28">
            <v>72.31881944957766</v>
          </cell>
          <cell r="E28">
            <v>83.902491958153959</v>
          </cell>
          <cell r="F28">
            <v>61.225596819290359</v>
          </cell>
          <cell r="G28">
            <v>84.142279116538461</v>
          </cell>
          <cell r="H28">
            <v>73.257093973131717</v>
          </cell>
          <cell r="I28">
            <v>31.412226758597733</v>
          </cell>
          <cell r="J28">
            <v>25.10573197089796</v>
          </cell>
          <cell r="K28">
            <v>11.331927230592751</v>
          </cell>
          <cell r="L28">
            <v>2.9057200197959623</v>
          </cell>
          <cell r="M28">
            <v>1.0714892907493472</v>
          </cell>
          <cell r="N28">
            <v>83.126676838852447</v>
          </cell>
          <cell r="O28">
            <v>54.507427189910906</v>
          </cell>
          <cell r="P28">
            <v>69.886187349980858</v>
          </cell>
          <cell r="Q28">
            <v>78.525188200792101</v>
          </cell>
          <cell r="R28">
            <v>6.5443198716107389</v>
          </cell>
          <cell r="S28">
            <v>91.670298323286517</v>
          </cell>
          <cell r="T28">
            <v>11.010813656979121</v>
          </cell>
          <cell r="U28">
            <v>28.196721311475404</v>
          </cell>
          <cell r="V28">
            <v>0.56037854097918749</v>
          </cell>
          <cell r="W28">
            <v>0</v>
          </cell>
          <cell r="X28">
            <v>26.112759643916856</v>
          </cell>
          <cell r="Y28">
            <v>72.016961466400687</v>
          </cell>
          <cell r="Z28">
            <v>12.63232667604221</v>
          </cell>
          <cell r="AA28">
            <v>22.07848930992764</v>
          </cell>
          <cell r="AB28">
            <v>5.0053574729516344</v>
          </cell>
          <cell r="AC28">
            <v>16.384992352853928</v>
          </cell>
          <cell r="AD28">
            <v>9.1314861612600211</v>
          </cell>
          <cell r="AE28">
            <v>0</v>
          </cell>
          <cell r="AF28">
            <v>84.232229506089922</v>
          </cell>
          <cell r="AG28">
            <v>57.285072057552519</v>
          </cell>
          <cell r="AH28">
            <v>87.686798532969945</v>
          </cell>
          <cell r="AI28">
            <v>36.36363636363636</v>
          </cell>
          <cell r="AJ28">
            <v>31.578947368421051</v>
          </cell>
          <cell r="AK28">
            <v>38.71700801069705</v>
          </cell>
          <cell r="AL28">
            <v>64.912280701754383</v>
          </cell>
          <cell r="AM28">
            <v>6.9528017230428452</v>
          </cell>
          <cell r="AN28">
            <v>17.716535433070867</v>
          </cell>
          <cell r="AO28">
            <v>0</v>
          </cell>
          <cell r="AP28">
            <v>13.310160330488275</v>
          </cell>
          <cell r="AQ28">
            <v>13.767126209691749</v>
          </cell>
          <cell r="AR28">
            <v>64.484041407456758</v>
          </cell>
          <cell r="AS28">
            <v>55.255979099510235</v>
          </cell>
          <cell r="AT28">
            <v>2.2090298571855973</v>
          </cell>
          <cell r="AU28">
            <v>32.465006978538959</v>
          </cell>
          <cell r="AV28">
            <v>8.1240325120891281</v>
          </cell>
          <cell r="AW28">
            <v>69.831432678277807</v>
          </cell>
          <cell r="AX28">
            <v>38.189788516806217</v>
          </cell>
          <cell r="AY28">
            <v>33.639362086866988</v>
          </cell>
          <cell r="AZ28">
            <v>64.704949701994266</v>
          </cell>
          <cell r="BA28">
            <v>52.508464162075882</v>
          </cell>
          <cell r="BB28">
            <v>19.15418230353821</v>
          </cell>
          <cell r="BC28">
            <v>45.471184061198713</v>
          </cell>
          <cell r="BD28">
            <v>50.840118080079463</v>
          </cell>
          <cell r="BE28">
            <v>44.404332129963898</v>
          </cell>
          <cell r="BF28">
            <v>0</v>
          </cell>
          <cell r="BG28">
            <v>10.118816268026562</v>
          </cell>
          <cell r="BH28">
            <v>2.0542457123015598</v>
          </cell>
          <cell r="BI28">
            <v>9.5666586696514901</v>
          </cell>
          <cell r="BJ28">
            <v>0</v>
          </cell>
          <cell r="BK28">
            <v>15.548835432777908</v>
          </cell>
          <cell r="BL28">
            <v>87.8651918889434</v>
          </cell>
          <cell r="BM28">
            <v>98.828998019213216</v>
          </cell>
          <cell r="BN28">
            <v>3.2500663176910654</v>
          </cell>
          <cell r="BO28">
            <v>1.3656781833315856</v>
          </cell>
          <cell r="BP28">
            <v>1.3887951495762605</v>
          </cell>
          <cell r="BQ28">
            <v>9.4859511161068522</v>
          </cell>
          <cell r="BR28">
            <v>23.207539334669576</v>
          </cell>
          <cell r="BS28">
            <v>3.5209957086878738</v>
          </cell>
          <cell r="BT28">
            <v>3.6445909320809453</v>
          </cell>
          <cell r="BU28">
            <v>91.858809915500927</v>
          </cell>
          <cell r="BV28">
            <v>5.5302637229968141</v>
          </cell>
          <cell r="BW28">
            <v>10.966144919333884</v>
          </cell>
        </row>
        <row r="29">
          <cell r="B29" t="str">
            <v>Puebla</v>
          </cell>
          <cell r="D29">
            <v>81.231897284557277</v>
          </cell>
          <cell r="E29">
            <v>82.657063935677115</v>
          </cell>
          <cell r="F29">
            <v>21.718956734702441</v>
          </cell>
          <cell r="G29">
            <v>52.363023725687526</v>
          </cell>
          <cell r="H29">
            <v>75.948040963341839</v>
          </cell>
          <cell r="I29">
            <v>73.129277325302283</v>
          </cell>
          <cell r="J29">
            <v>16.537824174960683</v>
          </cell>
          <cell r="K29">
            <v>20.523491992714199</v>
          </cell>
          <cell r="L29">
            <v>6.2123506708768437</v>
          </cell>
          <cell r="M29">
            <v>1.2816116300400633</v>
          </cell>
          <cell r="N29">
            <v>71.050438041091752</v>
          </cell>
          <cell r="O29">
            <v>61.391129907149242</v>
          </cell>
          <cell r="P29">
            <v>49.524457974905033</v>
          </cell>
          <cell r="Q29">
            <v>72.053212245949481</v>
          </cell>
          <cell r="R29">
            <v>51.819459093774</v>
          </cell>
          <cell r="S29">
            <v>75.005240874495385</v>
          </cell>
          <cell r="T29">
            <v>37.50956102567082</v>
          </cell>
          <cell r="U29">
            <v>27.868852459016384</v>
          </cell>
          <cell r="V29">
            <v>92.678817071676008</v>
          </cell>
          <cell r="W29">
            <v>15.542186245965569</v>
          </cell>
          <cell r="X29">
            <v>46.587537091988061</v>
          </cell>
          <cell r="Y29">
            <v>32.325567701712785</v>
          </cell>
          <cell r="Z29">
            <v>10.944783588233001</v>
          </cell>
          <cell r="AA29">
            <v>7.0115678273398307</v>
          </cell>
          <cell r="AB29">
            <v>4.0091174376615291</v>
          </cell>
          <cell r="AC29">
            <v>30.272084240480325</v>
          </cell>
          <cell r="AD29">
            <v>7.5060051308327091</v>
          </cell>
          <cell r="AE29">
            <v>12.658135334690037</v>
          </cell>
          <cell r="AF29">
            <v>59.354631530125147</v>
          </cell>
          <cell r="AG29">
            <v>81.164892649265681</v>
          </cell>
          <cell r="AH29">
            <v>95.497471213863165</v>
          </cell>
          <cell r="AI29">
            <v>0</v>
          </cell>
          <cell r="AJ29">
            <v>21.052631578947366</v>
          </cell>
          <cell r="AK29">
            <v>43.451131472086715</v>
          </cell>
          <cell r="AL29">
            <v>100</v>
          </cell>
          <cell r="AM29">
            <v>17.171612660535292</v>
          </cell>
          <cell r="AN29">
            <v>51.968503937007867</v>
          </cell>
          <cell r="AO29">
            <v>21.086119272447316</v>
          </cell>
          <cell r="AP29">
            <v>24.664325101457727</v>
          </cell>
          <cell r="AQ29">
            <v>46.725779252885012</v>
          </cell>
          <cell r="AR29">
            <v>87.601002293187307</v>
          </cell>
          <cell r="AS29">
            <v>40.094364939678478</v>
          </cell>
          <cell r="AT29">
            <v>33.597096305815604</v>
          </cell>
          <cell r="AU29">
            <v>7.8129118802741582</v>
          </cell>
          <cell r="AV29">
            <v>16.401181964761154</v>
          </cell>
          <cell r="AW29">
            <v>92.461498576775568</v>
          </cell>
          <cell r="AX29">
            <v>61.331276888735395</v>
          </cell>
          <cell r="AY29">
            <v>89.158091134222616</v>
          </cell>
          <cell r="AZ29">
            <v>92.778103771375925</v>
          </cell>
          <cell r="BA29">
            <v>65.929183532009873</v>
          </cell>
          <cell r="BB29">
            <v>11.785804316423935</v>
          </cell>
          <cell r="BC29">
            <v>45.863905646186367</v>
          </cell>
          <cell r="BD29">
            <v>59.552800079150771</v>
          </cell>
          <cell r="BE29">
            <v>80.866425992779781</v>
          </cell>
          <cell r="BF29">
            <v>57.803198304171907</v>
          </cell>
          <cell r="BG29">
            <v>35.078509603984401</v>
          </cell>
          <cell r="BH29">
            <v>12.085446855356254</v>
          </cell>
          <cell r="BI29">
            <v>13.163468616839674</v>
          </cell>
          <cell r="BJ29">
            <v>14.907102242348058</v>
          </cell>
          <cell r="BK29">
            <v>16.321840774645814</v>
          </cell>
          <cell r="BL29">
            <v>93.553729049542767</v>
          </cell>
          <cell r="BM29">
            <v>99.7049940124964</v>
          </cell>
          <cell r="BN29">
            <v>0.66971718137945735</v>
          </cell>
          <cell r="BO29">
            <v>0.29647626894026136</v>
          </cell>
          <cell r="BP29">
            <v>0.3413448036534904</v>
          </cell>
          <cell r="BQ29">
            <v>4.3698277027084709</v>
          </cell>
          <cell r="BR29">
            <v>27.132037086183132</v>
          </cell>
          <cell r="BS29">
            <v>32.640821235121017</v>
          </cell>
          <cell r="BT29">
            <v>36.143637987863457</v>
          </cell>
          <cell r="BU29">
            <v>88.742658317262297</v>
          </cell>
          <cell r="BV29">
            <v>19.418280564668908</v>
          </cell>
          <cell r="BW29">
            <v>53.043453849964969</v>
          </cell>
        </row>
        <row r="30">
          <cell r="B30" t="str">
            <v>Querétaro</v>
          </cell>
          <cell r="D30">
            <v>92.50052235808235</v>
          </cell>
          <cell r="E30">
            <v>86.663973586470149</v>
          </cell>
          <cell r="F30">
            <v>25.558868184592964</v>
          </cell>
          <cell r="G30">
            <v>56.688659990828306</v>
          </cell>
          <cell r="H30">
            <v>19.721096227841926</v>
          </cell>
          <cell r="I30">
            <v>51.047195148272337</v>
          </cell>
          <cell r="J30">
            <v>44.855127039778878</v>
          </cell>
          <cell r="K30">
            <v>33.264703286211038</v>
          </cell>
          <cell r="L30">
            <v>10.446665933281597</v>
          </cell>
          <cell r="M30">
            <v>1.3695232084000075</v>
          </cell>
          <cell r="N30">
            <v>54.01397165507484</v>
          </cell>
          <cell r="O30">
            <v>97.391104250613523</v>
          </cell>
          <cell r="P30">
            <v>49.750638287582262</v>
          </cell>
          <cell r="Q30">
            <v>67.60915234440607</v>
          </cell>
          <cell r="R30">
            <v>50.768527183239478</v>
          </cell>
          <cell r="S30">
            <v>68.527909775971708</v>
          </cell>
          <cell r="T30">
            <v>58.331971332014923</v>
          </cell>
          <cell r="U30">
            <v>32.459016393442624</v>
          </cell>
          <cell r="V30">
            <v>75.477941047367949</v>
          </cell>
          <cell r="W30">
            <v>73.830984149569389</v>
          </cell>
          <cell r="X30">
            <v>71.810089020771358</v>
          </cell>
          <cell r="Y30">
            <v>71.772082496892722</v>
          </cell>
          <cell r="Z30">
            <v>5.9748155133463419</v>
          </cell>
          <cell r="AA30">
            <v>15.07129276218885</v>
          </cell>
          <cell r="AB30">
            <v>20.608820359551945</v>
          </cell>
          <cell r="AC30">
            <v>78.192523634237389</v>
          </cell>
          <cell r="AD30">
            <v>99.376228137189059</v>
          </cell>
          <cell r="AE30">
            <v>44.95854684621289</v>
          </cell>
          <cell r="AF30">
            <v>96.641825828137257</v>
          </cell>
          <cell r="AG30">
            <v>91.490219060211047</v>
          </cell>
          <cell r="AH30">
            <v>87.577612238323198</v>
          </cell>
          <cell r="AI30">
            <v>36.36363636363636</v>
          </cell>
          <cell r="AJ30">
            <v>94.73684210526315</v>
          </cell>
          <cell r="AK30">
            <v>100</v>
          </cell>
          <cell r="AL30">
            <v>98.245614035087726</v>
          </cell>
          <cell r="AM30">
            <v>27.466943840769371</v>
          </cell>
          <cell r="AN30">
            <v>66.535433070866148</v>
          </cell>
          <cell r="AO30">
            <v>83.804578488761521</v>
          </cell>
          <cell r="AP30">
            <v>51.309759959234938</v>
          </cell>
          <cell r="AQ30">
            <v>94.379415127472413</v>
          </cell>
          <cell r="AR30">
            <v>99.126190654612827</v>
          </cell>
          <cell r="AS30">
            <v>53.83253484794983</v>
          </cell>
          <cell r="AT30">
            <v>48.848655926878877</v>
          </cell>
          <cell r="AU30">
            <v>30.524787196692738</v>
          </cell>
          <cell r="AV30">
            <v>51.689903538288426</v>
          </cell>
          <cell r="AW30">
            <v>92.354271287499316</v>
          </cell>
          <cell r="AX30">
            <v>62.060836334450343</v>
          </cell>
          <cell r="AY30">
            <v>98.498794788535207</v>
          </cell>
          <cell r="AZ30">
            <v>98.364756426811937</v>
          </cell>
          <cell r="BA30">
            <v>38.069655463889838</v>
          </cell>
          <cell r="BB30">
            <v>13.769040385771634</v>
          </cell>
          <cell r="BC30">
            <v>14.00627251446282</v>
          </cell>
          <cell r="BD30">
            <v>32.521646198053908</v>
          </cell>
          <cell r="BE30">
            <v>59.205776173285194</v>
          </cell>
          <cell r="BF30">
            <v>77.494846329042417</v>
          </cell>
          <cell r="BG30">
            <v>74.253289384835739</v>
          </cell>
          <cell r="BH30">
            <v>40.440449555046882</v>
          </cell>
          <cell r="BI30">
            <v>52.823938157202697</v>
          </cell>
          <cell r="BJ30">
            <v>25.983285918639414</v>
          </cell>
          <cell r="BK30">
            <v>23.473124212794925</v>
          </cell>
          <cell r="BL30">
            <v>74.550316613827462</v>
          </cell>
          <cell r="BM30">
            <v>89.065952813150986</v>
          </cell>
          <cell r="BN30">
            <v>2.9364571416274021</v>
          </cell>
          <cell r="BO30">
            <v>37.686058627674889</v>
          </cell>
          <cell r="BP30">
            <v>1.7684727921427095</v>
          </cell>
          <cell r="BQ30">
            <v>4.6868992678566883</v>
          </cell>
          <cell r="BR30">
            <v>52.228602677640076</v>
          </cell>
          <cell r="BS30">
            <v>31.282748693036439</v>
          </cell>
          <cell r="BT30">
            <v>100</v>
          </cell>
          <cell r="BU30">
            <v>80.160507997374125</v>
          </cell>
          <cell r="BV30">
            <v>38.42399424655062</v>
          </cell>
          <cell r="BW30">
            <v>49.528788582947989</v>
          </cell>
        </row>
        <row r="31">
          <cell r="B31" t="str">
            <v>Quintana Roo</v>
          </cell>
          <cell r="D31">
            <v>44.698459897606391</v>
          </cell>
          <cell r="E31">
            <v>79.214512907754639</v>
          </cell>
          <cell r="F31">
            <v>77.691576372107917</v>
          </cell>
          <cell r="G31">
            <v>35.990433183542983</v>
          </cell>
          <cell r="H31">
            <v>38.42920382595986</v>
          </cell>
          <cell r="I31">
            <v>56.618469788529467</v>
          </cell>
          <cell r="J31">
            <v>28.477777413106999</v>
          </cell>
          <cell r="K31">
            <v>27.209129372222073</v>
          </cell>
          <cell r="L31">
            <v>13.50050196936577</v>
          </cell>
          <cell r="M31">
            <v>0.39083445620699314</v>
          </cell>
          <cell r="N31">
            <v>49.119432148739421</v>
          </cell>
          <cell r="O31">
            <v>74.647915486756162</v>
          </cell>
          <cell r="P31">
            <v>23.465941728538063</v>
          </cell>
          <cell r="Q31">
            <v>63.845854586685078</v>
          </cell>
          <cell r="R31">
            <v>67.476987018820296</v>
          </cell>
          <cell r="S31">
            <v>94.238977822035508</v>
          </cell>
          <cell r="T31">
            <v>58.273191006990352</v>
          </cell>
          <cell r="U31">
            <v>34.754098360655739</v>
          </cell>
          <cell r="V31">
            <v>55.566886487523405</v>
          </cell>
          <cell r="W31">
            <v>71.154868870436587</v>
          </cell>
          <cell r="X31">
            <v>66.468842729970362</v>
          </cell>
          <cell r="Y31">
            <v>73.046329037095276</v>
          </cell>
          <cell r="Z31">
            <v>20.91221445579977</v>
          </cell>
          <cell r="AA31">
            <v>13.37209861701791</v>
          </cell>
          <cell r="AB31">
            <v>16.090889666503976</v>
          </cell>
          <cell r="AC31">
            <v>100</v>
          </cell>
          <cell r="AD31">
            <v>15.304605164885357</v>
          </cell>
          <cell r="AE31">
            <v>45.88895725077311</v>
          </cell>
          <cell r="AF31">
            <v>33.396381565529992</v>
          </cell>
          <cell r="AG31">
            <v>43.28574113143214</v>
          </cell>
          <cell r="AH31">
            <v>83.279178464477752</v>
          </cell>
          <cell r="AI31">
            <v>54.54545454545454</v>
          </cell>
          <cell r="AJ31">
            <v>54.385964912280706</v>
          </cell>
          <cell r="AK31">
            <v>41.685600896956416</v>
          </cell>
          <cell r="AL31">
            <v>70.175438596491219</v>
          </cell>
          <cell r="AM31">
            <v>38.303949422719903</v>
          </cell>
          <cell r="AN31">
            <v>15.354330708661411</v>
          </cell>
          <cell r="AO31">
            <v>74.444809391381384</v>
          </cell>
          <cell r="AP31">
            <v>65.365702742543093</v>
          </cell>
          <cell r="AQ31">
            <v>93.1899009664792</v>
          </cell>
          <cell r="AR31">
            <v>97.501793263791114</v>
          </cell>
          <cell r="AS31">
            <v>48.469850866000606</v>
          </cell>
          <cell r="AT31">
            <v>38.987870419139384</v>
          </cell>
          <cell r="AU31">
            <v>44.802614003814377</v>
          </cell>
          <cell r="AV31">
            <v>45.937029528958433</v>
          </cell>
          <cell r="AW31">
            <v>65.586200176853879</v>
          </cell>
          <cell r="AX31">
            <v>71.938772040795342</v>
          </cell>
          <cell r="AY31">
            <v>15.587547631740575</v>
          </cell>
          <cell r="AZ31">
            <v>15.23430897927231</v>
          </cell>
          <cell r="BA31">
            <v>97.814407113998925</v>
          </cell>
          <cell r="BB31">
            <v>2.467092316767304</v>
          </cell>
          <cell r="BC31">
            <v>80.346078438782271</v>
          </cell>
          <cell r="BD31">
            <v>100</v>
          </cell>
          <cell r="BE31">
            <v>22.382671480144403</v>
          </cell>
          <cell r="BF31">
            <v>93.22072731314654</v>
          </cell>
          <cell r="BG31">
            <v>70.976929772982515</v>
          </cell>
          <cell r="BH31">
            <v>100</v>
          </cell>
          <cell r="BI31">
            <v>100</v>
          </cell>
          <cell r="BJ31">
            <v>43.287361003030711</v>
          </cell>
          <cell r="BK31">
            <v>5.214415693928669</v>
          </cell>
          <cell r="BL31">
            <v>30.04563240301578</v>
          </cell>
          <cell r="BM31">
            <v>63.082789073314657</v>
          </cell>
          <cell r="BN31">
            <v>100</v>
          </cell>
          <cell r="BO31">
            <v>32.317412717602124</v>
          </cell>
          <cell r="BP31">
            <v>97.855267780225745</v>
          </cell>
          <cell r="BQ31">
            <v>100</v>
          </cell>
          <cell r="BR31">
            <v>27.021356490327307</v>
          </cell>
          <cell r="BS31">
            <v>0</v>
          </cell>
          <cell r="BT31">
            <v>42.026476126453503</v>
          </cell>
          <cell r="BU31">
            <v>87.876273529143475</v>
          </cell>
          <cell r="BV31">
            <v>20.814450683895096</v>
          </cell>
          <cell r="BW31">
            <v>15.852880989783699</v>
          </cell>
        </row>
        <row r="32">
          <cell r="B32" t="str">
            <v>San Luis Potosí</v>
          </cell>
          <cell r="D32">
            <v>81.752489368745557</v>
          </cell>
          <cell r="E32">
            <v>82.707887724882212</v>
          </cell>
          <cell r="F32">
            <v>74.996011250666157</v>
          </cell>
          <cell r="G32">
            <v>91.162270704591251</v>
          </cell>
          <cell r="H32">
            <v>62.151556166125957</v>
          </cell>
          <cell r="I32">
            <v>21.851401701348241</v>
          </cell>
          <cell r="J32">
            <v>14.046335578479685</v>
          </cell>
          <cell r="K32">
            <v>26.641630061892318</v>
          </cell>
          <cell r="L32">
            <v>8.8259206484678057</v>
          </cell>
          <cell r="M32">
            <v>2.352541619106892</v>
          </cell>
          <cell r="N32">
            <v>57.369129982888367</v>
          </cell>
          <cell r="O32">
            <v>71.457161421271138</v>
          </cell>
          <cell r="P32">
            <v>38.977393570056826</v>
          </cell>
          <cell r="Q32">
            <v>53.648993056281867</v>
          </cell>
          <cell r="R32">
            <v>84.375777553381198</v>
          </cell>
          <cell r="S32">
            <v>78.352761535243246</v>
          </cell>
          <cell r="T32">
            <v>39.283993484752102</v>
          </cell>
          <cell r="U32">
            <v>27.540983606557372</v>
          </cell>
          <cell r="V32">
            <v>76.207061074752687</v>
          </cell>
          <cell r="W32">
            <v>48.022306318481689</v>
          </cell>
          <cell r="X32">
            <v>48.367952522255194</v>
          </cell>
          <cell r="Y32">
            <v>80.601054505571597</v>
          </cell>
          <cell r="Z32">
            <v>17.552495126104358</v>
          </cell>
          <cell r="AA32">
            <v>17.103780434012844</v>
          </cell>
          <cell r="AB32">
            <v>10.299041623880596</v>
          </cell>
          <cell r="AC32">
            <v>25.747696529550542</v>
          </cell>
          <cell r="AD32">
            <v>29.031158292936265</v>
          </cell>
          <cell r="AE32">
            <v>63.976135436410466</v>
          </cell>
          <cell r="AF32">
            <v>46.772990862472078</v>
          </cell>
          <cell r="AG32">
            <v>51.583481259560415</v>
          </cell>
          <cell r="AH32">
            <v>99.136729378122425</v>
          </cell>
          <cell r="AI32">
            <v>36.36363636363636</v>
          </cell>
          <cell r="AJ32">
            <v>78.94736842105263</v>
          </cell>
          <cell r="AK32">
            <v>40.502289010221318</v>
          </cell>
          <cell r="AL32">
            <v>31.578947368421055</v>
          </cell>
          <cell r="AM32">
            <v>12.017639052046457</v>
          </cell>
          <cell r="AN32">
            <v>32.28346456692914</v>
          </cell>
          <cell r="AO32">
            <v>53.296023301750928</v>
          </cell>
          <cell r="AP32">
            <v>43.13272307048355</v>
          </cell>
          <cell r="AQ32">
            <v>62.793810614091882</v>
          </cell>
          <cell r="AR32">
            <v>89.899100393318477</v>
          </cell>
          <cell r="AS32">
            <v>80.386096567324188</v>
          </cell>
          <cell r="AT32">
            <v>29.924263622347368</v>
          </cell>
          <cell r="AU32">
            <v>47.062344922133789</v>
          </cell>
          <cell r="AV32">
            <v>33.932515172900715</v>
          </cell>
          <cell r="AW32">
            <v>87.424094830680929</v>
          </cell>
          <cell r="AX32">
            <v>62.560064461425682</v>
          </cell>
          <cell r="AY32">
            <v>89.339727164965083</v>
          </cell>
          <cell r="AZ32">
            <v>90.313821875653716</v>
          </cell>
          <cell r="BA32">
            <v>80.085477830946999</v>
          </cell>
          <cell r="BB32">
            <v>13.769040385771634</v>
          </cell>
          <cell r="BC32">
            <v>52.593483623022998</v>
          </cell>
          <cell r="BD32">
            <v>55.391923778306762</v>
          </cell>
          <cell r="BE32">
            <v>64.620938628158839</v>
          </cell>
          <cell r="BF32">
            <v>45.31571254478385</v>
          </cell>
          <cell r="BG32">
            <v>44.898383998327404</v>
          </cell>
          <cell r="BH32">
            <v>14.146976359166272</v>
          </cell>
          <cell r="BI32">
            <v>23.227831513128088</v>
          </cell>
          <cell r="BJ32">
            <v>8.549003208440249</v>
          </cell>
          <cell r="BK32">
            <v>14.214619495916667</v>
          </cell>
          <cell r="BL32">
            <v>85.806041361341883</v>
          </cell>
          <cell r="BM32">
            <v>98.658473950929192</v>
          </cell>
          <cell r="BN32">
            <v>1.4006921801313628</v>
          </cell>
          <cell r="BO32">
            <v>13.622503238392088</v>
          </cell>
          <cell r="BP32">
            <v>1.0193198321982011</v>
          </cell>
          <cell r="BQ32">
            <v>3.0968508926840919</v>
          </cell>
          <cell r="BR32">
            <v>68.244867378684603</v>
          </cell>
          <cell r="BS32">
            <v>44.145562031891586</v>
          </cell>
          <cell r="BT32">
            <v>73.986209740146393</v>
          </cell>
          <cell r="BU32">
            <v>83.737309634999235</v>
          </cell>
          <cell r="BV32">
            <v>51.216631428558081</v>
          </cell>
          <cell r="BW32">
            <v>11.258043425525283</v>
          </cell>
        </row>
        <row r="33">
          <cell r="B33" t="str">
            <v>Sinaloa</v>
          </cell>
          <cell r="D33">
            <v>62.51842945939341</v>
          </cell>
          <cell r="E33">
            <v>93.705756015881548</v>
          </cell>
          <cell r="F33">
            <v>60.508370287824562</v>
          </cell>
          <cell r="G33">
            <v>89.304717443110235</v>
          </cell>
          <cell r="H33">
            <v>82.207729434382557</v>
          </cell>
          <cell r="I33">
            <v>23.787168428189549</v>
          </cell>
          <cell r="J33">
            <v>33.016545945552529</v>
          </cell>
          <cell r="K33">
            <v>28.654517102265441</v>
          </cell>
          <cell r="L33">
            <v>24.527215517903361</v>
          </cell>
          <cell r="M33">
            <v>1.2418446297947052</v>
          </cell>
          <cell r="N33">
            <v>37.958415252085395</v>
          </cell>
          <cell r="O33">
            <v>94.905268900454004</v>
          </cell>
          <cell r="P33">
            <v>18.271316257616345</v>
          </cell>
          <cell r="Q33">
            <v>71.789859262397016</v>
          </cell>
          <cell r="R33">
            <v>58.809487381618389</v>
          </cell>
          <cell r="S33">
            <v>99.055232840002532</v>
          </cell>
          <cell r="T33">
            <v>57.721764930124287</v>
          </cell>
          <cell r="U33">
            <v>13.770491803278704</v>
          </cell>
          <cell r="V33">
            <v>80.49504079679663</v>
          </cell>
          <cell r="W33">
            <v>65.430954784629975</v>
          </cell>
          <cell r="X33">
            <v>55.489614243323317</v>
          </cell>
          <cell r="Y33">
            <v>74.980481581435939</v>
          </cell>
          <cell r="Z33">
            <v>24.887590590136725</v>
          </cell>
          <cell r="AA33">
            <v>25.841413335415712</v>
          </cell>
          <cell r="AB33">
            <v>27.410699315907657</v>
          </cell>
          <cell r="AC33">
            <v>36.641002658051669</v>
          </cell>
          <cell r="AD33">
            <v>19.225371994123854</v>
          </cell>
          <cell r="AE33">
            <v>82.232973661044866</v>
          </cell>
          <cell r="AF33">
            <v>19.342928833659485</v>
          </cell>
          <cell r="AG33">
            <v>30.655801056326688</v>
          </cell>
          <cell r="AH33">
            <v>66.20625545111811</v>
          </cell>
          <cell r="AI33">
            <v>36.36363636363636</v>
          </cell>
          <cell r="AJ33">
            <v>73.68421052631578</v>
          </cell>
          <cell r="AK33">
            <v>44.365655036480881</v>
          </cell>
          <cell r="AL33">
            <v>43.859649122807006</v>
          </cell>
          <cell r="AM33">
            <v>18.458393122808268</v>
          </cell>
          <cell r="AN33">
            <v>49.212598425196838</v>
          </cell>
          <cell r="AO33">
            <v>69.887302337208212</v>
          </cell>
          <cell r="AP33">
            <v>54.441937068918463</v>
          </cell>
          <cell r="AQ33">
            <v>86.803575867264172</v>
          </cell>
          <cell r="AR33">
            <v>98.624965816479346</v>
          </cell>
          <cell r="AS33">
            <v>91.295023138473098</v>
          </cell>
          <cell r="AT33">
            <v>52.774799075435098</v>
          </cell>
          <cell r="AU33">
            <v>100</v>
          </cell>
          <cell r="AV33">
            <v>28.191582546041356</v>
          </cell>
          <cell r="AW33">
            <v>73.957797979185571</v>
          </cell>
          <cell r="AX33">
            <v>55.700306783632399</v>
          </cell>
          <cell r="AY33">
            <v>82.342568857721659</v>
          </cell>
          <cell r="AZ33">
            <v>86.715215097116641</v>
          </cell>
          <cell r="BA33">
            <v>62.250615476278647</v>
          </cell>
          <cell r="BB33">
            <v>10.730709657783173</v>
          </cell>
          <cell r="BC33">
            <v>74.408208537915954</v>
          </cell>
          <cell r="BD33">
            <v>53.930639297644319</v>
          </cell>
          <cell r="BE33">
            <v>51.985559566786996</v>
          </cell>
          <cell r="BF33">
            <v>91.141931790009238</v>
          </cell>
          <cell r="BG33">
            <v>49.658026882074509</v>
          </cell>
          <cell r="BH33">
            <v>25.626061017591546</v>
          </cell>
          <cell r="BI33">
            <v>33.272342568947614</v>
          </cell>
          <cell r="BJ33">
            <v>35.496697221730287</v>
          </cell>
          <cell r="BK33">
            <v>20.484475604959442</v>
          </cell>
          <cell r="BL33">
            <v>20.78266532146111</v>
          </cell>
          <cell r="BM33">
            <v>96.612100806862443</v>
          </cell>
          <cell r="BN33">
            <v>7.2728281751742676</v>
          </cell>
          <cell r="BO33">
            <v>3.4710846321288487</v>
          </cell>
          <cell r="BP33">
            <v>1.9445806207792238</v>
          </cell>
          <cell r="BQ33">
            <v>8.6844102702459214</v>
          </cell>
          <cell r="BR33">
            <v>22.461448120372172</v>
          </cell>
          <cell r="BS33">
            <v>8.4183511930477888</v>
          </cell>
          <cell r="BT33">
            <v>48.588157379895094</v>
          </cell>
          <cell r="BU33">
            <v>92.550305673854211</v>
          </cell>
          <cell r="BV33">
            <v>22.967308355350713</v>
          </cell>
          <cell r="BW33">
            <v>47.385175235152182</v>
          </cell>
        </row>
        <row r="34">
          <cell r="B34" t="str">
            <v>Sonora</v>
          </cell>
          <cell r="D34">
            <v>70.867406748292964</v>
          </cell>
          <cell r="E34">
            <v>98.37163786603584</v>
          </cell>
          <cell r="F34">
            <v>79.249692260627342</v>
          </cell>
          <cell r="G34">
            <v>45.185420562425556</v>
          </cell>
          <cell r="H34">
            <v>87.208468285437462</v>
          </cell>
          <cell r="I34">
            <v>54.621101491181854</v>
          </cell>
          <cell r="J34">
            <v>42.652629293611312</v>
          </cell>
          <cell r="K34">
            <v>33.253251002489328</v>
          </cell>
          <cell r="L34">
            <v>26.715253630171272</v>
          </cell>
          <cell r="M34">
            <v>1.6013388660176848</v>
          </cell>
          <cell r="N34">
            <v>59.39468686315341</v>
          </cell>
          <cell r="O34">
            <v>78.811829827934503</v>
          </cell>
          <cell r="P34">
            <v>14.026433599291519</v>
          </cell>
          <cell r="Q34">
            <v>72.543351886856016</v>
          </cell>
          <cell r="R34">
            <v>67.443411070817604</v>
          </cell>
          <cell r="S34">
            <v>71.330908605904128</v>
          </cell>
          <cell r="T34">
            <v>68.336409481317858</v>
          </cell>
          <cell r="U34">
            <v>10.819672131147552</v>
          </cell>
          <cell r="V34">
            <v>81.477004384473005</v>
          </cell>
          <cell r="W34">
            <v>81.209957279529092</v>
          </cell>
          <cell r="X34">
            <v>63.501483679525414</v>
          </cell>
          <cell r="Y34">
            <v>54.7746141228547</v>
          </cell>
          <cell r="Z34">
            <v>48.036701591688846</v>
          </cell>
          <cell r="AA34">
            <v>30.786809861762137</v>
          </cell>
          <cell r="AB34">
            <v>30.243717206971088</v>
          </cell>
          <cell r="AC34">
            <v>54.540154422124573</v>
          </cell>
          <cell r="AD34">
            <v>22.310778813606401</v>
          </cell>
          <cell r="AE34">
            <v>46.890910926687532</v>
          </cell>
          <cell r="AF34">
            <v>39.408117925873846</v>
          </cell>
          <cell r="AG34">
            <v>37.446607959563153</v>
          </cell>
          <cell r="AH34">
            <v>88.338857790595213</v>
          </cell>
          <cell r="AI34">
            <v>0</v>
          </cell>
          <cell r="AJ34">
            <v>80.701754385964904</v>
          </cell>
          <cell r="AK34">
            <v>32.591981186259851</v>
          </cell>
          <cell r="AL34">
            <v>85.964912280701739</v>
          </cell>
          <cell r="AM34">
            <v>9.9817640547043087</v>
          </cell>
          <cell r="AN34">
            <v>55.905511811023622</v>
          </cell>
          <cell r="AO34">
            <v>84.657307819969276</v>
          </cell>
          <cell r="AP34">
            <v>60.451327594678716</v>
          </cell>
          <cell r="AQ34">
            <v>87.773780891414134</v>
          </cell>
          <cell r="AR34">
            <v>98.751453691855602</v>
          </cell>
          <cell r="AS34">
            <v>81.423184995543224</v>
          </cell>
          <cell r="AT34">
            <v>62.580876883925995</v>
          </cell>
          <cell r="AU34">
            <v>24.208142396849677</v>
          </cell>
          <cell r="AV34">
            <v>49.009913518892475</v>
          </cell>
          <cell r="AW34">
            <v>73.945036747352901</v>
          </cell>
          <cell r="AX34">
            <v>49.595144241761815</v>
          </cell>
          <cell r="AY34">
            <v>50.602547186128852</v>
          </cell>
          <cell r="AZ34">
            <v>46.956979840651968</v>
          </cell>
          <cell r="BA34">
            <v>96.435950663111868</v>
          </cell>
          <cell r="BB34">
            <v>11.758818872481502</v>
          </cell>
          <cell r="BC34">
            <v>59.831957384916343</v>
          </cell>
          <cell r="BD34">
            <v>65.633292842969382</v>
          </cell>
          <cell r="BE34">
            <v>66.064981949458485</v>
          </cell>
          <cell r="BF34">
            <v>89.808954051437837</v>
          </cell>
          <cell r="BG34">
            <v>75.800172387095373</v>
          </cell>
          <cell r="BH34">
            <v>28.961522699273196</v>
          </cell>
          <cell r="BI34">
            <v>40.141807401824671</v>
          </cell>
          <cell r="BJ34">
            <v>45.465194484605817</v>
          </cell>
          <cell r="BK34">
            <v>6.3383534864568825</v>
          </cell>
          <cell r="BL34">
            <v>46.441956074193058</v>
          </cell>
          <cell r="BM34">
            <v>96.592074604479578</v>
          </cell>
          <cell r="BN34">
            <v>4.3330154566808678</v>
          </cell>
          <cell r="BO34">
            <v>5.4327298591664643</v>
          </cell>
          <cell r="BP34">
            <v>0.44693741603064902</v>
          </cell>
          <cell r="BQ34">
            <v>1.9008130761009372</v>
          </cell>
          <cell r="BR34">
            <v>3.5283944376898391</v>
          </cell>
          <cell r="BS34">
            <v>36.996415746519503</v>
          </cell>
          <cell r="BT34">
            <v>65.214035664242928</v>
          </cell>
          <cell r="BU34">
            <v>74.262200615737896</v>
          </cell>
          <cell r="BV34">
            <v>67.355010358218664</v>
          </cell>
          <cell r="BW34">
            <v>29.762353059828232</v>
          </cell>
        </row>
        <row r="35">
          <cell r="B35" t="str">
            <v>Tabasco</v>
          </cell>
          <cell r="D35">
            <v>75.957783871824262</v>
          </cell>
          <cell r="E35">
            <v>0</v>
          </cell>
          <cell r="F35">
            <v>0</v>
          </cell>
          <cell r="G35">
            <v>41.428252617513415</v>
          </cell>
          <cell r="H35">
            <v>30.19506049289183</v>
          </cell>
          <cell r="I35">
            <v>42.36618999078064</v>
          </cell>
          <cell r="J35">
            <v>0</v>
          </cell>
          <cell r="K35">
            <v>36.222427178673207</v>
          </cell>
          <cell r="L35">
            <v>13.185778486591829</v>
          </cell>
          <cell r="M35">
            <v>0.81366535100137782</v>
          </cell>
          <cell r="N35">
            <v>77.313837002311786</v>
          </cell>
          <cell r="O35">
            <v>15.727490508902081</v>
          </cell>
          <cell r="P35">
            <v>39.864520659615138</v>
          </cell>
          <cell r="Q35">
            <v>47.570463522370545</v>
          </cell>
          <cell r="R35">
            <v>93.219554764398765</v>
          </cell>
          <cell r="S35">
            <v>92.34307984490944</v>
          </cell>
          <cell r="T35">
            <v>41.757417690217174</v>
          </cell>
          <cell r="U35">
            <v>35.409836065573771</v>
          </cell>
          <cell r="V35">
            <v>48.590023964794348</v>
          </cell>
          <cell r="W35">
            <v>33.604128775448281</v>
          </cell>
          <cell r="X35">
            <v>53.115727002967276</v>
          </cell>
          <cell r="Y35">
            <v>0</v>
          </cell>
          <cell r="Z35">
            <v>14.668255990528328</v>
          </cell>
          <cell r="AA35">
            <v>34.789849630812007</v>
          </cell>
          <cell r="AB35">
            <v>21.176123187936973</v>
          </cell>
          <cell r="AC35">
            <v>36.384901205972582</v>
          </cell>
          <cell r="AD35">
            <v>8.5415137151787999</v>
          </cell>
          <cell r="AE35">
            <v>28.075721195549363</v>
          </cell>
          <cell r="AF35">
            <v>35.604211516346126</v>
          </cell>
          <cell r="AG35">
            <v>91.820496042001196</v>
          </cell>
          <cell r="AH35">
            <v>0</v>
          </cell>
          <cell r="AI35">
            <v>36.36363636363636</v>
          </cell>
          <cell r="AJ35">
            <v>87.719298245614027</v>
          </cell>
          <cell r="AK35">
            <v>43.744542011597673</v>
          </cell>
          <cell r="AL35">
            <v>49.122807017543863</v>
          </cell>
          <cell r="AM35">
            <v>8.9946218053488529</v>
          </cell>
          <cell r="AN35">
            <v>32.28346456692914</v>
          </cell>
          <cell r="AO35">
            <v>33.354098194143241</v>
          </cell>
          <cell r="AP35">
            <v>30.942874301625157</v>
          </cell>
          <cell r="AQ35">
            <v>53.773626991814858</v>
          </cell>
          <cell r="AR35">
            <v>85.350860932295916</v>
          </cell>
          <cell r="AS35">
            <v>37.921554004758043</v>
          </cell>
          <cell r="AT35">
            <v>23.510326601443449</v>
          </cell>
          <cell r="AU35">
            <v>11.823933055406705</v>
          </cell>
          <cell r="AV35">
            <v>15.182043922893193</v>
          </cell>
          <cell r="AW35">
            <v>34.601850065428415</v>
          </cell>
          <cell r="AX35">
            <v>0</v>
          </cell>
          <cell r="AY35">
            <v>86.046439086468354</v>
          </cell>
          <cell r="AZ35">
            <v>90.681762728432034</v>
          </cell>
          <cell r="BA35">
            <v>56.3150327427525</v>
          </cell>
          <cell r="BB35">
            <v>13.682919710100999</v>
          </cell>
          <cell r="BC35">
            <v>86.151779565648042</v>
          </cell>
          <cell r="BD35">
            <v>18.224229205528694</v>
          </cell>
          <cell r="BE35">
            <v>20.577617328519857</v>
          </cell>
          <cell r="BF35">
            <v>59.648765383834771</v>
          </cell>
          <cell r="BG35">
            <v>21.387088684037078</v>
          </cell>
          <cell r="BH35">
            <v>9.6277312845233602</v>
          </cell>
          <cell r="BI35">
            <v>18.55152326898342</v>
          </cell>
          <cell r="BJ35">
            <v>27.172585657997445</v>
          </cell>
          <cell r="BK35">
            <v>11.269218374719442</v>
          </cell>
          <cell r="BL35">
            <v>91.051777799928473</v>
          </cell>
          <cell r="BM35">
            <v>100</v>
          </cell>
          <cell r="BN35">
            <v>3.075426770193181</v>
          </cell>
          <cell r="BO35">
            <v>2.7725600447795462</v>
          </cell>
          <cell r="BP35">
            <v>0.16149902909325278</v>
          </cell>
          <cell r="BQ35">
            <v>1.5230270534155679</v>
          </cell>
          <cell r="BR35">
            <v>9.5079754301477042</v>
          </cell>
          <cell r="BS35">
            <v>20.331100976428139</v>
          </cell>
          <cell r="BT35">
            <v>36.557934305700329</v>
          </cell>
          <cell r="BU35">
            <v>33.433117715187052</v>
          </cell>
          <cell r="BV35">
            <v>36.172546805731812</v>
          </cell>
          <cell r="BW35">
            <v>7.9280936860131286</v>
          </cell>
        </row>
        <row r="36">
          <cell r="B36" t="str">
            <v>Tamaulipas</v>
          </cell>
          <cell r="D36">
            <v>73.113246132063637</v>
          </cell>
          <cell r="E36">
            <v>25.84611676200646</v>
          </cell>
          <cell r="F36">
            <v>70.363570281912175</v>
          </cell>
          <cell r="G36">
            <v>88.184292692157726</v>
          </cell>
          <cell r="H36">
            <v>66.522872306507765</v>
          </cell>
          <cell r="I36">
            <v>31.434429503773352</v>
          </cell>
          <cell r="J36">
            <v>9.8452501792302751</v>
          </cell>
          <cell r="K36">
            <v>100</v>
          </cell>
          <cell r="L36">
            <v>14.313842586005041</v>
          </cell>
          <cell r="M36">
            <v>0.58524922615407182</v>
          </cell>
          <cell r="N36">
            <v>31.300432816946355</v>
          </cell>
          <cell r="O36">
            <v>81.648202129283291</v>
          </cell>
          <cell r="P36">
            <v>27.316484609861092</v>
          </cell>
          <cell r="Q36">
            <v>69.183568802036234</v>
          </cell>
          <cell r="R36">
            <v>32.799111895594415</v>
          </cell>
          <cell r="S36">
            <v>83.219260573405435</v>
          </cell>
          <cell r="T36">
            <v>57.035763434345007</v>
          </cell>
          <cell r="U36">
            <v>6.229508196721282</v>
          </cell>
          <cell r="V36">
            <v>74.35945643120138</v>
          </cell>
          <cell r="W36">
            <v>76.344003532099407</v>
          </cell>
          <cell r="X36">
            <v>59.050445103857584</v>
          </cell>
          <cell r="Y36">
            <v>52.82500088519604</v>
          </cell>
          <cell r="Z36">
            <v>30.421230756227651</v>
          </cell>
          <cell r="AA36">
            <v>34.792860646366528</v>
          </cell>
          <cell r="AB36">
            <v>24.256514058493309</v>
          </cell>
          <cell r="AC36">
            <v>28.735161146192155</v>
          </cell>
          <cell r="AD36">
            <v>48.462479948553671</v>
          </cell>
          <cell r="AE36">
            <v>100</v>
          </cell>
          <cell r="AF36">
            <v>14.316302196026399</v>
          </cell>
          <cell r="AG36">
            <v>49.712131104853128</v>
          </cell>
          <cell r="AH36">
            <v>70.11360562332986</v>
          </cell>
          <cell r="AI36">
            <v>0</v>
          </cell>
          <cell r="AJ36">
            <v>89.473684210526315</v>
          </cell>
          <cell r="AK36">
            <v>19.492775129956911</v>
          </cell>
          <cell r="AL36">
            <v>24.561403508771932</v>
          </cell>
          <cell r="AM36">
            <v>17.29230273663644</v>
          </cell>
          <cell r="AN36">
            <v>49.999999999999986</v>
          </cell>
          <cell r="AO36">
            <v>80.70706195824306</v>
          </cell>
          <cell r="AP36">
            <v>51.863000236583026</v>
          </cell>
          <cell r="AQ36">
            <v>66.514409902287724</v>
          </cell>
          <cell r="AR36">
            <v>98.072694825182978</v>
          </cell>
          <cell r="AS36">
            <v>72.547975116642661</v>
          </cell>
          <cell r="AT36">
            <v>44.101381026255567</v>
          </cell>
          <cell r="AU36">
            <v>4.9478641875086371</v>
          </cell>
          <cell r="AV36">
            <v>36.445947921417819</v>
          </cell>
          <cell r="AW36">
            <v>86.535321405286837</v>
          </cell>
          <cell r="AX36">
            <v>44.243096781762439</v>
          </cell>
          <cell r="AY36">
            <v>73.092228797711996</v>
          </cell>
          <cell r="AZ36">
            <v>74.841766563463381</v>
          </cell>
          <cell r="BA36">
            <v>82.556038780987649</v>
          </cell>
          <cell r="BB36">
            <v>12.344172138101804</v>
          </cell>
          <cell r="BC36">
            <v>40.350316702097317</v>
          </cell>
          <cell r="BD36">
            <v>63.785458758391442</v>
          </cell>
          <cell r="BE36">
            <v>57.761732851985556</v>
          </cell>
          <cell r="BF36">
            <v>83.184124175663371</v>
          </cell>
          <cell r="BG36">
            <v>62.055008982412076</v>
          </cell>
          <cell r="BH36">
            <v>18.807447184129455</v>
          </cell>
          <cell r="BI36">
            <v>46.770435021559024</v>
          </cell>
          <cell r="BJ36">
            <v>25.752891590661303</v>
          </cell>
          <cell r="BK36">
            <v>17.711106566194122</v>
          </cell>
          <cell r="BL36">
            <v>66.764474727153868</v>
          </cell>
          <cell r="BM36">
            <v>98.885245474579605</v>
          </cell>
          <cell r="BN36">
            <v>2.4411473544035758</v>
          </cell>
          <cell r="BO36">
            <v>0.65197229731594142</v>
          </cell>
          <cell r="BP36">
            <v>0.34344921488893038</v>
          </cell>
          <cell r="BQ36">
            <v>2.4264286985070456</v>
          </cell>
          <cell r="BR36">
            <v>50.567585438748822</v>
          </cell>
          <cell r="BS36">
            <v>59.071044766174992</v>
          </cell>
          <cell r="BT36">
            <v>81.27954950616494</v>
          </cell>
          <cell r="BU36">
            <v>82.462098776111915</v>
          </cell>
          <cell r="BV36">
            <v>12.540656772495096</v>
          </cell>
          <cell r="BW36">
            <v>32.906891985584934</v>
          </cell>
        </row>
        <row r="37">
          <cell r="B37" t="str">
            <v>Tlaxcala</v>
          </cell>
          <cell r="D37">
            <v>91.361553184347216</v>
          </cell>
          <cell r="E37">
            <v>94.563568632671945</v>
          </cell>
          <cell r="F37">
            <v>71.839708913595047</v>
          </cell>
          <cell r="G37">
            <v>59.219260706057888</v>
          </cell>
          <cell r="H37">
            <v>91.678690024773672</v>
          </cell>
          <cell r="I37">
            <v>42.472294632847571</v>
          </cell>
          <cell r="J37">
            <v>38.700602439314231</v>
          </cell>
          <cell r="K37">
            <v>0</v>
          </cell>
          <cell r="L37">
            <v>9.3094476686466621</v>
          </cell>
          <cell r="M37">
            <v>1.4852300553317892</v>
          </cell>
          <cell r="N37">
            <v>33.606362187690522</v>
          </cell>
          <cell r="O37">
            <v>84.119637912288042</v>
          </cell>
          <cell r="P37">
            <v>25.436095569477924</v>
          </cell>
          <cell r="Q37">
            <v>76.276968130423612</v>
          </cell>
          <cell r="R37">
            <v>31.206204064272708</v>
          </cell>
          <cell r="S37">
            <v>80.859596760482688</v>
          </cell>
          <cell r="T37">
            <v>46.035704184492857</v>
          </cell>
          <cell r="U37">
            <v>36.393442622950822</v>
          </cell>
          <cell r="V37">
            <v>65.956477873951897</v>
          </cell>
          <cell r="W37">
            <v>22.935166583533583</v>
          </cell>
          <cell r="X37">
            <v>59.643916913946491</v>
          </cell>
          <cell r="Y37">
            <v>51.43787687267114</v>
          </cell>
          <cell r="Z37">
            <v>6.4016573327661437</v>
          </cell>
          <cell r="AA37">
            <v>20.995749333180523</v>
          </cell>
          <cell r="AB37">
            <v>13.873894953683399</v>
          </cell>
          <cell r="AC37">
            <v>44.112566524254419</v>
          </cell>
          <cell r="AD37">
            <v>55.905644821385501</v>
          </cell>
          <cell r="AE37">
            <v>64.309130058063701</v>
          </cell>
          <cell r="AF37">
            <v>43.571446923184631</v>
          </cell>
          <cell r="AG37">
            <v>78.879662888053687</v>
          </cell>
          <cell r="AH37">
            <v>100</v>
          </cell>
          <cell r="AI37">
            <v>0</v>
          </cell>
          <cell r="AJ37">
            <v>96.491228070175438</v>
          </cell>
          <cell r="AK37">
            <v>21.0398496852162</v>
          </cell>
          <cell r="AL37">
            <v>98.245614035087726</v>
          </cell>
          <cell r="AM37">
            <v>8.2289379113030581</v>
          </cell>
          <cell r="AN37">
            <v>33.070866141732289</v>
          </cell>
          <cell r="AO37">
            <v>21.016745418425455</v>
          </cell>
          <cell r="AP37">
            <v>20.971082276292567</v>
          </cell>
          <cell r="AQ37">
            <v>29.159087822579938</v>
          </cell>
          <cell r="AR37">
            <v>88.733782958722756</v>
          </cell>
          <cell r="AS37">
            <v>30.331455193581665</v>
          </cell>
          <cell r="AT37">
            <v>25.882524689432202</v>
          </cell>
          <cell r="AU37">
            <v>19.658301764011018</v>
          </cell>
          <cell r="AV37">
            <v>10.483682479054311</v>
          </cell>
          <cell r="AW37">
            <v>84.55356819767529</v>
          </cell>
          <cell r="AX37">
            <v>43.371054417792777</v>
          </cell>
          <cell r="AY37">
            <v>100</v>
          </cell>
          <cell r="AZ37">
            <v>100</v>
          </cell>
          <cell r="BA37">
            <v>0</v>
          </cell>
          <cell r="BB37">
            <v>100</v>
          </cell>
          <cell r="BC37">
            <v>79.451896955795533</v>
          </cell>
          <cell r="BD37">
            <v>59.838405164408051</v>
          </cell>
          <cell r="BE37">
            <v>13.718411552346572</v>
          </cell>
          <cell r="BF37">
            <v>74.787678981172249</v>
          </cell>
          <cell r="BG37">
            <v>29.183912725775834</v>
          </cell>
          <cell r="BH37">
            <v>3.6186097688761465</v>
          </cell>
          <cell r="BI37">
            <v>10.192507683248753</v>
          </cell>
          <cell r="BJ37">
            <v>9.375974114970262</v>
          </cell>
          <cell r="BK37">
            <v>6.523883354954001</v>
          </cell>
          <cell r="BL37">
            <v>75.055319443443537</v>
          </cell>
          <cell r="BM37">
            <v>98.548938289860359</v>
          </cell>
          <cell r="BN37">
            <v>0</v>
          </cell>
          <cell r="BO37">
            <v>0</v>
          </cell>
          <cell r="BP37">
            <v>0</v>
          </cell>
          <cell r="BQ37">
            <v>2.0420639019713551</v>
          </cell>
          <cell r="BR37">
            <v>34.100698347687285</v>
          </cell>
          <cell r="BS37">
            <v>16.341282029047864</v>
          </cell>
          <cell r="BT37">
            <v>41.701056493866126</v>
          </cell>
          <cell r="BU37">
            <v>90.159409250717459</v>
          </cell>
          <cell r="BV37">
            <v>10.710776140207036</v>
          </cell>
          <cell r="BW37">
            <v>6.1953171351244309</v>
          </cell>
        </row>
        <row r="38">
          <cell r="B38" t="str">
            <v>Veracruz</v>
          </cell>
          <cell r="D38">
            <v>79.490467255706619</v>
          </cell>
          <cell r="E38">
            <v>49.317655428309152</v>
          </cell>
          <cell r="F38">
            <v>64.719912143139155</v>
          </cell>
          <cell r="G38">
            <v>91.483415594611856</v>
          </cell>
          <cell r="H38">
            <v>83.411940243989363</v>
          </cell>
          <cell r="I38">
            <v>26.497783656585678</v>
          </cell>
          <cell r="J38">
            <v>4.8281248194244846</v>
          </cell>
          <cell r="K38">
            <v>39.097090127276388</v>
          </cell>
          <cell r="L38">
            <v>6.2699496940618689</v>
          </cell>
          <cell r="M38">
            <v>0.39831751421036365</v>
          </cell>
          <cell r="N38">
            <v>81.342417119527525</v>
          </cell>
          <cell r="O38">
            <v>27.141310397913703</v>
          </cell>
          <cell r="P38">
            <v>47.556281467111496</v>
          </cell>
          <cell r="Q38">
            <v>39.055315106941372</v>
          </cell>
          <cell r="R38">
            <v>96.68683724211715</v>
          </cell>
          <cell r="S38">
            <v>85.194684966652446</v>
          </cell>
          <cell r="T38">
            <v>32.70954045591084</v>
          </cell>
          <cell r="U38">
            <v>8.5245901639344002</v>
          </cell>
          <cell r="V38">
            <v>61.220384889598108</v>
          </cell>
          <cell r="W38">
            <v>26.153457491121447</v>
          </cell>
          <cell r="X38">
            <v>38.278931750741712</v>
          </cell>
          <cell r="Y38">
            <v>49.468086222688534</v>
          </cell>
          <cell r="Z38">
            <v>14.292870782042819</v>
          </cell>
          <cell r="AA38">
            <v>13.143355489666957</v>
          </cell>
          <cell r="AB38">
            <v>10.006932947351272</v>
          </cell>
          <cell r="AC38">
            <v>27.923401068003624</v>
          </cell>
          <cell r="AD38">
            <v>6.0566610040522475</v>
          </cell>
          <cell r="AE38">
            <v>46.62595913517427</v>
          </cell>
          <cell r="AF38">
            <v>7.5869691787771716</v>
          </cell>
          <cell r="AG38">
            <v>75.584662439989941</v>
          </cell>
          <cell r="AH38">
            <v>91.69881609287502</v>
          </cell>
          <cell r="AI38">
            <v>0</v>
          </cell>
          <cell r="AJ38">
            <v>0</v>
          </cell>
          <cell r="AK38">
            <v>19.35516814573538</v>
          </cell>
          <cell r="AL38">
            <v>21.052631578947366</v>
          </cell>
          <cell r="AM38">
            <v>6.4379102594773734</v>
          </cell>
          <cell r="AN38">
            <v>40.944881889763771</v>
          </cell>
          <cell r="AO38">
            <v>30.023972587152812</v>
          </cell>
          <cell r="AP38">
            <v>21.714134925112379</v>
          </cell>
          <cell r="AQ38">
            <v>28.886549277196274</v>
          </cell>
          <cell r="AR38">
            <v>80.792601792471942</v>
          </cell>
          <cell r="AS38">
            <v>58.588023186747606</v>
          </cell>
          <cell r="AT38">
            <v>18.495045810798441</v>
          </cell>
          <cell r="AU38">
            <v>16.471673438739657</v>
          </cell>
          <cell r="AV38">
            <v>15.989164827689406</v>
          </cell>
          <cell r="AW38">
            <v>80.249035314160693</v>
          </cell>
          <cell r="AX38">
            <v>39.975211521934646</v>
          </cell>
          <cell r="AY38">
            <v>31.691168075430689</v>
          </cell>
          <cell r="AZ38">
            <v>55.546054109868336</v>
          </cell>
          <cell r="BA38">
            <v>100</v>
          </cell>
          <cell r="BB38">
            <v>8.3382910457951187</v>
          </cell>
          <cell r="BC38">
            <v>65.207860687742112</v>
          </cell>
          <cell r="BD38">
            <v>33.167614824172773</v>
          </cell>
          <cell r="BE38">
            <v>72.924187725631768</v>
          </cell>
          <cell r="BF38">
            <v>45.961811350796147</v>
          </cell>
          <cell r="BG38">
            <v>33.115322829502333</v>
          </cell>
          <cell r="BH38">
            <v>7.7350098322390153</v>
          </cell>
          <cell r="BI38">
            <v>18.905927096729108</v>
          </cell>
          <cell r="BJ38">
            <v>20.857005384528247</v>
          </cell>
          <cell r="BK38">
            <v>12.118285308835935</v>
          </cell>
          <cell r="BL38">
            <v>79.731831943448441</v>
          </cell>
          <cell r="BM38">
            <v>99.866639571982603</v>
          </cell>
          <cell r="BN38">
            <v>1.2787910708609174</v>
          </cell>
          <cell r="BO38">
            <v>0.21266427781618916</v>
          </cell>
          <cell r="BP38">
            <v>0.42200421219417944</v>
          </cell>
          <cell r="BQ38">
            <v>2.5414957163976841</v>
          </cell>
          <cell r="BR38">
            <v>19.063041800569298</v>
          </cell>
          <cell r="BS38">
            <v>9.1262786815937282</v>
          </cell>
          <cell r="BT38">
            <v>29.283198003458338</v>
          </cell>
          <cell r="BU38">
            <v>85.700563481626887</v>
          </cell>
          <cell r="BV38">
            <v>29.005588778168551</v>
          </cell>
          <cell r="BW38">
            <v>16.563883325091318</v>
          </cell>
        </row>
        <row r="39">
          <cell r="B39" t="str">
            <v>Yucatán</v>
          </cell>
          <cell r="D39">
            <v>100</v>
          </cell>
          <cell r="E39">
            <v>100</v>
          </cell>
          <cell r="F39">
            <v>100</v>
          </cell>
          <cell r="G39">
            <v>96.508558797481612</v>
          </cell>
          <cell r="H39">
            <v>87.608469854482294</v>
          </cell>
          <cell r="I39">
            <v>47.28354835859195</v>
          </cell>
          <cell r="J39">
            <v>100</v>
          </cell>
          <cell r="K39">
            <v>42.217928589425419</v>
          </cell>
          <cell r="L39">
            <v>0</v>
          </cell>
          <cell r="M39">
            <v>3.6827642284852677E-2</v>
          </cell>
          <cell r="N39">
            <v>36.833652500087325</v>
          </cell>
          <cell r="O39">
            <v>51.387509387381023</v>
          </cell>
          <cell r="P39">
            <v>42.481781696016988</v>
          </cell>
          <cell r="Q39">
            <v>70.944716583080279</v>
          </cell>
          <cell r="R39">
            <v>65.326377012608845</v>
          </cell>
          <cell r="S39">
            <v>70.877588750398417</v>
          </cell>
          <cell r="T39">
            <v>44.866715780695046</v>
          </cell>
          <cell r="U39">
            <v>23.278688524590152</v>
          </cell>
          <cell r="V39">
            <v>71.988322172389616</v>
          </cell>
          <cell r="W39">
            <v>41.789607640785995</v>
          </cell>
          <cell r="X39">
            <v>42.136498516320223</v>
          </cell>
          <cell r="Y39">
            <v>60.012817783489716</v>
          </cell>
          <cell r="Z39">
            <v>28.325638342959632</v>
          </cell>
          <cell r="AA39">
            <v>36.764322330575212</v>
          </cell>
          <cell r="AB39">
            <v>30.679020486043207</v>
          </cell>
          <cell r="AC39">
            <v>56.285878940131404</v>
          </cell>
          <cell r="AD39">
            <v>100</v>
          </cell>
          <cell r="AE39">
            <v>69.634198317884227</v>
          </cell>
          <cell r="AF39">
            <v>75.13339901586906</v>
          </cell>
          <cell r="AG39">
            <v>100</v>
          </cell>
          <cell r="AH39">
            <v>97.313063303502844</v>
          </cell>
          <cell r="AI39">
            <v>36.36363636363636</v>
          </cell>
          <cell r="AJ39">
            <v>78.94736842105263</v>
          </cell>
          <cell r="AK39">
            <v>71.450470574639851</v>
          </cell>
          <cell r="AL39">
            <v>80.701754385964918</v>
          </cell>
          <cell r="AM39">
            <v>20.349300894802475</v>
          </cell>
          <cell r="AN39">
            <v>73.622047244094475</v>
          </cell>
          <cell r="AO39">
            <v>44.359270970203077</v>
          </cell>
          <cell r="AP39">
            <v>35.856521501756191</v>
          </cell>
          <cell r="AQ39">
            <v>59.660517633466071</v>
          </cell>
          <cell r="AR39">
            <v>86.602725009808836</v>
          </cell>
          <cell r="AS39">
            <v>44.509146100511408</v>
          </cell>
          <cell r="AT39">
            <v>40.218808404806346</v>
          </cell>
          <cell r="AU39">
            <v>3.091975679384074</v>
          </cell>
          <cell r="AV39">
            <v>26.691137503260322</v>
          </cell>
          <cell r="AW39">
            <v>84.022282702032797</v>
          </cell>
          <cell r="AX39">
            <v>64.484430826211096</v>
          </cell>
          <cell r="AY39">
            <v>83.396141320282098</v>
          </cell>
          <cell r="AZ39">
            <v>87.956944368999615</v>
          </cell>
          <cell r="BA39">
            <v>63.293618554329399</v>
          </cell>
          <cell r="BB39">
            <v>11.546125398687597</v>
          </cell>
          <cell r="BC39">
            <v>75.289301675506493</v>
          </cell>
          <cell r="BD39">
            <v>90.408669307686807</v>
          </cell>
          <cell r="BE39">
            <v>53.429602888086649</v>
          </cell>
          <cell r="BF39">
            <v>76.401983559995656</v>
          </cell>
          <cell r="BG39">
            <v>57.105881069336995</v>
          </cell>
          <cell r="BH39">
            <v>22.847245687102539</v>
          </cell>
          <cell r="BI39">
            <v>32.078367241972281</v>
          </cell>
          <cell r="BJ39">
            <v>19.874489550434767</v>
          </cell>
          <cell r="BK39">
            <v>19.038315903245774</v>
          </cell>
          <cell r="BL39">
            <v>32.022934124059347</v>
          </cell>
          <cell r="BM39">
            <v>96.268582834464041</v>
          </cell>
          <cell r="BN39">
            <v>6.9973944185313632</v>
          </cell>
          <cell r="BO39">
            <v>14.533924570506821</v>
          </cell>
          <cell r="BP39">
            <v>1.2603097984003102</v>
          </cell>
          <cell r="BQ39">
            <v>6.534686721296934</v>
          </cell>
          <cell r="BR39">
            <v>0</v>
          </cell>
          <cell r="BS39">
            <v>4.5386385901529573</v>
          </cell>
          <cell r="BT39">
            <v>42.811763422163509</v>
          </cell>
          <cell r="BU39">
            <v>80.181709623813973</v>
          </cell>
          <cell r="BV39">
            <v>57.161522827770803</v>
          </cell>
          <cell r="BW39">
            <v>19.741196340264665</v>
          </cell>
        </row>
        <row r="40">
          <cell r="B40" t="str">
            <v>Zacatecas</v>
          </cell>
          <cell r="D40">
            <v>59.015220881052123</v>
          </cell>
          <cell r="E40">
            <v>39.02262395998288</v>
          </cell>
          <cell r="F40">
            <v>64.882029309217941</v>
          </cell>
          <cell r="G40">
            <v>35.646260783063113</v>
          </cell>
          <cell r="H40">
            <v>64.652255088693124</v>
          </cell>
          <cell r="I40">
            <v>27.515505985126016</v>
          </cell>
          <cell r="J40">
            <v>3.5003528638207286</v>
          </cell>
          <cell r="K40">
            <v>13.861834301016799</v>
          </cell>
          <cell r="L40">
            <v>12.145206951559153</v>
          </cell>
          <cell r="M40">
            <v>1.9079448824867273</v>
          </cell>
          <cell r="N40">
            <v>0</v>
          </cell>
          <cell r="O40">
            <v>99.658217974022165</v>
          </cell>
          <cell r="P40">
            <v>41.842870549872927</v>
          </cell>
          <cell r="Q40">
            <v>44.15961085990341</v>
          </cell>
          <cell r="R40">
            <v>74.496385920960577</v>
          </cell>
          <cell r="S40">
            <v>73.317440118098745</v>
          </cell>
          <cell r="T40">
            <v>27.89796057537195</v>
          </cell>
          <cell r="U40">
            <v>20.983606557377037</v>
          </cell>
          <cell r="V40">
            <v>60.700177241075245</v>
          </cell>
          <cell r="W40">
            <v>37.767277392318221</v>
          </cell>
          <cell r="X40">
            <v>52.522255192878376</v>
          </cell>
          <cell r="Y40">
            <v>83.801345969111594</v>
          </cell>
          <cell r="Z40">
            <v>15.739195955048768</v>
          </cell>
          <cell r="AA40">
            <v>43.576914066769781</v>
          </cell>
          <cell r="AB40">
            <v>16.308700375563511</v>
          </cell>
          <cell r="AC40">
            <v>15.991267823005916</v>
          </cell>
          <cell r="AD40">
            <v>25.693289541012287</v>
          </cell>
          <cell r="AE40">
            <v>30.686927237533883</v>
          </cell>
          <cell r="AF40">
            <v>45.813856236791338</v>
          </cell>
          <cell r="AG40">
            <v>64.696870136017665</v>
          </cell>
          <cell r="AH40">
            <v>80.327086376181157</v>
          </cell>
          <cell r="AI40">
            <v>72.72727272727272</v>
          </cell>
          <cell r="AJ40">
            <v>94.73684210526315</v>
          </cell>
          <cell r="AK40">
            <v>31.99480838961663</v>
          </cell>
          <cell r="AL40">
            <v>57.894736842105267</v>
          </cell>
          <cell r="AM40">
            <v>11.819603347064787</v>
          </cell>
          <cell r="AN40">
            <v>21.259842519685041</v>
          </cell>
          <cell r="AO40">
            <v>43.558327687467383</v>
          </cell>
          <cell r="AP40">
            <v>32.226610129392725</v>
          </cell>
          <cell r="AQ40">
            <v>46.230261345794496</v>
          </cell>
          <cell r="AR40">
            <v>94.902268079444127</v>
          </cell>
          <cell r="AS40">
            <v>52.214632702739941</v>
          </cell>
          <cell r="AT40">
            <v>13.58776040781861</v>
          </cell>
          <cell r="AU40">
            <v>4.9051373418179143</v>
          </cell>
          <cell r="AV40">
            <v>15.401462726836556</v>
          </cell>
          <cell r="AW40">
            <v>60.202143173566277</v>
          </cell>
          <cell r="AX40">
            <v>34.753123323055746</v>
          </cell>
          <cell r="AY40">
            <v>38.296605301402337</v>
          </cell>
          <cell r="AZ40">
            <v>62.367512493437495</v>
          </cell>
          <cell r="BA40">
            <v>82.574363530349345</v>
          </cell>
          <cell r="BB40">
            <v>8.9461811611131719</v>
          </cell>
          <cell r="BC40">
            <v>51.218780961512863</v>
          </cell>
          <cell r="BD40">
            <v>29.407241255543632</v>
          </cell>
          <cell r="BE40">
            <v>17.689530685920577</v>
          </cell>
          <cell r="BF40">
            <v>32.482312238047484</v>
          </cell>
          <cell r="BG40">
            <v>41.769131638887188</v>
          </cell>
          <cell r="BH40">
            <v>6.7746359620548073</v>
          </cell>
          <cell r="BI40">
            <v>13.215249859853451</v>
          </cell>
          <cell r="BJ40">
            <v>6.1223557168600333</v>
          </cell>
          <cell r="BK40">
            <v>25.889863938275699</v>
          </cell>
          <cell r="BL40">
            <v>78.315781819623353</v>
          </cell>
          <cell r="BM40">
            <v>98.82457529824265</v>
          </cell>
          <cell r="BN40">
            <v>1.4078844533278043</v>
          </cell>
          <cell r="BO40">
            <v>1.5263690969060977E-2</v>
          </cell>
          <cell r="BP40">
            <v>0.80105401936442011</v>
          </cell>
          <cell r="BQ40">
            <v>4.5123188229046356</v>
          </cell>
          <cell r="BR40">
            <v>49.537802383292323</v>
          </cell>
          <cell r="BS40">
            <v>21.839640113177946</v>
          </cell>
          <cell r="BT40">
            <v>32.182801383892418</v>
          </cell>
          <cell r="BU40">
            <v>83.845045376975307</v>
          </cell>
          <cell r="BV40">
            <v>0.85697151271210792</v>
          </cell>
          <cell r="BW40">
            <v>3.4751494987307301</v>
          </cell>
        </row>
      </sheetData>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8">
          <cell r="D8">
            <v>75</v>
          </cell>
          <cell r="E8">
            <v>10</v>
          </cell>
          <cell r="J8">
            <v>33626</v>
          </cell>
          <cell r="M8">
            <v>0.44255699739958798</v>
          </cell>
          <cell r="N8">
            <v>52</v>
          </cell>
          <cell r="S8">
            <v>0</v>
          </cell>
          <cell r="T8">
            <v>3135</v>
          </cell>
          <cell r="V8">
            <v>222131</v>
          </cell>
          <cell r="W8">
            <v>7539.1989999999996</v>
          </cell>
          <cell r="X8">
            <v>8016.2870000000003</v>
          </cell>
          <cell r="Y8">
            <v>82581</v>
          </cell>
          <cell r="Z8">
            <v>211979</v>
          </cell>
          <cell r="AA8">
            <v>138726</v>
          </cell>
          <cell r="AB8">
            <v>342972</v>
          </cell>
          <cell r="AC8">
            <v>8.3898689999999991</v>
          </cell>
          <cell r="AG8">
            <v>291535</v>
          </cell>
          <cell r="AH8">
            <v>75.900000000000006</v>
          </cell>
          <cell r="AO8">
            <v>4250</v>
          </cell>
          <cell r="AP8">
            <v>-2486</v>
          </cell>
          <cell r="BB8">
            <v>2.5000000000000001E-2</v>
          </cell>
          <cell r="BC8">
            <v>7</v>
          </cell>
          <cell r="BJ8">
            <v>221307</v>
          </cell>
          <cell r="BK8">
            <v>7842.72</v>
          </cell>
          <cell r="BL8">
            <v>239533</v>
          </cell>
          <cell r="BM8">
            <v>129536</v>
          </cell>
          <cell r="BN8">
            <v>2353</v>
          </cell>
          <cell r="BO8">
            <v>189234</v>
          </cell>
          <cell r="BP8">
            <v>210554</v>
          </cell>
          <cell r="BQ8">
            <v>763663</v>
          </cell>
          <cell r="BV8">
            <v>3082011146.8299999</v>
          </cell>
          <cell r="BW8">
            <v>9246200000</v>
          </cell>
          <cell r="BX8">
            <v>12.3306120330132</v>
          </cell>
          <cell r="BY8">
            <v>5.0928307328734501</v>
          </cell>
          <cell r="BZ8">
            <v>118210</v>
          </cell>
          <cell r="CA8">
            <v>766</v>
          </cell>
          <cell r="CB8">
            <v>359895</v>
          </cell>
          <cell r="CC8">
            <v>386011</v>
          </cell>
          <cell r="CD8">
            <v>236003</v>
          </cell>
          <cell r="CE8">
            <v>18568</v>
          </cell>
          <cell r="CF8">
            <v>993093.7522184063</v>
          </cell>
          <cell r="CG8">
            <v>714</v>
          </cell>
          <cell r="CH8">
            <v>993093.7522184063</v>
          </cell>
          <cell r="CI8">
            <v>434369</v>
          </cell>
          <cell r="CJ8">
            <v>993093.7522184063</v>
          </cell>
          <cell r="CN8">
            <v>469039</v>
          </cell>
          <cell r="CO8">
            <v>270.04999999999995</v>
          </cell>
          <cell r="CP8">
            <v>118845</v>
          </cell>
          <cell r="CT8">
            <v>0.82793199019999997</v>
          </cell>
          <cell r="CV8">
            <v>11</v>
          </cell>
          <cell r="CW8">
            <v>8</v>
          </cell>
          <cell r="CZ8">
            <v>210554</v>
          </cell>
          <cell r="DA8">
            <v>763663</v>
          </cell>
          <cell r="DC8">
            <v>1425607</v>
          </cell>
          <cell r="DD8">
            <v>1389450</v>
          </cell>
          <cell r="DE8">
            <v>585389</v>
          </cell>
          <cell r="DF8">
            <v>554951</v>
          </cell>
          <cell r="DH8">
            <v>298658.40759961237</v>
          </cell>
          <cell r="DI8">
            <v>297682.69524561235</v>
          </cell>
        </row>
        <row r="9">
          <cell r="D9">
            <v>2634</v>
          </cell>
          <cell r="E9">
            <v>14</v>
          </cell>
          <cell r="J9">
            <v>92168</v>
          </cell>
          <cell r="M9">
            <v>0.33998019724645195</v>
          </cell>
          <cell r="N9">
            <v>42</v>
          </cell>
          <cell r="S9">
            <v>30</v>
          </cell>
          <cell r="T9">
            <v>19886</v>
          </cell>
          <cell r="V9">
            <v>643526</v>
          </cell>
          <cell r="W9">
            <v>8275.4840000000004</v>
          </cell>
          <cell r="X9">
            <v>9615.7759999999998</v>
          </cell>
          <cell r="Y9">
            <v>214586</v>
          </cell>
          <cell r="Z9">
            <v>628472</v>
          </cell>
          <cell r="AA9">
            <v>382851</v>
          </cell>
          <cell r="AB9">
            <v>980600</v>
          </cell>
          <cell r="AC9">
            <v>8.5059830000000005</v>
          </cell>
          <cell r="AG9">
            <v>917375</v>
          </cell>
          <cell r="AH9">
            <v>76</v>
          </cell>
          <cell r="AO9">
            <v>9644</v>
          </cell>
          <cell r="AP9">
            <v>6591</v>
          </cell>
          <cell r="BB9">
            <v>0.02</v>
          </cell>
          <cell r="BC9">
            <v>34</v>
          </cell>
          <cell r="BJ9">
            <v>597437</v>
          </cell>
          <cell r="BK9">
            <v>9148.3700000000008</v>
          </cell>
          <cell r="BL9">
            <v>1002269</v>
          </cell>
          <cell r="BM9">
            <v>214745</v>
          </cell>
          <cell r="BN9">
            <v>16052</v>
          </cell>
          <cell r="BO9">
            <v>399027</v>
          </cell>
          <cell r="BP9">
            <v>565492</v>
          </cell>
          <cell r="BQ9">
            <v>2235149</v>
          </cell>
          <cell r="BV9">
            <v>16538292132.84</v>
          </cell>
          <cell r="BW9">
            <v>26188200000</v>
          </cell>
          <cell r="BX9">
            <v>16.006823565295701</v>
          </cell>
          <cell r="BY9">
            <v>4.59262523732143</v>
          </cell>
          <cell r="BZ9">
            <v>395311</v>
          </cell>
          <cell r="CA9">
            <v>845</v>
          </cell>
          <cell r="CB9">
            <v>1080169</v>
          </cell>
          <cell r="CC9">
            <v>1144251</v>
          </cell>
          <cell r="CD9">
            <v>800189</v>
          </cell>
          <cell r="CE9">
            <v>51588</v>
          </cell>
          <cell r="CF9">
            <v>2798213.1673055165</v>
          </cell>
          <cell r="CG9">
            <v>2306</v>
          </cell>
          <cell r="CH9">
            <v>2798213.1673055165</v>
          </cell>
          <cell r="CI9">
            <v>1473610</v>
          </cell>
          <cell r="CJ9">
            <v>2798213.1673055165</v>
          </cell>
          <cell r="CN9">
            <v>6998821</v>
          </cell>
          <cell r="CO9">
            <v>30431.058000000001</v>
          </cell>
          <cell r="CP9">
            <v>14090</v>
          </cell>
          <cell r="CT9">
            <v>1.2627009701</v>
          </cell>
          <cell r="CV9">
            <v>12</v>
          </cell>
          <cell r="CW9">
            <v>24</v>
          </cell>
          <cell r="CZ9">
            <v>565492</v>
          </cell>
          <cell r="DA9">
            <v>2233969</v>
          </cell>
          <cell r="DC9">
            <v>3769020</v>
          </cell>
          <cell r="DD9">
            <v>3796768</v>
          </cell>
          <cell r="DE9">
            <v>1654638</v>
          </cell>
          <cell r="DF9">
            <v>1609072</v>
          </cell>
          <cell r="DH9">
            <v>819814.01776417263</v>
          </cell>
          <cell r="DI9">
            <v>818974.37573267263</v>
          </cell>
        </row>
        <row r="10">
          <cell r="D10">
            <v>66</v>
          </cell>
          <cell r="E10">
            <v>5</v>
          </cell>
          <cell r="J10">
            <v>18254</v>
          </cell>
          <cell r="M10">
            <v>0.63164251207729505</v>
          </cell>
          <cell r="N10">
            <v>33</v>
          </cell>
          <cell r="S10">
            <v>0</v>
          </cell>
          <cell r="T10">
            <v>33424</v>
          </cell>
          <cell r="V10">
            <v>154845</v>
          </cell>
          <cell r="W10">
            <v>9141.6129999999994</v>
          </cell>
          <cell r="X10">
            <v>10857.04</v>
          </cell>
          <cell r="Y10">
            <v>52772</v>
          </cell>
          <cell r="Z10">
            <v>143223</v>
          </cell>
          <cell r="AA10">
            <v>86769</v>
          </cell>
          <cell r="AB10">
            <v>228058</v>
          </cell>
          <cell r="AC10">
            <v>8.4083769999999998</v>
          </cell>
          <cell r="AG10">
            <v>200954</v>
          </cell>
          <cell r="AH10">
            <v>75.900000000000006</v>
          </cell>
          <cell r="AO10">
            <v>6141</v>
          </cell>
          <cell r="AP10">
            <v>313</v>
          </cell>
          <cell r="BB10">
            <v>2.5100000000000001E-2</v>
          </cell>
          <cell r="BC10">
            <v>8</v>
          </cell>
          <cell r="BJ10">
            <v>139541</v>
          </cell>
          <cell r="BK10">
            <v>10330.5</v>
          </cell>
          <cell r="BL10">
            <v>163114</v>
          </cell>
          <cell r="BM10">
            <v>153712</v>
          </cell>
          <cell r="BN10">
            <v>2269</v>
          </cell>
          <cell r="BO10">
            <v>79194</v>
          </cell>
          <cell r="BP10">
            <v>136003</v>
          </cell>
          <cell r="BQ10">
            <v>529125</v>
          </cell>
          <cell r="BV10">
            <v>2042223197.3</v>
          </cell>
          <cell r="BW10">
            <v>6327700000</v>
          </cell>
          <cell r="BX10">
            <v>12.7242792515486</v>
          </cell>
          <cell r="BY10">
            <v>5.28842425125048</v>
          </cell>
          <cell r="BZ10">
            <v>96686</v>
          </cell>
          <cell r="CA10">
            <v>669</v>
          </cell>
          <cell r="CB10">
            <v>226517</v>
          </cell>
          <cell r="CC10">
            <v>239358</v>
          </cell>
          <cell r="CD10">
            <v>148723</v>
          </cell>
          <cell r="CE10">
            <v>22460</v>
          </cell>
          <cell r="CF10">
            <v>649630.13449268555</v>
          </cell>
          <cell r="CG10">
            <v>640</v>
          </cell>
          <cell r="CH10">
            <v>649630.13449268555</v>
          </cell>
          <cell r="CI10">
            <v>334914</v>
          </cell>
          <cell r="CJ10">
            <v>649630.13449268555</v>
          </cell>
          <cell r="CN10">
            <v>3557721</v>
          </cell>
          <cell r="CO10">
            <v>3574.7090000000007</v>
          </cell>
          <cell r="CP10">
            <v>1763125</v>
          </cell>
          <cell r="CT10">
            <v>1.32795098E-2</v>
          </cell>
          <cell r="CV10">
            <v>7</v>
          </cell>
          <cell r="CW10">
            <v>3</v>
          </cell>
          <cell r="CZ10">
            <v>135893</v>
          </cell>
          <cell r="DA10">
            <v>528469</v>
          </cell>
          <cell r="DC10">
            <v>798447</v>
          </cell>
          <cell r="DD10">
            <v>898444</v>
          </cell>
          <cell r="DE10">
            <v>400324</v>
          </cell>
          <cell r="DF10">
            <v>371281</v>
          </cell>
          <cell r="DH10">
            <v>124225.461820738</v>
          </cell>
          <cell r="DI10">
            <v>117474.14372173799</v>
          </cell>
        </row>
        <row r="11">
          <cell r="D11">
            <v>80</v>
          </cell>
          <cell r="E11">
            <v>2</v>
          </cell>
          <cell r="J11">
            <v>2003</v>
          </cell>
          <cell r="M11">
            <v>0.42106073497832297</v>
          </cell>
          <cell r="N11">
            <v>76</v>
          </cell>
          <cell r="S11">
            <v>79607</v>
          </cell>
          <cell r="T11">
            <v>4184054</v>
          </cell>
          <cell r="V11">
            <v>145940</v>
          </cell>
          <cell r="W11">
            <v>6567.6180000000004</v>
          </cell>
          <cell r="X11">
            <v>6648.7950000000001</v>
          </cell>
          <cell r="Y11">
            <v>83254</v>
          </cell>
          <cell r="Z11">
            <v>140075</v>
          </cell>
          <cell r="AA11">
            <v>139514</v>
          </cell>
          <cell r="AB11">
            <v>251444</v>
          </cell>
          <cell r="AC11">
            <v>8.0591539999999995</v>
          </cell>
          <cell r="AG11">
            <v>145215</v>
          </cell>
          <cell r="AH11">
            <v>74.8</v>
          </cell>
          <cell r="AO11">
            <v>4327</v>
          </cell>
          <cell r="AP11">
            <v>84</v>
          </cell>
          <cell r="BB11">
            <v>0.02</v>
          </cell>
          <cell r="BC11">
            <v>7</v>
          </cell>
          <cell r="BJ11">
            <v>222768</v>
          </cell>
          <cell r="BK11">
            <v>6617.35</v>
          </cell>
          <cell r="BL11">
            <v>256629</v>
          </cell>
          <cell r="BM11">
            <v>94221</v>
          </cell>
          <cell r="BN11">
            <v>14196</v>
          </cell>
          <cell r="BO11">
            <v>95806</v>
          </cell>
          <cell r="BP11">
            <v>149602</v>
          </cell>
          <cell r="BQ11">
            <v>574282</v>
          </cell>
          <cell r="BV11">
            <v>2438333836.75</v>
          </cell>
          <cell r="BW11">
            <v>8647800000</v>
          </cell>
          <cell r="BX11">
            <v>15.222191427836901</v>
          </cell>
          <cell r="BY11">
            <v>5.1630170749470397</v>
          </cell>
          <cell r="BZ11">
            <v>113906</v>
          </cell>
          <cell r="CA11">
            <v>635</v>
          </cell>
          <cell r="CB11">
            <v>218322</v>
          </cell>
          <cell r="CC11">
            <v>260221</v>
          </cell>
          <cell r="CD11">
            <v>114020</v>
          </cell>
          <cell r="CE11">
            <v>7548</v>
          </cell>
          <cell r="CF11">
            <v>720559.12034393556</v>
          </cell>
          <cell r="CG11">
            <v>411</v>
          </cell>
          <cell r="CH11">
            <v>720559.12034393556</v>
          </cell>
          <cell r="CI11">
            <v>330624</v>
          </cell>
          <cell r="CJ11">
            <v>720559.12034393556</v>
          </cell>
          <cell r="CN11">
            <v>334782</v>
          </cell>
          <cell r="CO11">
            <v>372.17099999999999</v>
          </cell>
          <cell r="CP11">
            <v>4480</v>
          </cell>
          <cell r="CT11">
            <v>-0.52387821369999998</v>
          </cell>
          <cell r="CV11">
            <v>8</v>
          </cell>
          <cell r="CW11">
            <v>16</v>
          </cell>
          <cell r="CZ11">
            <v>149012</v>
          </cell>
          <cell r="DA11">
            <v>573051</v>
          </cell>
          <cell r="DC11">
            <v>928363</v>
          </cell>
          <cell r="DD11">
            <v>993923</v>
          </cell>
          <cell r="DE11">
            <v>407124</v>
          </cell>
          <cell r="DF11">
            <v>391519</v>
          </cell>
          <cell r="DH11">
            <v>605586.50247299345</v>
          </cell>
          <cell r="DI11">
            <v>113590.89327999344</v>
          </cell>
        </row>
        <row r="12">
          <cell r="D12">
            <v>218</v>
          </cell>
          <cell r="E12">
            <v>8</v>
          </cell>
          <cell r="J12">
            <v>48454</v>
          </cell>
          <cell r="M12">
            <v>0.45302266049527601</v>
          </cell>
          <cell r="N12">
            <v>246</v>
          </cell>
          <cell r="S12">
            <v>29</v>
          </cell>
          <cell r="T12">
            <v>300689</v>
          </cell>
          <cell r="V12">
            <v>509130</v>
          </cell>
          <cell r="W12">
            <v>7894.4380000000001</v>
          </cell>
          <cell r="X12">
            <v>9176.125</v>
          </cell>
          <cell r="Y12">
            <v>193345</v>
          </cell>
          <cell r="Z12">
            <v>478182</v>
          </cell>
          <cell r="AA12">
            <v>276004</v>
          </cell>
          <cell r="AB12">
            <v>792238</v>
          </cell>
          <cell r="AC12">
            <v>8.3063760000000002</v>
          </cell>
          <cell r="AG12">
            <v>738526</v>
          </cell>
          <cell r="AH12">
            <v>75.7</v>
          </cell>
          <cell r="AO12">
            <v>692</v>
          </cell>
          <cell r="AP12">
            <v>-891</v>
          </cell>
          <cell r="BB12">
            <v>1.4999999999999999E-2</v>
          </cell>
          <cell r="BC12">
            <v>19</v>
          </cell>
          <cell r="BJ12">
            <v>469349</v>
          </cell>
          <cell r="BK12">
            <v>8745.8700000000008</v>
          </cell>
          <cell r="BL12">
            <v>733132</v>
          </cell>
          <cell r="BM12">
            <v>456633</v>
          </cell>
          <cell r="BN12">
            <v>12926</v>
          </cell>
          <cell r="BO12">
            <v>296441</v>
          </cell>
          <cell r="BP12">
            <v>498506</v>
          </cell>
          <cell r="BQ12">
            <v>1825299</v>
          </cell>
          <cell r="BV12">
            <v>38340448959.25</v>
          </cell>
          <cell r="BW12">
            <v>19417500000</v>
          </cell>
          <cell r="BX12">
            <v>24.636996808146801</v>
          </cell>
          <cell r="BY12">
            <v>6.1533906067582302</v>
          </cell>
          <cell r="BZ12">
            <v>379515</v>
          </cell>
          <cell r="CA12">
            <v>850</v>
          </cell>
          <cell r="CB12">
            <v>824291</v>
          </cell>
          <cell r="CC12">
            <v>900275</v>
          </cell>
          <cell r="CD12">
            <v>519599</v>
          </cell>
          <cell r="CE12">
            <v>39546</v>
          </cell>
          <cell r="CF12">
            <v>2325051.4266648619</v>
          </cell>
          <cell r="CG12">
            <v>1933</v>
          </cell>
          <cell r="CH12">
            <v>2325051.4266648619</v>
          </cell>
          <cell r="CI12">
            <v>1117681</v>
          </cell>
          <cell r="CJ12">
            <v>2325051.4266648619</v>
          </cell>
          <cell r="CN12">
            <v>320820</v>
          </cell>
          <cell r="CO12">
            <v>777.46799999999996</v>
          </cell>
          <cell r="CP12">
            <v>26834</v>
          </cell>
          <cell r="CT12">
            <v>1.1531166557999999</v>
          </cell>
          <cell r="CV12">
            <v>21</v>
          </cell>
          <cell r="CW12">
            <v>64</v>
          </cell>
          <cell r="CZ12">
            <v>498209</v>
          </cell>
          <cell r="DA12">
            <v>1824408</v>
          </cell>
          <cell r="DC12">
            <v>3146771</v>
          </cell>
          <cell r="DD12">
            <v>3188978</v>
          </cell>
          <cell r="DE12">
            <v>1370489</v>
          </cell>
          <cell r="DF12">
            <v>1270420</v>
          </cell>
          <cell r="DH12">
            <v>829977.70994054747</v>
          </cell>
          <cell r="DI12">
            <v>805954.8423765474</v>
          </cell>
        </row>
        <row r="13">
          <cell r="D13">
            <v>551</v>
          </cell>
          <cell r="E13">
            <v>7</v>
          </cell>
          <cell r="J13">
            <v>25370</v>
          </cell>
          <cell r="M13">
            <v>0.25389734889930599</v>
          </cell>
          <cell r="N13">
            <v>29</v>
          </cell>
          <cell r="S13">
            <v>321</v>
          </cell>
          <cell r="T13">
            <v>238397</v>
          </cell>
          <cell r="V13">
            <v>141521</v>
          </cell>
          <cell r="W13">
            <v>6902.7780000000002</v>
          </cell>
          <cell r="X13">
            <v>8652.259</v>
          </cell>
          <cell r="Y13">
            <v>76355</v>
          </cell>
          <cell r="Z13">
            <v>136070</v>
          </cell>
          <cell r="AA13">
            <v>105026</v>
          </cell>
          <cell r="AB13">
            <v>214286</v>
          </cell>
          <cell r="AC13">
            <v>8.1165179999999992</v>
          </cell>
          <cell r="AG13">
            <v>142195</v>
          </cell>
          <cell r="AH13">
            <v>75.5</v>
          </cell>
          <cell r="AO13">
            <v>3865</v>
          </cell>
          <cell r="AP13">
            <v>-549</v>
          </cell>
          <cell r="BB13">
            <v>0.03</v>
          </cell>
          <cell r="BC13">
            <v>0</v>
          </cell>
          <cell r="BJ13">
            <v>181381</v>
          </cell>
          <cell r="BK13">
            <v>8066.36</v>
          </cell>
          <cell r="BL13">
            <v>185146</v>
          </cell>
          <cell r="BM13">
            <v>106579</v>
          </cell>
          <cell r="BN13">
            <v>6187</v>
          </cell>
          <cell r="BO13">
            <v>84340</v>
          </cell>
          <cell r="BP13">
            <v>121216</v>
          </cell>
          <cell r="BQ13">
            <v>481560</v>
          </cell>
          <cell r="BV13">
            <v>3800308943.9300003</v>
          </cell>
          <cell r="BW13">
            <v>6011500000</v>
          </cell>
          <cell r="BX13">
            <v>12.0500241395962</v>
          </cell>
          <cell r="BY13">
            <v>4.37285391665384</v>
          </cell>
          <cell r="BZ13">
            <v>95834</v>
          </cell>
          <cell r="CA13">
            <v>688</v>
          </cell>
          <cell r="CB13">
            <v>206736</v>
          </cell>
          <cell r="CC13">
            <v>226445</v>
          </cell>
          <cell r="CD13">
            <v>132395</v>
          </cell>
          <cell r="CE13">
            <v>10563</v>
          </cell>
          <cell r="CF13">
            <v>587548.69267960079</v>
          </cell>
          <cell r="CG13">
            <v>411</v>
          </cell>
          <cell r="CH13">
            <v>587548.69267960079</v>
          </cell>
          <cell r="CI13">
            <v>276773</v>
          </cell>
          <cell r="CJ13">
            <v>587548.69267960079</v>
          </cell>
          <cell r="CN13">
            <v>185465</v>
          </cell>
          <cell r="CO13">
            <v>37.33</v>
          </cell>
          <cell r="CP13">
            <v>36146</v>
          </cell>
          <cell r="CT13">
            <v>-0.128972749</v>
          </cell>
          <cell r="CV13">
            <v>1</v>
          </cell>
          <cell r="CW13">
            <v>4</v>
          </cell>
          <cell r="CZ13">
            <v>121216</v>
          </cell>
          <cell r="DA13">
            <v>480802</v>
          </cell>
          <cell r="DC13">
            <v>731391</v>
          </cell>
          <cell r="DD13">
            <v>805666</v>
          </cell>
          <cell r="DE13">
            <v>365313</v>
          </cell>
          <cell r="DF13">
            <v>350356</v>
          </cell>
          <cell r="DH13">
            <v>107317.52300446507</v>
          </cell>
          <cell r="DI13">
            <v>103615.63144996508</v>
          </cell>
        </row>
        <row r="14">
          <cell r="D14">
            <v>447</v>
          </cell>
          <cell r="E14">
            <v>13</v>
          </cell>
          <cell r="J14">
            <v>17269</v>
          </cell>
          <cell r="M14">
            <v>0.31684303076516096</v>
          </cell>
          <cell r="N14">
            <v>107</v>
          </cell>
          <cell r="S14">
            <v>45553</v>
          </cell>
          <cell r="T14">
            <v>4079770</v>
          </cell>
          <cell r="V14">
            <v>578455</v>
          </cell>
          <cell r="W14">
            <v>4733.5330000000004</v>
          </cell>
          <cell r="X14">
            <v>4322.2460000000001</v>
          </cell>
          <cell r="Y14">
            <v>401347</v>
          </cell>
          <cell r="Z14">
            <v>555187</v>
          </cell>
          <cell r="AA14">
            <v>1045470</v>
          </cell>
          <cell r="AB14">
            <v>1391514</v>
          </cell>
          <cell r="AC14">
            <v>5.7093489999999996</v>
          </cell>
          <cell r="AG14">
            <v>315692</v>
          </cell>
          <cell r="AH14">
            <v>74.3</v>
          </cell>
          <cell r="AO14">
            <v>-14318</v>
          </cell>
          <cell r="AP14">
            <v>-2778</v>
          </cell>
          <cell r="BB14">
            <v>2.5000000000000001E-3</v>
          </cell>
          <cell r="BC14">
            <v>16</v>
          </cell>
          <cell r="BJ14">
            <v>1446817</v>
          </cell>
          <cell r="BK14">
            <v>4405</v>
          </cell>
          <cell r="BL14">
            <v>1411221</v>
          </cell>
          <cell r="BM14">
            <v>245509</v>
          </cell>
          <cell r="BN14">
            <v>191261</v>
          </cell>
          <cell r="BO14">
            <v>477817</v>
          </cell>
          <cell r="BP14">
            <v>428720</v>
          </cell>
          <cell r="BQ14">
            <v>2899467</v>
          </cell>
          <cell r="BV14">
            <v>19985820394.84</v>
          </cell>
          <cell r="BW14">
            <v>34028400000</v>
          </cell>
          <cell r="BX14">
            <v>16.927699429401201</v>
          </cell>
          <cell r="BY14">
            <v>2.03933977155432</v>
          </cell>
          <cell r="BZ14">
            <v>522789</v>
          </cell>
          <cell r="CA14">
            <v>774</v>
          </cell>
          <cell r="CB14">
            <v>944695</v>
          </cell>
          <cell r="CC14">
            <v>1348105</v>
          </cell>
          <cell r="CD14">
            <v>292189</v>
          </cell>
          <cell r="CE14">
            <v>21098</v>
          </cell>
          <cell r="CF14">
            <v>3918564.1998621593</v>
          </cell>
          <cell r="CG14">
            <v>1017</v>
          </cell>
          <cell r="CH14">
            <v>3918564.1998621593</v>
          </cell>
          <cell r="CI14">
            <v>1170951</v>
          </cell>
          <cell r="CJ14">
            <v>3918564.1998621593</v>
          </cell>
          <cell r="CN14">
            <v>1043600</v>
          </cell>
          <cell r="CO14">
            <v>1276.1469999999999</v>
          </cell>
          <cell r="CP14">
            <v>14267</v>
          </cell>
          <cell r="CT14">
            <v>-1.7831834162</v>
          </cell>
          <cell r="CV14">
            <v>12</v>
          </cell>
          <cell r="CW14">
            <v>2</v>
          </cell>
          <cell r="CZ14">
            <v>428681</v>
          </cell>
          <cell r="DA14">
            <v>2899389</v>
          </cell>
          <cell r="DC14">
            <v>5543828</v>
          </cell>
          <cell r="DD14">
            <v>5677134</v>
          </cell>
          <cell r="DE14">
            <v>2016758</v>
          </cell>
          <cell r="DF14">
            <v>1946701</v>
          </cell>
          <cell r="DH14">
            <v>329381.27113118157</v>
          </cell>
          <cell r="DI14">
            <v>323004.25343718153</v>
          </cell>
        </row>
        <row r="15">
          <cell r="D15">
            <v>2326</v>
          </cell>
          <cell r="E15">
            <v>19</v>
          </cell>
          <cell r="J15">
            <v>66832</v>
          </cell>
          <cell r="M15">
            <v>0.23172096602136999</v>
          </cell>
          <cell r="N15">
            <v>75</v>
          </cell>
          <cell r="S15">
            <v>301</v>
          </cell>
          <cell r="T15">
            <v>1209673</v>
          </cell>
          <cell r="V15">
            <v>685422</v>
          </cell>
          <cell r="W15">
            <v>7685.11</v>
          </cell>
          <cell r="X15">
            <v>9966.14</v>
          </cell>
          <cell r="Y15">
            <v>206020</v>
          </cell>
          <cell r="Z15">
            <v>652996</v>
          </cell>
          <cell r="AA15">
            <v>417719</v>
          </cell>
          <cell r="AB15">
            <v>1051120</v>
          </cell>
          <cell r="AC15">
            <v>8.1933699999999998</v>
          </cell>
          <cell r="AG15">
            <v>979230</v>
          </cell>
          <cell r="AH15">
            <v>75.400000000000006</v>
          </cell>
          <cell r="AO15">
            <v>-3383</v>
          </cell>
          <cell r="AP15">
            <v>-2490</v>
          </cell>
          <cell r="BB15">
            <v>0.03</v>
          </cell>
          <cell r="BC15">
            <v>17</v>
          </cell>
          <cell r="BJ15">
            <v>623739</v>
          </cell>
          <cell r="BK15">
            <v>9171.2999999999993</v>
          </cell>
          <cell r="BL15">
            <v>1025073</v>
          </cell>
          <cell r="BM15">
            <v>461089</v>
          </cell>
          <cell r="BN15">
            <v>8570</v>
          </cell>
          <cell r="BO15">
            <v>370662</v>
          </cell>
          <cell r="BP15">
            <v>591249</v>
          </cell>
          <cell r="BQ15">
            <v>2264462</v>
          </cell>
          <cell r="BV15">
            <v>50730173353.07</v>
          </cell>
          <cell r="BW15">
            <v>25718100000</v>
          </cell>
          <cell r="BX15">
            <v>17.4138595995245</v>
          </cell>
          <cell r="BY15">
            <v>3.6180594719516201</v>
          </cell>
          <cell r="BZ15">
            <v>344274</v>
          </cell>
          <cell r="CA15">
            <v>836</v>
          </cell>
          <cell r="CB15">
            <v>1051045</v>
          </cell>
          <cell r="CC15">
            <v>1145185</v>
          </cell>
          <cell r="CD15">
            <v>650546</v>
          </cell>
          <cell r="CE15">
            <v>51601</v>
          </cell>
          <cell r="CF15">
            <v>2853797.4853029381</v>
          </cell>
          <cell r="CG15">
            <v>2166</v>
          </cell>
          <cell r="CH15">
            <v>2853797.4853029381</v>
          </cell>
          <cell r="CI15">
            <v>1320344</v>
          </cell>
          <cell r="CJ15">
            <v>2853797.4853029381</v>
          </cell>
          <cell r="CN15">
            <v>1608160</v>
          </cell>
          <cell r="CO15">
            <v>12300.508999999998</v>
          </cell>
          <cell r="CP15">
            <v>67512</v>
          </cell>
          <cell r="CT15">
            <v>1.0274326682999999</v>
          </cell>
          <cell r="CV15">
            <v>17</v>
          </cell>
          <cell r="CW15">
            <v>19</v>
          </cell>
          <cell r="CZ15">
            <v>591249</v>
          </cell>
          <cell r="DA15">
            <v>2261844</v>
          </cell>
          <cell r="DC15">
            <v>3741869</v>
          </cell>
          <cell r="DD15">
            <v>3971483</v>
          </cell>
          <cell r="DE15">
            <v>1786308</v>
          </cell>
          <cell r="DF15">
            <v>1704116</v>
          </cell>
          <cell r="DH15">
            <v>799167.76133907877</v>
          </cell>
          <cell r="DI15">
            <v>766963.22453957878</v>
          </cell>
        </row>
        <row r="16">
          <cell r="D16">
            <v>1200</v>
          </cell>
          <cell r="E16">
            <v>64</v>
          </cell>
          <cell r="J16">
            <v>198140</v>
          </cell>
          <cell r="M16">
            <v>0.13641271529746699</v>
          </cell>
          <cell r="N16">
            <v>229</v>
          </cell>
          <cell r="S16">
            <v>2</v>
          </cell>
          <cell r="T16">
            <v>28583</v>
          </cell>
          <cell r="V16">
            <v>1609633</v>
          </cell>
          <cell r="W16">
            <v>9530.1389999999992</v>
          </cell>
          <cell r="X16">
            <v>9681.5390000000007</v>
          </cell>
          <cell r="Y16">
            <v>643196</v>
          </cell>
          <cell r="Z16">
            <v>1492639</v>
          </cell>
          <cell r="AA16">
            <v>857890</v>
          </cell>
          <cell r="AB16">
            <v>1915094</v>
          </cell>
          <cell r="AC16">
            <v>10.051460000000001</v>
          </cell>
          <cell r="AG16">
            <v>1704859</v>
          </cell>
          <cell r="AH16">
            <v>76.599999999999994</v>
          </cell>
          <cell r="AO16">
            <v>-44749</v>
          </cell>
          <cell r="AP16">
            <v>-4896</v>
          </cell>
          <cell r="BB16">
            <v>0.01</v>
          </cell>
          <cell r="BC16">
            <v>92</v>
          </cell>
          <cell r="BJ16">
            <v>1501086</v>
          </cell>
          <cell r="BK16">
            <v>9623.01</v>
          </cell>
          <cell r="BL16">
            <v>1776794</v>
          </cell>
          <cell r="BM16">
            <v>955941</v>
          </cell>
          <cell r="BN16">
            <v>17822</v>
          </cell>
          <cell r="BO16">
            <v>872065</v>
          </cell>
          <cell r="BP16">
            <v>2314473</v>
          </cell>
          <cell r="BQ16">
            <v>5896273</v>
          </cell>
          <cell r="BV16">
            <v>87736654856.660004</v>
          </cell>
          <cell r="BW16">
            <v>87502300000</v>
          </cell>
          <cell r="BX16">
            <v>12.502574924808901</v>
          </cell>
          <cell r="BY16">
            <v>5.354218975867</v>
          </cell>
          <cell r="BZ16">
            <v>429214</v>
          </cell>
          <cell r="CA16">
            <v>937</v>
          </cell>
          <cell r="CB16">
            <v>2536523</v>
          </cell>
          <cell r="CC16">
            <v>2752169</v>
          </cell>
          <cell r="CD16">
            <v>2084156</v>
          </cell>
          <cell r="CE16">
            <v>266863</v>
          </cell>
          <cell r="CF16">
            <v>6946406.6417446667</v>
          </cell>
          <cell r="CG16">
            <v>8600</v>
          </cell>
          <cell r="CH16">
            <v>6946406.6417446667</v>
          </cell>
          <cell r="CI16">
            <v>10299644</v>
          </cell>
          <cell r="CJ16">
            <v>6946406.6417446667</v>
          </cell>
          <cell r="CN16">
            <v>21977268</v>
          </cell>
          <cell r="CO16">
            <v>469725.02</v>
          </cell>
          <cell r="CP16">
            <v>5790457</v>
          </cell>
          <cell r="CT16">
            <v>1.0549986874999999</v>
          </cell>
          <cell r="CV16">
            <v>113</v>
          </cell>
          <cell r="CW16">
            <v>220</v>
          </cell>
          <cell r="CZ16">
            <v>2312737</v>
          </cell>
          <cell r="DA16">
            <v>5893669</v>
          </cell>
          <cell r="DC16">
            <v>9209944</v>
          </cell>
          <cell r="DD16">
            <v>8854658</v>
          </cell>
          <cell r="DE16">
            <v>3703362</v>
          </cell>
          <cell r="DF16">
            <v>3407733</v>
          </cell>
          <cell r="DH16">
            <v>3758207.7187483255</v>
          </cell>
          <cell r="DI16">
            <v>3758045.0367573253</v>
          </cell>
        </row>
        <row r="17">
          <cell r="D17">
            <v>155</v>
          </cell>
          <cell r="E17">
            <v>1</v>
          </cell>
          <cell r="J17">
            <v>26024</v>
          </cell>
          <cell r="M17">
            <v>0.41725069897483702</v>
          </cell>
          <cell r="N17">
            <v>46</v>
          </cell>
          <cell r="S17">
            <v>922</v>
          </cell>
          <cell r="T17">
            <v>1995225</v>
          </cell>
          <cell r="V17">
            <v>291926</v>
          </cell>
          <cell r="W17">
            <v>7095.7610000000004</v>
          </cell>
          <cell r="X17">
            <v>7104.4189999999999</v>
          </cell>
          <cell r="Y17">
            <v>136189</v>
          </cell>
          <cell r="Z17">
            <v>277887</v>
          </cell>
          <cell r="AA17">
            <v>259533</v>
          </cell>
          <cell r="AB17">
            <v>491079</v>
          </cell>
          <cell r="AC17">
            <v>7.708869</v>
          </cell>
          <cell r="AG17">
            <v>327484</v>
          </cell>
          <cell r="AH17">
            <v>75.099999999999994</v>
          </cell>
          <cell r="AO17">
            <v>-2762</v>
          </cell>
          <cell r="AP17">
            <v>-3018</v>
          </cell>
          <cell r="BB17">
            <v>0.01</v>
          </cell>
          <cell r="BC17">
            <v>7</v>
          </cell>
          <cell r="BJ17">
            <v>395722</v>
          </cell>
          <cell r="BK17">
            <v>7091.3</v>
          </cell>
          <cell r="BL17">
            <v>492937</v>
          </cell>
          <cell r="BM17">
            <v>196608</v>
          </cell>
          <cell r="BN17">
            <v>20463</v>
          </cell>
          <cell r="BO17">
            <v>207389</v>
          </cell>
          <cell r="BP17">
            <v>232000</v>
          </cell>
          <cell r="BQ17">
            <v>1052621</v>
          </cell>
          <cell r="BV17">
            <v>9630710317.1599998</v>
          </cell>
          <cell r="BW17">
            <v>10978800000</v>
          </cell>
          <cell r="BX17">
            <v>13.131676887989499</v>
          </cell>
          <cell r="BY17">
            <v>4.1554419589193099</v>
          </cell>
          <cell r="BZ17">
            <v>208406</v>
          </cell>
          <cell r="CA17">
            <v>754</v>
          </cell>
          <cell r="CB17">
            <v>434450</v>
          </cell>
          <cell r="CC17">
            <v>493142</v>
          </cell>
          <cell r="CD17">
            <v>215108</v>
          </cell>
          <cell r="CE17">
            <v>12045</v>
          </cell>
          <cell r="CF17">
            <v>1354841.5042304161</v>
          </cell>
          <cell r="CG17">
            <v>668</v>
          </cell>
          <cell r="CH17">
            <v>1354841.5042304161</v>
          </cell>
          <cell r="CI17">
            <v>589095</v>
          </cell>
          <cell r="CJ17">
            <v>1354841.5042304161</v>
          </cell>
          <cell r="CN17">
            <v>271231</v>
          </cell>
          <cell r="CO17">
            <v>160.87700000000001</v>
          </cell>
          <cell r="CP17">
            <v>55518</v>
          </cell>
          <cell r="CT17">
            <v>0.18344633020000001</v>
          </cell>
          <cell r="CV17">
            <v>15</v>
          </cell>
          <cell r="CW17">
            <v>4</v>
          </cell>
          <cell r="CZ17">
            <v>232000</v>
          </cell>
          <cell r="DA17">
            <v>1052621</v>
          </cell>
          <cell r="DC17">
            <v>1832650</v>
          </cell>
          <cell r="DD17">
            <v>1890233</v>
          </cell>
          <cell r="DE17">
            <v>806911</v>
          </cell>
          <cell r="DF17">
            <v>768966</v>
          </cell>
          <cell r="DH17">
            <v>255881.37172496034</v>
          </cell>
          <cell r="DI17">
            <v>243284.7071344603</v>
          </cell>
        </row>
        <row r="18">
          <cell r="D18">
            <v>3378</v>
          </cell>
          <cell r="E18">
            <v>12</v>
          </cell>
          <cell r="J18">
            <v>122870</v>
          </cell>
          <cell r="M18">
            <v>0.14284078262146099</v>
          </cell>
          <cell r="N18">
            <v>394</v>
          </cell>
          <cell r="S18">
            <v>84</v>
          </cell>
          <cell r="T18">
            <v>122440</v>
          </cell>
          <cell r="V18">
            <v>988185</v>
          </cell>
          <cell r="W18">
            <v>6444.1450000000004</v>
          </cell>
          <cell r="X18">
            <v>7624.9179999999997</v>
          </cell>
          <cell r="Y18">
            <v>510336</v>
          </cell>
          <cell r="Z18">
            <v>936311</v>
          </cell>
          <cell r="AA18">
            <v>829246</v>
          </cell>
          <cell r="AB18">
            <v>1471767</v>
          </cell>
          <cell r="AC18">
            <v>6.8749060000000002</v>
          </cell>
          <cell r="AG18">
            <v>945511</v>
          </cell>
          <cell r="AH18">
            <v>75.2</v>
          </cell>
          <cell r="AO18">
            <v>6908</v>
          </cell>
          <cell r="AP18">
            <v>-30069</v>
          </cell>
          <cell r="BB18">
            <v>0.03</v>
          </cell>
          <cell r="BC18">
            <v>25</v>
          </cell>
          <cell r="BJ18">
            <v>1339582</v>
          </cell>
          <cell r="BK18">
            <v>7171.68</v>
          </cell>
          <cell r="BL18">
            <v>1400400</v>
          </cell>
          <cell r="BM18">
            <v>526691</v>
          </cell>
          <cell r="BN18">
            <v>32285</v>
          </cell>
          <cell r="BO18">
            <v>821827</v>
          </cell>
          <cell r="BP18">
            <v>541869</v>
          </cell>
          <cell r="BQ18">
            <v>3373232</v>
          </cell>
          <cell r="BV18">
            <v>5871980605.96</v>
          </cell>
          <cell r="BW18">
            <v>36549900000</v>
          </cell>
          <cell r="BX18">
            <v>10.9119740906104</v>
          </cell>
          <cell r="BY18">
            <v>4.7937990031971802</v>
          </cell>
          <cell r="BZ18">
            <v>678921</v>
          </cell>
          <cell r="CA18">
            <v>879</v>
          </cell>
          <cell r="CB18">
            <v>1381668</v>
          </cell>
          <cell r="CC18">
            <v>1584834</v>
          </cell>
          <cell r="CD18">
            <v>764350</v>
          </cell>
          <cell r="CE18">
            <v>50651</v>
          </cell>
          <cell r="CF18">
            <v>4373698.6089162463</v>
          </cell>
          <cell r="CG18">
            <v>2375</v>
          </cell>
          <cell r="CH18">
            <v>4373698.6089162463</v>
          </cell>
          <cell r="CI18">
            <v>1509613</v>
          </cell>
          <cell r="CJ18">
            <v>4373698.6089162463</v>
          </cell>
          <cell r="CN18">
            <v>1377573</v>
          </cell>
          <cell r="CO18">
            <v>830.14</v>
          </cell>
          <cell r="CP18">
            <v>334262</v>
          </cell>
          <cell r="CT18">
            <v>0.77069848230000004</v>
          </cell>
          <cell r="CV18">
            <v>33</v>
          </cell>
          <cell r="CW18">
            <v>69</v>
          </cell>
          <cell r="CZ18">
            <v>541454</v>
          </cell>
          <cell r="DA18">
            <v>3372183</v>
          </cell>
          <cell r="DC18">
            <v>6166934</v>
          </cell>
          <cell r="DD18">
            <v>6133148</v>
          </cell>
          <cell r="DE18">
            <v>2576399</v>
          </cell>
          <cell r="DF18">
            <v>2408078</v>
          </cell>
          <cell r="DH18">
            <v>975079.08397817309</v>
          </cell>
          <cell r="DI18">
            <v>971351.56583767303</v>
          </cell>
        </row>
        <row r="19">
          <cell r="D19">
            <v>1235</v>
          </cell>
          <cell r="E19">
            <v>22</v>
          </cell>
          <cell r="J19">
            <v>23874</v>
          </cell>
          <cell r="M19">
            <v>0.109451169325728</v>
          </cell>
          <cell r="N19">
            <v>40</v>
          </cell>
          <cell r="S19">
            <v>4901</v>
          </cell>
          <cell r="T19">
            <v>2188710</v>
          </cell>
          <cell r="V19">
            <v>573133</v>
          </cell>
          <cell r="W19">
            <v>4862.4930000000004</v>
          </cell>
          <cell r="X19">
            <v>6466.9750000000004</v>
          </cell>
          <cell r="Y19">
            <v>424662</v>
          </cell>
          <cell r="Z19">
            <v>550782</v>
          </cell>
          <cell r="AA19">
            <v>724808</v>
          </cell>
          <cell r="AB19">
            <v>913908</v>
          </cell>
          <cell r="AC19">
            <v>6.2937289999999999</v>
          </cell>
          <cell r="AG19">
            <v>270037</v>
          </cell>
          <cell r="AH19">
            <v>73.3</v>
          </cell>
          <cell r="AO19">
            <v>-19490</v>
          </cell>
          <cell r="AP19">
            <v>-10923</v>
          </cell>
          <cell r="BB19">
            <v>0.03</v>
          </cell>
          <cell r="BC19">
            <v>41</v>
          </cell>
          <cell r="BJ19">
            <v>1149470</v>
          </cell>
          <cell r="BK19">
            <v>5906.66</v>
          </cell>
          <cell r="BL19">
            <v>775388</v>
          </cell>
          <cell r="BM19">
            <v>184431</v>
          </cell>
          <cell r="BN19">
            <v>44591</v>
          </cell>
          <cell r="BO19">
            <v>386996</v>
          </cell>
          <cell r="BP19">
            <v>293063</v>
          </cell>
          <cell r="BQ19">
            <v>2009866</v>
          </cell>
          <cell r="BV19">
            <v>4095993254.9299998</v>
          </cell>
          <cell r="BW19">
            <v>19753700000</v>
          </cell>
          <cell r="BX19">
            <v>6.6979668992354604</v>
          </cell>
          <cell r="BY19">
            <v>5.9195498331185803</v>
          </cell>
          <cell r="BZ19">
            <v>326866</v>
          </cell>
          <cell r="CA19">
            <v>739</v>
          </cell>
          <cell r="CB19">
            <v>715753</v>
          </cell>
          <cell r="CC19">
            <v>939989</v>
          </cell>
          <cell r="CD19">
            <v>298180</v>
          </cell>
          <cell r="CE19">
            <v>16599</v>
          </cell>
          <cell r="CF19">
            <v>2608559.2634474705</v>
          </cell>
          <cell r="CG19">
            <v>927</v>
          </cell>
          <cell r="CH19">
            <v>2608559.2634474705</v>
          </cell>
          <cell r="CI19">
            <v>1060676</v>
          </cell>
          <cell r="CJ19">
            <v>2608559.2634474705</v>
          </cell>
          <cell r="CN19">
            <v>713343</v>
          </cell>
          <cell r="CO19">
            <v>210.43600000000001</v>
          </cell>
          <cell r="CP19">
            <v>158997</v>
          </cell>
          <cell r="CT19">
            <v>-1.8659593726000001</v>
          </cell>
          <cell r="CV19">
            <v>13</v>
          </cell>
          <cell r="CW19">
            <v>2</v>
          </cell>
          <cell r="CZ19">
            <v>293063</v>
          </cell>
          <cell r="DA19">
            <v>2009866</v>
          </cell>
          <cell r="DC19">
            <v>3540685</v>
          </cell>
          <cell r="DD19">
            <v>3708457</v>
          </cell>
          <cell r="DE19">
            <v>1514297</v>
          </cell>
          <cell r="DF19">
            <v>1464690</v>
          </cell>
          <cell r="DH19">
            <v>288048.54020828498</v>
          </cell>
          <cell r="DI19">
            <v>272944.20937728498</v>
          </cell>
        </row>
        <row r="20">
          <cell r="D20">
            <v>315</v>
          </cell>
          <cell r="E20">
            <v>22</v>
          </cell>
          <cell r="J20">
            <v>41260</v>
          </cell>
          <cell r="M20">
            <v>0.32481794257784796</v>
          </cell>
          <cell r="N20">
            <v>119</v>
          </cell>
          <cell r="S20">
            <v>5414</v>
          </cell>
          <cell r="T20">
            <v>646372</v>
          </cell>
          <cell r="V20">
            <v>454182</v>
          </cell>
          <cell r="W20">
            <v>5240.4610000000002</v>
          </cell>
          <cell r="X20">
            <v>6396.4859999999999</v>
          </cell>
          <cell r="Y20">
            <v>321002</v>
          </cell>
          <cell r="Z20">
            <v>438220</v>
          </cell>
          <cell r="AA20">
            <v>564210</v>
          </cell>
          <cell r="AB20">
            <v>760743</v>
          </cell>
          <cell r="AC20">
            <v>6.9625779999999997</v>
          </cell>
          <cell r="AG20">
            <v>273956</v>
          </cell>
          <cell r="AH20">
            <v>75.099999999999994</v>
          </cell>
          <cell r="AO20">
            <v>11346</v>
          </cell>
          <cell r="AP20">
            <v>-8653</v>
          </cell>
          <cell r="BB20">
            <v>0.03</v>
          </cell>
          <cell r="BC20">
            <v>6</v>
          </cell>
          <cell r="BJ20">
            <v>885212</v>
          </cell>
          <cell r="BK20">
            <v>6051.76</v>
          </cell>
          <cell r="BL20">
            <v>776161</v>
          </cell>
          <cell r="BM20">
            <v>164241</v>
          </cell>
          <cell r="BN20">
            <v>32112</v>
          </cell>
          <cell r="BO20">
            <v>322158</v>
          </cell>
          <cell r="BP20">
            <v>293885</v>
          </cell>
          <cell r="BQ20">
            <v>1788265</v>
          </cell>
          <cell r="BV20">
            <v>4456452066.29</v>
          </cell>
          <cell r="BW20">
            <v>16622000000</v>
          </cell>
          <cell r="BX20">
            <v>10.225121838524201</v>
          </cell>
          <cell r="BY20">
            <v>5.0135681103673804</v>
          </cell>
          <cell r="BZ20">
            <v>367536</v>
          </cell>
          <cell r="CA20">
            <v>797</v>
          </cell>
          <cell r="CB20">
            <v>727888</v>
          </cell>
          <cell r="CC20">
            <v>855830</v>
          </cell>
          <cell r="CD20">
            <v>332320</v>
          </cell>
          <cell r="CE20">
            <v>17657</v>
          </cell>
          <cell r="CF20">
            <v>2234574.4051486831</v>
          </cell>
          <cell r="CG20">
            <v>955</v>
          </cell>
          <cell r="CH20">
            <v>2234574.4051486831</v>
          </cell>
          <cell r="CI20">
            <v>934041</v>
          </cell>
          <cell r="CJ20">
            <v>2234574.4051486831</v>
          </cell>
          <cell r="CN20">
            <v>0</v>
          </cell>
          <cell r="CO20">
            <v>0</v>
          </cell>
          <cell r="CP20">
            <v>0</v>
          </cell>
          <cell r="CT20">
            <v>-0.44186367869999998</v>
          </cell>
          <cell r="CV20">
            <v>7</v>
          </cell>
          <cell r="CW20">
            <v>19</v>
          </cell>
          <cell r="CZ20">
            <v>293885</v>
          </cell>
          <cell r="DA20">
            <v>1788265</v>
          </cell>
          <cell r="DC20">
            <v>3082841</v>
          </cell>
          <cell r="DD20">
            <v>3081699</v>
          </cell>
          <cell r="DE20">
            <v>1239777</v>
          </cell>
          <cell r="DF20">
            <v>1198963</v>
          </cell>
          <cell r="DH20">
            <v>339969.38350686559</v>
          </cell>
          <cell r="DI20">
            <v>335113.15680636559</v>
          </cell>
        </row>
        <row r="21">
          <cell r="D21">
            <v>1817</v>
          </cell>
          <cell r="E21">
            <v>13</v>
          </cell>
          <cell r="J21">
            <v>126601</v>
          </cell>
          <cell r="M21">
            <v>0.16118459262659499</v>
          </cell>
          <cell r="N21">
            <v>304</v>
          </cell>
          <cell r="S21">
            <v>3388</v>
          </cell>
          <cell r="T21">
            <v>1736694</v>
          </cell>
          <cell r="V21">
            <v>1454313</v>
          </cell>
          <cell r="W21">
            <v>7434.6790000000001</v>
          </cell>
          <cell r="X21">
            <v>8701.8780000000006</v>
          </cell>
          <cell r="Y21">
            <v>660217</v>
          </cell>
          <cell r="Z21">
            <v>1392319</v>
          </cell>
          <cell r="AA21">
            <v>1029050</v>
          </cell>
          <cell r="AB21">
            <v>2183909</v>
          </cell>
          <cell r="AC21">
            <v>8.0597349999999999</v>
          </cell>
          <cell r="AG21">
            <v>1612542</v>
          </cell>
          <cell r="AH21">
            <v>75.5</v>
          </cell>
          <cell r="AO21">
            <v>1020</v>
          </cell>
          <cell r="AP21">
            <v>-10727</v>
          </cell>
          <cell r="BB21">
            <v>0.01</v>
          </cell>
          <cell r="BC21">
            <v>13</v>
          </cell>
          <cell r="BJ21">
            <v>1689267</v>
          </cell>
          <cell r="BK21">
            <v>8265.66</v>
          </cell>
          <cell r="BL21">
            <v>1811497</v>
          </cell>
          <cell r="BM21">
            <v>1387080</v>
          </cell>
          <cell r="BN21">
            <v>16645</v>
          </cell>
          <cell r="BO21">
            <v>626864</v>
          </cell>
          <cell r="BP21">
            <v>1249651</v>
          </cell>
          <cell r="BQ21">
            <v>4882224</v>
          </cell>
          <cell r="BV21">
            <v>29306393094.200001</v>
          </cell>
          <cell r="BW21">
            <v>55418600000</v>
          </cell>
          <cell r="BX21">
            <v>17.373697534794601</v>
          </cell>
          <cell r="BY21">
            <v>4.9813151331064001</v>
          </cell>
          <cell r="BZ21">
            <v>982831</v>
          </cell>
          <cell r="CA21">
            <v>927</v>
          </cell>
          <cell r="CB21">
            <v>2134429</v>
          </cell>
          <cell r="CC21">
            <v>2327794</v>
          </cell>
          <cell r="CD21">
            <v>1437473</v>
          </cell>
          <cell r="CE21">
            <v>99655</v>
          </cell>
          <cell r="CF21">
            <v>6158787.9182200031</v>
          </cell>
          <cell r="CG21">
            <v>4150</v>
          </cell>
          <cell r="CH21">
            <v>6158787.9182200031</v>
          </cell>
          <cell r="CI21">
            <v>2800635</v>
          </cell>
          <cell r="CJ21">
            <v>6158787.9182200031</v>
          </cell>
          <cell r="CN21">
            <v>10583940</v>
          </cell>
          <cell r="CO21">
            <v>162470.41200000001</v>
          </cell>
          <cell r="CP21">
            <v>3918374</v>
          </cell>
          <cell r="CT21">
            <v>1.0160179252999999</v>
          </cell>
          <cell r="CV21">
            <v>55</v>
          </cell>
          <cell r="CW21">
            <v>217</v>
          </cell>
          <cell r="CZ21">
            <v>1249651</v>
          </cell>
          <cell r="DA21">
            <v>4882224</v>
          </cell>
          <cell r="DC21">
            <v>8348151</v>
          </cell>
          <cell r="DD21">
            <v>8502759</v>
          </cell>
          <cell r="DE21">
            <v>3764716</v>
          </cell>
          <cell r="DF21">
            <v>3576228</v>
          </cell>
          <cell r="DH21">
            <v>1653649.465977804</v>
          </cell>
          <cell r="DI21">
            <v>1650987.8628033039</v>
          </cell>
        </row>
        <row r="22">
          <cell r="D22">
            <v>2589</v>
          </cell>
          <cell r="E22">
            <v>155</v>
          </cell>
          <cell r="J22">
            <v>341277</v>
          </cell>
          <cell r="M22">
            <v>7.2868879966088096E-2</v>
          </cell>
          <cell r="N22">
            <v>165</v>
          </cell>
          <cell r="S22">
            <v>339</v>
          </cell>
          <cell r="T22">
            <v>499725</v>
          </cell>
          <cell r="V22">
            <v>2717005</v>
          </cell>
          <cell r="W22">
            <v>5877.3729999999996</v>
          </cell>
          <cell r="X22">
            <v>7076.98</v>
          </cell>
          <cell r="Y22">
            <v>1376583</v>
          </cell>
          <cell r="Z22">
            <v>2546062</v>
          </cell>
          <cell r="AA22">
            <v>2281270</v>
          </cell>
          <cell r="AB22">
            <v>4372303</v>
          </cell>
          <cell r="AC22">
            <v>8.5438449999999992</v>
          </cell>
          <cell r="AG22">
            <v>2949971</v>
          </cell>
          <cell r="AH22">
            <v>75.5</v>
          </cell>
          <cell r="AO22">
            <v>16136</v>
          </cell>
          <cell r="AP22">
            <v>-12354</v>
          </cell>
          <cell r="BB22">
            <v>0.03</v>
          </cell>
          <cell r="BC22">
            <v>29</v>
          </cell>
          <cell r="BJ22">
            <v>3657853</v>
          </cell>
          <cell r="BK22">
            <v>6654.31</v>
          </cell>
          <cell r="BL22">
            <v>4009325</v>
          </cell>
          <cell r="BM22">
            <v>1573792</v>
          </cell>
          <cell r="BN22">
            <v>57920</v>
          </cell>
          <cell r="BO22">
            <v>1856063</v>
          </cell>
          <cell r="BP22">
            <v>3044003</v>
          </cell>
          <cell r="BQ22">
            <v>11100000</v>
          </cell>
          <cell r="BV22">
            <v>46885724606.059998</v>
          </cell>
          <cell r="BW22">
            <v>115000200000</v>
          </cell>
          <cell r="BX22">
            <v>17.490563949430999</v>
          </cell>
          <cell r="BY22">
            <v>4.3357050327319104</v>
          </cell>
          <cell r="BZ22">
            <v>1301899</v>
          </cell>
          <cell r="CA22">
            <v>911</v>
          </cell>
          <cell r="CB22">
            <v>4049493</v>
          </cell>
          <cell r="CC22">
            <v>4561381</v>
          </cell>
          <cell r="CD22">
            <v>2561525</v>
          </cell>
          <cell r="CE22">
            <v>112702</v>
          </cell>
          <cell r="CF22">
            <v>13442690.085970497</v>
          </cell>
          <cell r="CG22">
            <v>5703</v>
          </cell>
          <cell r="CH22">
            <v>13442690.085970497</v>
          </cell>
          <cell r="CI22">
            <v>5118673</v>
          </cell>
          <cell r="CJ22">
            <v>13442690.085970497</v>
          </cell>
          <cell r="CN22">
            <v>215701</v>
          </cell>
          <cell r="CO22">
            <v>44832.887000000002</v>
          </cell>
          <cell r="CP22">
            <v>30337</v>
          </cell>
          <cell r="CT22">
            <v>0.5893192907</v>
          </cell>
          <cell r="CV22">
            <v>39</v>
          </cell>
          <cell r="CW22">
            <v>74</v>
          </cell>
          <cell r="CZ22">
            <v>3041179</v>
          </cell>
          <cell r="DA22">
            <v>11100000</v>
          </cell>
          <cell r="DC22">
            <v>16992418</v>
          </cell>
          <cell r="DD22">
            <v>18324987</v>
          </cell>
          <cell r="DE22">
            <v>7412097</v>
          </cell>
          <cell r="DF22">
            <v>6918365</v>
          </cell>
          <cell r="DH22">
            <v>2052187.9067800199</v>
          </cell>
          <cell r="DI22">
            <v>2045963.6717715198</v>
          </cell>
        </row>
        <row r="23">
          <cell r="D23">
            <v>1997</v>
          </cell>
          <cell r="E23">
            <v>48</v>
          </cell>
          <cell r="J23">
            <v>45888</v>
          </cell>
          <cell r="M23">
            <v>0.13995507331454499</v>
          </cell>
          <cell r="N23">
            <v>171</v>
          </cell>
          <cell r="S23">
            <v>3955</v>
          </cell>
          <cell r="T23">
            <v>1707010</v>
          </cell>
          <cell r="V23">
            <v>688159</v>
          </cell>
          <cell r="W23">
            <v>6412.7690000000002</v>
          </cell>
          <cell r="X23">
            <v>8111.1369999999997</v>
          </cell>
          <cell r="Y23">
            <v>418934</v>
          </cell>
          <cell r="Z23">
            <v>672436</v>
          </cell>
          <cell r="AA23">
            <v>804604</v>
          </cell>
          <cell r="AB23">
            <v>1208858</v>
          </cell>
          <cell r="AC23">
            <v>6.8214259999999998</v>
          </cell>
          <cell r="AG23">
            <v>483025</v>
          </cell>
          <cell r="AH23">
            <v>74.900000000000006</v>
          </cell>
          <cell r="AO23">
            <v>-9035</v>
          </cell>
          <cell r="AP23">
            <v>-17400</v>
          </cell>
          <cell r="BB23">
            <v>0.02</v>
          </cell>
          <cell r="BC23">
            <v>15</v>
          </cell>
          <cell r="BJ23">
            <v>1223538</v>
          </cell>
          <cell r="BK23">
            <v>7564.53</v>
          </cell>
          <cell r="BL23">
            <v>1053996</v>
          </cell>
          <cell r="BM23">
            <v>527345</v>
          </cell>
          <cell r="BN23">
            <v>18801</v>
          </cell>
          <cell r="BO23">
            <v>319556</v>
          </cell>
          <cell r="BP23">
            <v>513327</v>
          </cell>
          <cell r="BQ23">
            <v>2701664</v>
          </cell>
          <cell r="BV23">
            <v>21019974076.779999</v>
          </cell>
          <cell r="BW23">
            <v>26521800000</v>
          </cell>
          <cell r="BX23">
            <v>14.0088052225996</v>
          </cell>
          <cell r="BY23">
            <v>5.3819144667145302</v>
          </cell>
          <cell r="BZ23">
            <v>539892</v>
          </cell>
          <cell r="CA23">
            <v>829</v>
          </cell>
          <cell r="CB23">
            <v>1123169</v>
          </cell>
          <cell r="CC23">
            <v>1282371</v>
          </cell>
          <cell r="CD23">
            <v>561753</v>
          </cell>
          <cell r="CE23">
            <v>30528</v>
          </cell>
          <cell r="CF23">
            <v>3447576.5375702754</v>
          </cell>
          <cell r="CG23">
            <v>1508</v>
          </cell>
          <cell r="CH23">
            <v>3447576.5375702754</v>
          </cell>
          <cell r="CI23">
            <v>1138774</v>
          </cell>
          <cell r="CJ23">
            <v>3447576.5375702754</v>
          </cell>
          <cell r="CN23">
            <v>752035</v>
          </cell>
          <cell r="CO23">
            <v>13.284000000000001</v>
          </cell>
          <cell r="CP23">
            <v>245464</v>
          </cell>
          <cell r="CT23">
            <v>-0.97132758819999998</v>
          </cell>
          <cell r="CV23">
            <v>14</v>
          </cell>
          <cell r="CW23">
            <v>10</v>
          </cell>
          <cell r="CZ23">
            <v>513327</v>
          </cell>
          <cell r="DA23">
            <v>2701664</v>
          </cell>
          <cell r="DC23">
            <v>4748846</v>
          </cell>
          <cell r="DD23">
            <v>4851746</v>
          </cell>
          <cell r="DE23">
            <v>1929354</v>
          </cell>
          <cell r="DF23">
            <v>1881294</v>
          </cell>
          <cell r="DH23">
            <v>556878.73595764884</v>
          </cell>
          <cell r="DI23">
            <v>553656.27631964884</v>
          </cell>
        </row>
        <row r="24">
          <cell r="D24">
            <v>837</v>
          </cell>
          <cell r="E24">
            <v>57</v>
          </cell>
          <cell r="J24">
            <v>40477</v>
          </cell>
          <cell r="M24">
            <v>0.11576735395054501</v>
          </cell>
          <cell r="N24">
            <v>25</v>
          </cell>
          <cell r="S24">
            <v>13</v>
          </cell>
          <cell r="T24">
            <v>53504</v>
          </cell>
          <cell r="V24">
            <v>345926</v>
          </cell>
          <cell r="W24">
            <v>5377.7719999999999</v>
          </cell>
          <cell r="X24">
            <v>6425.4290000000001</v>
          </cell>
          <cell r="Y24">
            <v>207857</v>
          </cell>
          <cell r="Z24">
            <v>337144</v>
          </cell>
          <cell r="AA24">
            <v>330850</v>
          </cell>
          <cell r="AB24">
            <v>492315</v>
          </cell>
          <cell r="AC24">
            <v>8.3078990000000008</v>
          </cell>
          <cell r="AG24">
            <v>249322</v>
          </cell>
          <cell r="AH24">
            <v>75.3</v>
          </cell>
          <cell r="AO24">
            <v>5073</v>
          </cell>
          <cell r="AP24">
            <v>-3624</v>
          </cell>
          <cell r="BB24">
            <v>0.02</v>
          </cell>
          <cell r="BC24">
            <v>6</v>
          </cell>
          <cell r="BJ24">
            <v>538707</v>
          </cell>
          <cell r="BK24">
            <v>6096.46</v>
          </cell>
          <cell r="BL24">
            <v>366470</v>
          </cell>
          <cell r="BM24">
            <v>86321</v>
          </cell>
          <cell r="BN24">
            <v>3882</v>
          </cell>
          <cell r="BO24">
            <v>200384</v>
          </cell>
          <cell r="BP24">
            <v>308107</v>
          </cell>
          <cell r="BQ24">
            <v>1257020</v>
          </cell>
          <cell r="BV24">
            <v>5222553385.1199999</v>
          </cell>
          <cell r="BW24">
            <v>11062100000</v>
          </cell>
          <cell r="BX24">
            <v>12.568232620280201</v>
          </cell>
          <cell r="BY24">
            <v>5.29528694183022</v>
          </cell>
          <cell r="BZ24">
            <v>116445</v>
          </cell>
          <cell r="CA24">
            <v>742</v>
          </cell>
          <cell r="CB24">
            <v>499787</v>
          </cell>
          <cell r="CC24">
            <v>559102</v>
          </cell>
          <cell r="CD24">
            <v>307830</v>
          </cell>
          <cell r="CE24">
            <v>20127</v>
          </cell>
          <cell r="CF24">
            <v>1511691.5535229661</v>
          </cell>
          <cell r="CG24">
            <v>847</v>
          </cell>
          <cell r="CH24">
            <v>1511691.5535229661</v>
          </cell>
          <cell r="CI24">
            <v>794382</v>
          </cell>
          <cell r="CJ24">
            <v>1511691.5535229661</v>
          </cell>
          <cell r="CN24">
            <v>2771</v>
          </cell>
          <cell r="CO24">
            <v>0</v>
          </cell>
          <cell r="CP24">
            <v>238</v>
          </cell>
          <cell r="CT24">
            <v>-0.84389571529999996</v>
          </cell>
          <cell r="CV24">
            <v>18</v>
          </cell>
          <cell r="CW24">
            <v>14</v>
          </cell>
          <cell r="CZ24">
            <v>308107</v>
          </cell>
          <cell r="DA24">
            <v>1257020</v>
          </cell>
          <cell r="DC24">
            <v>1971520</v>
          </cell>
          <cell r="DD24">
            <v>2059808</v>
          </cell>
          <cell r="DE24">
            <v>853001</v>
          </cell>
          <cell r="DF24">
            <v>829459</v>
          </cell>
          <cell r="DH24">
            <v>220358.80566142683</v>
          </cell>
          <cell r="DI24">
            <v>218158.03645842682</v>
          </cell>
        </row>
        <row r="25">
          <cell r="D25">
            <v>171</v>
          </cell>
          <cell r="E25">
            <v>3</v>
          </cell>
          <cell r="J25">
            <v>4165</v>
          </cell>
          <cell r="M25">
            <v>0.46289454336295099</v>
          </cell>
          <cell r="N25">
            <v>58</v>
          </cell>
          <cell r="S25">
            <v>1523</v>
          </cell>
          <cell r="T25">
            <v>920978</v>
          </cell>
          <cell r="V25">
            <v>264266</v>
          </cell>
          <cell r="W25">
            <v>7238.9669999999996</v>
          </cell>
          <cell r="X25">
            <v>8328.5229999999992</v>
          </cell>
          <cell r="Y25">
            <v>135109</v>
          </cell>
          <cell r="Z25">
            <v>251606</v>
          </cell>
          <cell r="AA25">
            <v>195285</v>
          </cell>
          <cell r="AB25">
            <v>387960</v>
          </cell>
          <cell r="AC25">
            <v>8.6629249999999995</v>
          </cell>
          <cell r="AG25">
            <v>258732</v>
          </cell>
          <cell r="AH25">
            <v>75.3</v>
          </cell>
          <cell r="AO25">
            <v>3724</v>
          </cell>
          <cell r="AP25">
            <v>-634</v>
          </cell>
          <cell r="BB25">
            <v>0.02</v>
          </cell>
          <cell r="BC25">
            <v>5</v>
          </cell>
          <cell r="BJ25">
            <v>330394</v>
          </cell>
          <cell r="BK25">
            <v>8015.22</v>
          </cell>
          <cell r="BL25">
            <v>315099</v>
          </cell>
          <cell r="BM25">
            <v>222367</v>
          </cell>
          <cell r="BN25">
            <v>14135</v>
          </cell>
          <cell r="BO25">
            <v>130499</v>
          </cell>
          <cell r="BP25">
            <v>261814</v>
          </cell>
          <cell r="BQ25">
            <v>780662</v>
          </cell>
          <cell r="BV25">
            <v>6572529847.0600004</v>
          </cell>
          <cell r="BW25">
            <v>7902800000</v>
          </cell>
          <cell r="BX25">
            <v>20.064841646708899</v>
          </cell>
          <cell r="BY25">
            <v>5.2284293891673101</v>
          </cell>
          <cell r="BZ25">
            <v>220555</v>
          </cell>
          <cell r="CA25">
            <v>688</v>
          </cell>
          <cell r="CB25">
            <v>318700</v>
          </cell>
          <cell r="CC25">
            <v>360079</v>
          </cell>
          <cell r="CD25">
            <v>169289</v>
          </cell>
          <cell r="CE25">
            <v>10317</v>
          </cell>
          <cell r="CF25">
            <v>969329.66044382716</v>
          </cell>
          <cell r="CG25">
            <v>569</v>
          </cell>
          <cell r="CH25">
            <v>969329.66044382716</v>
          </cell>
          <cell r="CI25">
            <v>415732</v>
          </cell>
          <cell r="CJ25">
            <v>969329.66044382716</v>
          </cell>
          <cell r="CN25">
            <v>132580</v>
          </cell>
          <cell r="CO25">
            <v>26.061</v>
          </cell>
          <cell r="CP25">
            <v>0</v>
          </cell>
          <cell r="CT25">
            <v>-0.96451422740000003</v>
          </cell>
          <cell r="CV25">
            <v>9</v>
          </cell>
          <cell r="CW25">
            <v>4</v>
          </cell>
          <cell r="CZ25">
            <v>261814</v>
          </cell>
          <cell r="DA25">
            <v>780662</v>
          </cell>
          <cell r="DC25">
            <v>1235456</v>
          </cell>
          <cell r="DD25">
            <v>1349714</v>
          </cell>
          <cell r="DE25">
            <v>674825</v>
          </cell>
          <cell r="DF25">
            <v>639566</v>
          </cell>
          <cell r="DH25">
            <v>127974.68290959581</v>
          </cell>
          <cell r="DI25">
            <v>126207.93280409582</v>
          </cell>
        </row>
        <row r="26">
          <cell r="D26">
            <v>914</v>
          </cell>
          <cell r="E26">
            <v>16</v>
          </cell>
          <cell r="J26">
            <v>78949</v>
          </cell>
          <cell r="M26">
            <v>0.27564523016234999</v>
          </cell>
          <cell r="N26">
            <v>210</v>
          </cell>
          <cell r="S26">
            <v>603</v>
          </cell>
          <cell r="T26">
            <v>589196</v>
          </cell>
          <cell r="V26">
            <v>970445</v>
          </cell>
          <cell r="W26">
            <v>9555.1200000000008</v>
          </cell>
          <cell r="X26">
            <v>10573.1</v>
          </cell>
          <cell r="Y26">
            <v>325653</v>
          </cell>
          <cell r="Z26">
            <v>914900</v>
          </cell>
          <cell r="AA26">
            <v>526512</v>
          </cell>
          <cell r="AB26">
            <v>1493955</v>
          </cell>
          <cell r="AC26">
            <v>9.1082999999999998</v>
          </cell>
          <cell r="AG26">
            <v>1446044</v>
          </cell>
          <cell r="AH26">
            <v>75.900000000000006</v>
          </cell>
          <cell r="AO26">
            <v>17302</v>
          </cell>
          <cell r="AP26">
            <v>-153</v>
          </cell>
          <cell r="BB26">
            <v>0.02</v>
          </cell>
          <cell r="BC26">
            <v>5</v>
          </cell>
          <cell r="BJ26">
            <v>852165</v>
          </cell>
          <cell r="BK26">
            <v>10231.4</v>
          </cell>
          <cell r="BL26">
            <v>995863</v>
          </cell>
          <cell r="BM26">
            <v>1109115</v>
          </cell>
          <cell r="BN26">
            <v>22000</v>
          </cell>
          <cell r="BO26">
            <v>532789</v>
          </cell>
          <cell r="BP26">
            <v>1203646</v>
          </cell>
          <cell r="BQ26">
            <v>3412256</v>
          </cell>
          <cell r="BV26">
            <v>79789193279</v>
          </cell>
          <cell r="BW26">
            <v>40317100000</v>
          </cell>
          <cell r="BX26">
            <v>17.8971427212823</v>
          </cell>
          <cell r="BY26">
            <v>5.5183624961225997</v>
          </cell>
          <cell r="BZ26">
            <v>660474</v>
          </cell>
          <cell r="CA26">
            <v>909</v>
          </cell>
          <cell r="CB26">
            <v>1537687</v>
          </cell>
          <cell r="CC26">
            <v>1654199</v>
          </cell>
          <cell r="CD26">
            <v>1150914</v>
          </cell>
          <cell r="CE26">
            <v>120931</v>
          </cell>
          <cell r="CF26">
            <v>4107241.126161708</v>
          </cell>
          <cell r="CG26">
            <v>4386</v>
          </cell>
          <cell r="CH26">
            <v>4107241.126161708</v>
          </cell>
          <cell r="CI26">
            <v>1972900</v>
          </cell>
          <cell r="CJ26">
            <v>4107241.126161708</v>
          </cell>
          <cell r="CN26">
            <v>4994170</v>
          </cell>
          <cell r="CO26">
            <v>49037.832999999999</v>
          </cell>
          <cell r="CP26">
            <v>505998</v>
          </cell>
          <cell r="CT26">
            <v>1.6627912108</v>
          </cell>
          <cell r="CV26">
            <v>45</v>
          </cell>
          <cell r="CW26">
            <v>70</v>
          </cell>
          <cell r="CZ26">
            <v>1202482</v>
          </cell>
          <cell r="DA26">
            <v>3409928</v>
          </cell>
          <cell r="DC26">
            <v>5784442</v>
          </cell>
          <cell r="DD26">
            <v>5574609</v>
          </cell>
          <cell r="DE26">
            <v>2548927</v>
          </cell>
          <cell r="DF26">
            <v>2408855</v>
          </cell>
          <cell r="DH26">
            <v>1858371.4761995913</v>
          </cell>
          <cell r="DI26">
            <v>1835926.6437530911</v>
          </cell>
        </row>
        <row r="27">
          <cell r="D27">
            <v>840</v>
          </cell>
          <cell r="E27">
            <v>31</v>
          </cell>
          <cell r="J27">
            <v>39054</v>
          </cell>
          <cell r="M27">
            <v>0.21267912142584902</v>
          </cell>
          <cell r="N27">
            <v>81</v>
          </cell>
          <cell r="S27">
            <v>19243</v>
          </cell>
          <cell r="T27">
            <v>3966752</v>
          </cell>
          <cell r="V27">
            <v>752121</v>
          </cell>
          <cell r="W27">
            <v>5127.8360000000002</v>
          </cell>
          <cell r="X27">
            <v>5946.6040000000003</v>
          </cell>
          <cell r="Y27">
            <v>552735</v>
          </cell>
          <cell r="Z27">
            <v>723291</v>
          </cell>
          <cell r="AA27">
            <v>776042</v>
          </cell>
          <cell r="AB27">
            <v>1010400</v>
          </cell>
          <cell r="AC27">
            <v>6.5180819999999997</v>
          </cell>
          <cell r="AG27">
            <v>351182</v>
          </cell>
          <cell r="AH27">
            <v>74.2</v>
          </cell>
          <cell r="AO27">
            <v>-5304</v>
          </cell>
          <cell r="AP27">
            <v>-16600</v>
          </cell>
          <cell r="BB27">
            <v>0.02</v>
          </cell>
          <cell r="BC27">
            <v>44</v>
          </cell>
          <cell r="BJ27">
            <v>1328777</v>
          </cell>
          <cell r="BK27">
            <v>5645.8</v>
          </cell>
          <cell r="BL27">
            <v>981586</v>
          </cell>
          <cell r="BM27">
            <v>261347</v>
          </cell>
          <cell r="BN27">
            <v>63186</v>
          </cell>
          <cell r="BO27">
            <v>431757</v>
          </cell>
          <cell r="BP27">
            <v>393076</v>
          </cell>
          <cell r="BQ27">
            <v>2370849</v>
          </cell>
          <cell r="BV27">
            <v>13840137048.059999</v>
          </cell>
          <cell r="BW27">
            <v>22209500000</v>
          </cell>
          <cell r="BX27">
            <v>20.629957331657099</v>
          </cell>
          <cell r="BY27">
            <v>4.8059389233356997</v>
          </cell>
          <cell r="BZ27">
            <v>436660</v>
          </cell>
          <cell r="CA27">
            <v>781</v>
          </cell>
          <cell r="CB27">
            <v>812319</v>
          </cell>
          <cell r="CC27">
            <v>1121846</v>
          </cell>
          <cell r="CD27">
            <v>329811</v>
          </cell>
          <cell r="CE27">
            <v>18338</v>
          </cell>
          <cell r="CF27">
            <v>2964069.1976557351</v>
          </cell>
          <cell r="CG27">
            <v>1050</v>
          </cell>
          <cell r="CH27">
            <v>2964069.1976557351</v>
          </cell>
          <cell r="CI27">
            <v>862744</v>
          </cell>
          <cell r="CJ27">
            <v>2964069.1976557351</v>
          </cell>
          <cell r="CN27">
            <v>1273685</v>
          </cell>
          <cell r="CO27">
            <v>2723.6930000000007</v>
          </cell>
          <cell r="CP27">
            <v>144584</v>
          </cell>
          <cell r="CT27">
            <v>-1.9224081441</v>
          </cell>
          <cell r="CV27">
            <v>13</v>
          </cell>
          <cell r="CW27">
            <v>8</v>
          </cell>
          <cell r="CZ27">
            <v>393076</v>
          </cell>
          <cell r="DA27">
            <v>2370849</v>
          </cell>
          <cell r="DC27">
            <v>4132148</v>
          </cell>
          <cell r="DD27">
            <v>4215200</v>
          </cell>
          <cell r="DE27">
            <v>1788531</v>
          </cell>
          <cell r="DF27">
            <v>1733691</v>
          </cell>
          <cell r="DH27">
            <v>335654.07072245097</v>
          </cell>
          <cell r="DI27">
            <v>331967.30920995097</v>
          </cell>
        </row>
        <row r="28">
          <cell r="D28">
            <v>924</v>
          </cell>
          <cell r="E28">
            <v>27</v>
          </cell>
          <cell r="J28">
            <v>63587</v>
          </cell>
          <cell r="M28">
            <v>0.10095821915425</v>
          </cell>
          <cell r="N28">
            <v>193</v>
          </cell>
          <cell r="S28">
            <v>5279</v>
          </cell>
          <cell r="T28">
            <v>660652</v>
          </cell>
          <cell r="V28">
            <v>1056654</v>
          </cell>
          <cell r="W28">
            <v>5658.5770000000002</v>
          </cell>
          <cell r="X28">
            <v>6218.8909999999996</v>
          </cell>
          <cell r="Y28">
            <v>687969</v>
          </cell>
          <cell r="Z28">
            <v>1006393</v>
          </cell>
          <cell r="AA28">
            <v>1129903</v>
          </cell>
          <cell r="AB28">
            <v>1627074</v>
          </cell>
          <cell r="AC28">
            <v>7.4527679999999998</v>
          </cell>
          <cell r="AG28">
            <v>658681</v>
          </cell>
          <cell r="AH28">
            <v>74.900000000000006</v>
          </cell>
          <cell r="AO28">
            <v>146</v>
          </cell>
          <cell r="AP28">
            <v>-18608</v>
          </cell>
          <cell r="BB28">
            <v>0.03</v>
          </cell>
          <cell r="BC28">
            <v>75</v>
          </cell>
          <cell r="BJ28">
            <v>1817872</v>
          </cell>
          <cell r="BK28">
            <v>6033.53</v>
          </cell>
          <cell r="BL28">
            <v>1615030</v>
          </cell>
          <cell r="BM28">
            <v>436681</v>
          </cell>
          <cell r="BN28">
            <v>56255</v>
          </cell>
          <cell r="BO28">
            <v>685031</v>
          </cell>
          <cell r="BP28">
            <v>838544</v>
          </cell>
          <cell r="BQ28">
            <v>3695446</v>
          </cell>
          <cell r="BV28">
            <v>4986505867.7200003</v>
          </cell>
          <cell r="BW28">
            <v>35558400000</v>
          </cell>
          <cell r="BX28">
            <v>8.2168582722342798</v>
          </cell>
          <cell r="BY28">
            <v>4.9023186687566298</v>
          </cell>
          <cell r="BZ28">
            <v>589305</v>
          </cell>
          <cell r="CA28">
            <v>883</v>
          </cell>
          <cell r="CB28">
            <v>1444126</v>
          </cell>
          <cell r="CC28">
            <v>1710331</v>
          </cell>
          <cell r="CD28">
            <v>691363</v>
          </cell>
          <cell r="CE28">
            <v>45914</v>
          </cell>
          <cell r="CF28">
            <v>4671276.8678408591</v>
          </cell>
          <cell r="CG28">
            <v>1824</v>
          </cell>
          <cell r="CH28">
            <v>4671276.8678408591</v>
          </cell>
          <cell r="CI28">
            <v>1856138</v>
          </cell>
          <cell r="CJ28">
            <v>4671276.8678408591</v>
          </cell>
          <cell r="CN28">
            <v>385248</v>
          </cell>
          <cell r="CO28">
            <v>1025.0440000000001</v>
          </cell>
          <cell r="CP28">
            <v>14439</v>
          </cell>
          <cell r="CT28">
            <v>-0.61619299770000002</v>
          </cell>
          <cell r="CV28">
            <v>27</v>
          </cell>
          <cell r="CW28">
            <v>80</v>
          </cell>
          <cell r="CZ28">
            <v>838544</v>
          </cell>
          <cell r="DA28">
            <v>3695446</v>
          </cell>
          <cell r="DC28">
            <v>6583278</v>
          </cell>
          <cell r="DD28">
            <v>6583988</v>
          </cell>
          <cell r="DE28">
            <v>2762943</v>
          </cell>
          <cell r="DF28">
            <v>2633467</v>
          </cell>
          <cell r="DH28">
            <v>752283.80345840391</v>
          </cell>
          <cell r="DI28">
            <v>744673.86579090392</v>
          </cell>
        </row>
        <row r="29">
          <cell r="D29">
            <v>191</v>
          </cell>
          <cell r="E29">
            <v>9</v>
          </cell>
          <cell r="J29">
            <v>52026</v>
          </cell>
          <cell r="M29">
            <v>0.48749110797870004</v>
          </cell>
          <cell r="N29">
            <v>96</v>
          </cell>
          <cell r="S29">
            <v>82</v>
          </cell>
          <cell r="T29">
            <v>200589</v>
          </cell>
          <cell r="V29">
            <v>332803</v>
          </cell>
          <cell r="W29">
            <v>7254.0439999999999</v>
          </cell>
          <cell r="X29">
            <v>8352.0300000000007</v>
          </cell>
          <cell r="Y29">
            <v>130804</v>
          </cell>
          <cell r="Z29">
            <v>313878</v>
          </cell>
          <cell r="AA29">
            <v>216143</v>
          </cell>
          <cell r="AB29">
            <v>492508</v>
          </cell>
          <cell r="AC29">
            <v>8.3050099999999993</v>
          </cell>
          <cell r="AG29">
            <v>376293</v>
          </cell>
          <cell r="AH29">
            <v>75.7</v>
          </cell>
          <cell r="AO29">
            <v>18079</v>
          </cell>
          <cell r="AP29">
            <v>-5309</v>
          </cell>
          <cell r="BB29">
            <v>0.02</v>
          </cell>
          <cell r="BC29">
            <v>0</v>
          </cell>
          <cell r="BJ29">
            <v>346947</v>
          </cell>
          <cell r="BK29">
            <v>7992.72</v>
          </cell>
          <cell r="BL29">
            <v>314890</v>
          </cell>
          <cell r="BM29">
            <v>215672</v>
          </cell>
          <cell r="BN29">
            <v>2875</v>
          </cell>
          <cell r="BO29">
            <v>205496</v>
          </cell>
          <cell r="BP29">
            <v>352055</v>
          </cell>
          <cell r="BQ29">
            <v>1275786</v>
          </cell>
          <cell r="BV29">
            <v>164772149.78</v>
          </cell>
          <cell r="BW29">
            <v>15768400000</v>
          </cell>
          <cell r="BX29">
            <v>6.1643835616438398</v>
          </cell>
          <cell r="BY29">
            <v>4.28</v>
          </cell>
          <cell r="BZ29">
            <v>139428</v>
          </cell>
          <cell r="CA29">
            <v>829</v>
          </cell>
          <cell r="CB29">
            <v>606978</v>
          </cell>
          <cell r="CC29">
            <v>667596</v>
          </cell>
          <cell r="CD29">
            <v>430045</v>
          </cell>
          <cell r="CE29">
            <v>32251</v>
          </cell>
          <cell r="CF29">
            <v>1581203.6545868421</v>
          </cell>
          <cell r="CG29">
            <v>1299</v>
          </cell>
          <cell r="CH29">
            <v>1581203.6545868421</v>
          </cell>
          <cell r="CI29">
            <v>741910</v>
          </cell>
          <cell r="CJ29">
            <v>1581203.6545868421</v>
          </cell>
          <cell r="CN29">
            <v>506140</v>
          </cell>
          <cell r="CO29">
            <v>45144.468000000008</v>
          </cell>
          <cell r="CP29">
            <v>129512</v>
          </cell>
          <cell r="CT29">
            <v>1.6260883038</v>
          </cell>
          <cell r="CV29">
            <v>25</v>
          </cell>
          <cell r="CW29">
            <v>42</v>
          </cell>
          <cell r="CZ29">
            <v>352055</v>
          </cell>
          <cell r="DA29">
            <v>1275786</v>
          </cell>
          <cell r="DC29">
            <v>2368467</v>
          </cell>
          <cell r="DD29">
            <v>2185243</v>
          </cell>
          <cell r="DE29">
            <v>878118</v>
          </cell>
          <cell r="DF29">
            <v>806386</v>
          </cell>
          <cell r="DH29">
            <v>514558.50843408052</v>
          </cell>
          <cell r="DI29">
            <v>512503.29935358046</v>
          </cell>
        </row>
        <row r="30">
          <cell r="D30">
            <v>596</v>
          </cell>
          <cell r="E30">
            <v>11</v>
          </cell>
          <cell r="J30">
            <v>40751</v>
          </cell>
          <cell r="M30">
            <v>0.15001505694261899</v>
          </cell>
          <cell r="N30">
            <v>61</v>
          </cell>
          <cell r="S30">
            <v>54953</v>
          </cell>
          <cell r="T30">
            <v>3622779</v>
          </cell>
          <cell r="V30">
            <v>291999</v>
          </cell>
          <cell r="W30">
            <v>7691.5290000000005</v>
          </cell>
          <cell r="X30">
            <v>8202.9330000000009</v>
          </cell>
          <cell r="Y30">
            <v>125124</v>
          </cell>
          <cell r="Z30">
            <v>264040</v>
          </cell>
          <cell r="AA30">
            <v>215688</v>
          </cell>
          <cell r="AB30">
            <v>445411</v>
          </cell>
          <cell r="AC30">
            <v>8.1984829999999995</v>
          </cell>
          <cell r="AG30">
            <v>324195</v>
          </cell>
          <cell r="AH30">
            <v>75.5</v>
          </cell>
          <cell r="AO30">
            <v>14955</v>
          </cell>
          <cell r="AP30">
            <v>984</v>
          </cell>
          <cell r="BB30">
            <v>1.4999999999999999E-2</v>
          </cell>
          <cell r="BC30">
            <v>60</v>
          </cell>
          <cell r="BJ30">
            <v>340812</v>
          </cell>
          <cell r="BK30">
            <v>8042.38</v>
          </cell>
          <cell r="BL30">
            <v>432685</v>
          </cell>
          <cell r="BM30">
            <v>190414</v>
          </cell>
          <cell r="BN30">
            <v>6959</v>
          </cell>
          <cell r="BO30">
            <v>142981</v>
          </cell>
          <cell r="BP30">
            <v>252436</v>
          </cell>
          <cell r="BQ30">
            <v>1043711</v>
          </cell>
          <cell r="BV30">
            <v>21204000293.57</v>
          </cell>
          <cell r="BW30">
            <v>11668300000</v>
          </cell>
          <cell r="BX30">
            <v>19.748592020536499</v>
          </cell>
          <cell r="BY30">
            <v>5.2686403050791499</v>
          </cell>
          <cell r="BZ30">
            <v>169476</v>
          </cell>
          <cell r="CA30">
            <v>706</v>
          </cell>
          <cell r="CB30">
            <v>526202</v>
          </cell>
          <cell r="CC30">
            <v>574124</v>
          </cell>
          <cell r="CD30">
            <v>319194</v>
          </cell>
          <cell r="CE30">
            <v>52100</v>
          </cell>
          <cell r="CF30">
            <v>1309506.126174046</v>
          </cell>
          <cell r="CG30">
            <v>1623</v>
          </cell>
          <cell r="CH30">
            <v>1309506.126174046</v>
          </cell>
          <cell r="CI30">
            <v>809592</v>
          </cell>
          <cell r="CJ30">
            <v>1309506.126174046</v>
          </cell>
          <cell r="CN30">
            <v>12680108</v>
          </cell>
          <cell r="CO30">
            <v>17762.015000000003</v>
          </cell>
          <cell r="CP30">
            <v>7002804</v>
          </cell>
          <cell r="CT30">
            <v>4.0683678999999997E-3</v>
          </cell>
          <cell r="CV30">
            <v>8</v>
          </cell>
          <cell r="CW30">
            <v>1</v>
          </cell>
          <cell r="CZ30">
            <v>252436</v>
          </cell>
          <cell r="DA30">
            <v>1043711</v>
          </cell>
          <cell r="DC30">
            <v>1857985</v>
          </cell>
          <cell r="DD30">
            <v>1846391</v>
          </cell>
          <cell r="DE30">
            <v>788295</v>
          </cell>
          <cell r="DF30">
            <v>709451</v>
          </cell>
          <cell r="DH30">
            <v>277851.45838826505</v>
          </cell>
          <cell r="DI30">
            <v>271145.85533776507</v>
          </cell>
        </row>
        <row r="31">
          <cell r="D31">
            <v>648</v>
          </cell>
          <cell r="E31">
            <v>16</v>
          </cell>
          <cell r="J31">
            <v>45808</v>
          </cell>
          <cell r="M31">
            <v>0.17685375991058599</v>
          </cell>
          <cell r="N31">
            <v>103</v>
          </cell>
          <cell r="S31">
            <v>4438</v>
          </cell>
          <cell r="T31">
            <v>816420</v>
          </cell>
          <cell r="V31">
            <v>445034</v>
          </cell>
          <cell r="W31">
            <v>6393.7439999999997</v>
          </cell>
          <cell r="X31">
            <v>7970.3459999999995</v>
          </cell>
          <cell r="Y31">
            <v>226315</v>
          </cell>
          <cell r="Z31">
            <v>426777</v>
          </cell>
          <cell r="AA31">
            <v>425629</v>
          </cell>
          <cell r="AB31">
            <v>747638</v>
          </cell>
          <cell r="AC31">
            <v>7.5133830000000001</v>
          </cell>
          <cell r="AG31">
            <v>455996</v>
          </cell>
          <cell r="AH31">
            <v>74.900000000000006</v>
          </cell>
          <cell r="AO31">
            <v>-2873</v>
          </cell>
          <cell r="AP31">
            <v>-7289</v>
          </cell>
          <cell r="BB31">
            <v>0.02</v>
          </cell>
          <cell r="BC31">
            <v>17</v>
          </cell>
          <cell r="BJ31">
            <v>651944</v>
          </cell>
          <cell r="BK31">
            <v>7410.37</v>
          </cell>
          <cell r="BL31">
            <v>613626</v>
          </cell>
          <cell r="BM31">
            <v>246521</v>
          </cell>
          <cell r="BN31">
            <v>12266</v>
          </cell>
          <cell r="BO31">
            <v>251485</v>
          </cell>
          <cell r="BP31">
            <v>368078</v>
          </cell>
          <cell r="BQ31">
            <v>1680658</v>
          </cell>
          <cell r="BV31">
            <v>4886913037.9700003</v>
          </cell>
          <cell r="BW31">
            <v>18059800000</v>
          </cell>
          <cell r="BX31">
            <v>13.995671849198899</v>
          </cell>
          <cell r="BY31">
            <v>4.7155624059905303</v>
          </cell>
          <cell r="BZ31">
            <v>257053</v>
          </cell>
          <cell r="CA31">
            <v>829</v>
          </cell>
          <cell r="CB31">
            <v>653195</v>
          </cell>
          <cell r="CC31">
            <v>773425</v>
          </cell>
          <cell r="CD31">
            <v>344443</v>
          </cell>
          <cell r="CE31">
            <v>24066</v>
          </cell>
          <cell r="CF31">
            <v>2087067.0379717222</v>
          </cell>
          <cell r="CG31">
            <v>1058</v>
          </cell>
          <cell r="CH31">
            <v>2087067.0379717222</v>
          </cell>
          <cell r="CI31">
            <v>629077</v>
          </cell>
          <cell r="CJ31">
            <v>2087067.0379717222</v>
          </cell>
          <cell r="CN31">
            <v>311443</v>
          </cell>
          <cell r="CO31">
            <v>22004.124</v>
          </cell>
          <cell r="CP31">
            <v>88209</v>
          </cell>
          <cell r="CT31">
            <v>0.6590221288</v>
          </cell>
          <cell r="CV31">
            <v>18</v>
          </cell>
          <cell r="CW31">
            <v>23</v>
          </cell>
          <cell r="CZ31">
            <v>368078</v>
          </cell>
          <cell r="DA31">
            <v>1678368</v>
          </cell>
          <cell r="DC31">
            <v>2822255</v>
          </cell>
          <cell r="DD31">
            <v>2931892</v>
          </cell>
          <cell r="DE31">
            <v>1221778</v>
          </cell>
          <cell r="DF31">
            <v>1174415</v>
          </cell>
          <cell r="DH31">
            <v>513475.4866819384</v>
          </cell>
          <cell r="DI31">
            <v>503373.27687993844</v>
          </cell>
        </row>
        <row r="32">
          <cell r="D32">
            <v>726</v>
          </cell>
          <cell r="E32">
            <v>11</v>
          </cell>
          <cell r="J32">
            <v>23910</v>
          </cell>
          <cell r="M32">
            <v>0.32074535764411499</v>
          </cell>
          <cell r="N32">
            <v>119</v>
          </cell>
          <cell r="S32">
            <v>745</v>
          </cell>
          <cell r="T32">
            <v>1585468</v>
          </cell>
          <cell r="V32">
            <v>463230</v>
          </cell>
          <cell r="W32">
            <v>7346.4080000000004</v>
          </cell>
          <cell r="X32">
            <v>8261.3310000000001</v>
          </cell>
          <cell r="Y32">
            <v>166913</v>
          </cell>
          <cell r="Z32">
            <v>447970</v>
          </cell>
          <cell r="AA32">
            <v>380946</v>
          </cell>
          <cell r="AB32">
            <v>745971</v>
          </cell>
          <cell r="AC32">
            <v>8.7129110000000001</v>
          </cell>
          <cell r="AG32">
            <v>577495</v>
          </cell>
          <cell r="AH32">
            <v>75.099999999999994</v>
          </cell>
          <cell r="AO32">
            <v>-3898</v>
          </cell>
          <cell r="AP32">
            <v>-1190</v>
          </cell>
          <cell r="BB32">
            <v>0.02</v>
          </cell>
          <cell r="BC32">
            <v>6</v>
          </cell>
          <cell r="BJ32">
            <v>547859</v>
          </cell>
          <cell r="BK32">
            <v>7931.65</v>
          </cell>
          <cell r="BL32">
            <v>598600</v>
          </cell>
          <cell r="BM32">
            <v>390210</v>
          </cell>
          <cell r="BN32">
            <v>3349</v>
          </cell>
          <cell r="BO32">
            <v>165066</v>
          </cell>
          <cell r="BP32">
            <v>606006</v>
          </cell>
          <cell r="BQ32">
            <v>1846694</v>
          </cell>
          <cell r="BV32">
            <v>4870385169.8299999</v>
          </cell>
          <cell r="BW32">
            <v>20626900000</v>
          </cell>
          <cell r="BX32">
            <v>12.4582059162148</v>
          </cell>
          <cell r="BY32">
            <v>4.0859197182249298</v>
          </cell>
          <cell r="BZ32">
            <v>376828</v>
          </cell>
          <cell r="CA32">
            <v>827</v>
          </cell>
          <cell r="CB32">
            <v>787350</v>
          </cell>
          <cell r="CC32">
            <v>853421</v>
          </cell>
          <cell r="CD32">
            <v>441062</v>
          </cell>
          <cell r="CE32">
            <v>36334</v>
          </cell>
          <cell r="CF32">
            <v>2324586.773782311</v>
          </cell>
          <cell r="CG32">
            <v>1380</v>
          </cell>
          <cell r="CH32">
            <v>2324586.773782311</v>
          </cell>
          <cell r="CI32">
            <v>1102702</v>
          </cell>
          <cell r="CJ32">
            <v>2324586.773782311</v>
          </cell>
          <cell r="CN32">
            <v>2317699</v>
          </cell>
          <cell r="CO32">
            <v>8401.4579999999987</v>
          </cell>
          <cell r="CP32">
            <v>189971</v>
          </cell>
          <cell r="CT32">
            <v>-2.0435727999999998E-3</v>
          </cell>
          <cell r="CV32">
            <v>18</v>
          </cell>
          <cell r="CW32">
            <v>54</v>
          </cell>
          <cell r="CZ32">
            <v>606006</v>
          </cell>
          <cell r="DA32">
            <v>1846694</v>
          </cell>
          <cell r="DC32">
            <v>3026943</v>
          </cell>
          <cell r="DD32">
            <v>3161631</v>
          </cell>
          <cell r="DE32">
            <v>1260847</v>
          </cell>
          <cell r="DF32">
            <v>1193941</v>
          </cell>
          <cell r="DH32">
            <v>510320.54471751535</v>
          </cell>
          <cell r="DI32">
            <v>505978.43308951537</v>
          </cell>
        </row>
        <row r="33">
          <cell r="D33">
            <v>1360</v>
          </cell>
          <cell r="E33">
            <v>3</v>
          </cell>
          <cell r="J33">
            <v>31090</v>
          </cell>
          <cell r="M33">
            <v>0.297952161791388</v>
          </cell>
          <cell r="N33">
            <v>131</v>
          </cell>
          <cell r="S33">
            <v>46</v>
          </cell>
          <cell r="T33">
            <v>385587</v>
          </cell>
          <cell r="V33">
            <v>481195</v>
          </cell>
          <cell r="W33">
            <v>7531.3729999999996</v>
          </cell>
          <cell r="X33">
            <v>8630.9179999999997</v>
          </cell>
          <cell r="Y33">
            <v>181224</v>
          </cell>
          <cell r="Z33">
            <v>459353</v>
          </cell>
          <cell r="AA33">
            <v>322744</v>
          </cell>
          <cell r="AB33">
            <v>763359</v>
          </cell>
          <cell r="AC33">
            <v>8.6302230000000009</v>
          </cell>
          <cell r="AG33">
            <v>645032</v>
          </cell>
          <cell r="AH33">
            <v>75.400000000000006</v>
          </cell>
          <cell r="AO33">
            <v>4117</v>
          </cell>
          <cell r="AP33">
            <v>876</v>
          </cell>
          <cell r="BB33">
            <v>0.03</v>
          </cell>
          <cell r="BC33">
            <v>13</v>
          </cell>
          <cell r="BJ33">
            <v>503968</v>
          </cell>
          <cell r="BK33">
            <v>8266.36</v>
          </cell>
          <cell r="BL33">
            <v>666621</v>
          </cell>
          <cell r="BM33">
            <v>265940</v>
          </cell>
          <cell r="BN33">
            <v>5505</v>
          </cell>
          <cell r="BO33">
            <v>201499</v>
          </cell>
          <cell r="BP33">
            <v>559029</v>
          </cell>
          <cell r="BQ33">
            <v>1908604</v>
          </cell>
          <cell r="BV33">
            <v>24550707197.59</v>
          </cell>
          <cell r="BW33">
            <v>22737900000</v>
          </cell>
          <cell r="BX33">
            <v>19.9089722444842</v>
          </cell>
          <cell r="BY33">
            <v>5.0405911036127504</v>
          </cell>
          <cell r="BZ33">
            <v>326022</v>
          </cell>
          <cell r="CA33">
            <v>853</v>
          </cell>
          <cell r="CB33">
            <v>811378</v>
          </cell>
          <cell r="CC33">
            <v>874341</v>
          </cell>
          <cell r="CD33">
            <v>530511</v>
          </cell>
          <cell r="CE33">
            <v>44011</v>
          </cell>
          <cell r="CF33">
            <v>2312728.1343290778</v>
          </cell>
          <cell r="CG33">
            <v>1623</v>
          </cell>
          <cell r="CH33">
            <v>2312728.1343290778</v>
          </cell>
          <cell r="CI33">
            <v>1247276</v>
          </cell>
          <cell r="CJ33">
            <v>2312728.1343290778</v>
          </cell>
          <cell r="CN33">
            <v>1184524</v>
          </cell>
          <cell r="CO33">
            <v>10419.371999999999</v>
          </cell>
          <cell r="CP33">
            <v>46438</v>
          </cell>
          <cell r="CT33">
            <v>0.56359238339999995</v>
          </cell>
          <cell r="CV33">
            <v>32</v>
          </cell>
          <cell r="CW33">
            <v>21</v>
          </cell>
          <cell r="CZ33">
            <v>559029</v>
          </cell>
          <cell r="DA33">
            <v>1902137</v>
          </cell>
          <cell r="DC33">
            <v>2944840</v>
          </cell>
          <cell r="DD33">
            <v>3198182</v>
          </cell>
          <cell r="DE33">
            <v>1310632</v>
          </cell>
          <cell r="DF33">
            <v>1222712</v>
          </cell>
          <cell r="DH33">
            <v>763614.24110037636</v>
          </cell>
          <cell r="DI33">
            <v>675229.97793037642</v>
          </cell>
        </row>
        <row r="34">
          <cell r="D34">
            <v>523</v>
          </cell>
          <cell r="E34">
            <v>32</v>
          </cell>
          <cell r="J34">
            <v>45014</v>
          </cell>
          <cell r="M34">
            <v>9.5101413194698697E-2</v>
          </cell>
          <cell r="N34">
            <v>118</v>
          </cell>
          <cell r="S34">
            <v>7595</v>
          </cell>
          <cell r="T34">
            <v>714785</v>
          </cell>
          <cell r="V34">
            <v>307998</v>
          </cell>
          <cell r="W34">
            <v>6559.1790000000001</v>
          </cell>
          <cell r="X34">
            <v>6846.8180000000002</v>
          </cell>
          <cell r="Y34">
            <v>170727</v>
          </cell>
          <cell r="Z34">
            <v>281583</v>
          </cell>
          <cell r="AA34">
            <v>360143</v>
          </cell>
          <cell r="AB34">
            <v>571860</v>
          </cell>
          <cell r="AC34">
            <v>7.864376</v>
          </cell>
          <cell r="AG34">
            <v>281520</v>
          </cell>
          <cell r="AH34">
            <v>75.099999999999994</v>
          </cell>
          <cell r="AO34">
            <v>-3665</v>
          </cell>
          <cell r="AP34">
            <v>-460</v>
          </cell>
          <cell r="BB34">
            <v>0.02</v>
          </cell>
          <cell r="BC34">
            <v>2</v>
          </cell>
          <cell r="BJ34">
            <v>530870</v>
          </cell>
          <cell r="BK34">
            <v>6764.81</v>
          </cell>
          <cell r="BL34">
            <v>549051</v>
          </cell>
          <cell r="BM34">
            <v>178980</v>
          </cell>
          <cell r="BN34">
            <v>9194</v>
          </cell>
          <cell r="BO34">
            <v>229380</v>
          </cell>
          <cell r="BP34">
            <v>344475</v>
          </cell>
          <cell r="BQ34">
            <v>1431636</v>
          </cell>
          <cell r="BV34">
            <v>5475370518.8900003</v>
          </cell>
          <cell r="BW34">
            <v>24103100000</v>
          </cell>
          <cell r="BX34">
            <v>9.7748990336311401</v>
          </cell>
          <cell r="BY34">
            <v>6.2050647034659798</v>
          </cell>
          <cell r="BZ34">
            <v>229448</v>
          </cell>
          <cell r="CA34">
            <v>714</v>
          </cell>
          <cell r="CB34">
            <v>563390</v>
          </cell>
          <cell r="CC34">
            <v>668486</v>
          </cell>
          <cell r="CD34">
            <v>228487</v>
          </cell>
          <cell r="CE34">
            <v>19050</v>
          </cell>
          <cell r="CF34">
            <v>1842822.8813711889</v>
          </cell>
          <cell r="CG34">
            <v>843</v>
          </cell>
          <cell r="CH34">
            <v>1842822.8813711889</v>
          </cell>
          <cell r="CI34">
            <v>880914</v>
          </cell>
          <cell r="CJ34">
            <v>1842822.8813711889</v>
          </cell>
          <cell r="CN34">
            <v>638477</v>
          </cell>
          <cell r="CO34">
            <v>4641.2209999999995</v>
          </cell>
          <cell r="CP34">
            <v>16262</v>
          </cell>
          <cell r="CT34">
            <v>-0.75391812560000004</v>
          </cell>
          <cell r="CV34">
            <v>14</v>
          </cell>
          <cell r="CW34">
            <v>5</v>
          </cell>
          <cell r="CZ34">
            <v>344475</v>
          </cell>
          <cell r="DA34">
            <v>1431636</v>
          </cell>
          <cell r="DC34">
            <v>2402598</v>
          </cell>
          <cell r="DD34">
            <v>2545899</v>
          </cell>
          <cell r="DE34">
            <v>922138</v>
          </cell>
          <cell r="DF34">
            <v>853443</v>
          </cell>
          <cell r="DH34">
            <v>533986.63898394397</v>
          </cell>
          <cell r="DI34">
            <v>294408.32718844392</v>
          </cell>
        </row>
        <row r="35">
          <cell r="D35">
            <v>583</v>
          </cell>
          <cell r="E35">
            <v>21</v>
          </cell>
          <cell r="J35">
            <v>31844</v>
          </cell>
          <cell r="M35">
            <v>0.18432941096762201</v>
          </cell>
          <cell r="N35">
            <v>389</v>
          </cell>
          <cell r="S35">
            <v>3461</v>
          </cell>
          <cell r="T35">
            <v>1589503</v>
          </cell>
          <cell r="V35">
            <v>619106</v>
          </cell>
          <cell r="W35">
            <v>6982.0060000000003</v>
          </cell>
          <cell r="X35">
            <v>8333.232</v>
          </cell>
          <cell r="Y35">
            <v>258425</v>
          </cell>
          <cell r="Z35">
            <v>595669</v>
          </cell>
          <cell r="AA35">
            <v>398350</v>
          </cell>
          <cell r="AB35">
            <v>957011</v>
          </cell>
          <cell r="AC35">
            <v>8.1754730000000002</v>
          </cell>
          <cell r="AG35">
            <v>818312</v>
          </cell>
          <cell r="AH35">
            <v>75.3</v>
          </cell>
          <cell r="AO35">
            <v>-8556</v>
          </cell>
          <cell r="AP35">
            <v>-2355</v>
          </cell>
          <cell r="BB35">
            <v>0.03</v>
          </cell>
          <cell r="BC35">
            <v>14</v>
          </cell>
          <cell r="BJ35">
            <v>656775</v>
          </cell>
          <cell r="BK35">
            <v>7859.11</v>
          </cell>
          <cell r="BL35">
            <v>1122636</v>
          </cell>
          <cell r="BM35">
            <v>296321</v>
          </cell>
          <cell r="BN35">
            <v>15383</v>
          </cell>
          <cell r="BO35">
            <v>321637</v>
          </cell>
          <cell r="BP35">
            <v>548645</v>
          </cell>
          <cell r="BQ35">
            <v>2257775</v>
          </cell>
          <cell r="BV35">
            <v>16157263935.369999</v>
          </cell>
          <cell r="BW35">
            <v>26385100000</v>
          </cell>
          <cell r="BX35">
            <v>16.005565374268201</v>
          </cell>
          <cell r="BY35">
            <v>4.7044583306797403</v>
          </cell>
          <cell r="BZ35">
            <v>440489</v>
          </cell>
          <cell r="CA35">
            <v>818</v>
          </cell>
          <cell r="CB35">
            <v>985027</v>
          </cell>
          <cell r="CC35">
            <v>1067197</v>
          </cell>
          <cell r="CD35">
            <v>580241</v>
          </cell>
          <cell r="CE35">
            <v>36516</v>
          </cell>
          <cell r="CF35">
            <v>2807568.4440713082</v>
          </cell>
          <cell r="CG35">
            <v>2093</v>
          </cell>
          <cell r="CH35">
            <v>2807568.4440713082</v>
          </cell>
          <cell r="CI35">
            <v>1342746</v>
          </cell>
          <cell r="CJ35">
            <v>2807568.4440713082</v>
          </cell>
          <cell r="CN35">
            <v>571670</v>
          </cell>
          <cell r="CO35">
            <v>914.55</v>
          </cell>
          <cell r="CP35">
            <v>23526</v>
          </cell>
          <cell r="CT35">
            <v>0.87878659280000004</v>
          </cell>
          <cell r="CV35">
            <v>13</v>
          </cell>
          <cell r="CW35">
            <v>7</v>
          </cell>
          <cell r="CZ35">
            <v>546471</v>
          </cell>
          <cell r="DA35">
            <v>2253978</v>
          </cell>
          <cell r="DC35">
            <v>3527735</v>
          </cell>
          <cell r="DD35">
            <v>3822584</v>
          </cell>
          <cell r="DE35">
            <v>1613251</v>
          </cell>
          <cell r="DF35">
            <v>1552680</v>
          </cell>
          <cell r="DH35">
            <v>692276.15837158018</v>
          </cell>
          <cell r="DI35">
            <v>673635.17712858028</v>
          </cell>
        </row>
        <row r="36">
          <cell r="D36">
            <v>117</v>
          </cell>
          <cell r="E36">
            <v>13</v>
          </cell>
          <cell r="J36">
            <v>4141</v>
          </cell>
          <cell r="M36">
            <v>0.292587032954293</v>
          </cell>
          <cell r="N36">
            <v>10</v>
          </cell>
          <cell r="S36">
            <v>262</v>
          </cell>
          <cell r="T36">
            <v>50012</v>
          </cell>
          <cell r="V36">
            <v>225773</v>
          </cell>
          <cell r="W36">
            <v>5079.9920000000002</v>
          </cell>
          <cell r="X36">
            <v>6182.7250000000004</v>
          </cell>
          <cell r="Y36">
            <v>136587</v>
          </cell>
          <cell r="Z36">
            <v>208307</v>
          </cell>
          <cell r="AA36">
            <v>231269</v>
          </cell>
          <cell r="AB36">
            <v>328569</v>
          </cell>
          <cell r="AC36">
            <v>7.8255619999999997</v>
          </cell>
          <cell r="AG36">
            <v>146846</v>
          </cell>
          <cell r="AH36">
            <v>75.3</v>
          </cell>
          <cell r="AO36">
            <v>2455</v>
          </cell>
          <cell r="AP36">
            <v>-2845</v>
          </cell>
          <cell r="BB36">
            <v>0.03</v>
          </cell>
          <cell r="BC36">
            <v>21</v>
          </cell>
          <cell r="BJ36">
            <v>367856</v>
          </cell>
          <cell r="BK36">
            <v>5826.86</v>
          </cell>
          <cell r="BL36">
            <v>365809</v>
          </cell>
          <cell r="BM36">
            <v>84002</v>
          </cell>
          <cell r="BN36">
            <v>11310</v>
          </cell>
          <cell r="BO36">
            <v>166241</v>
          </cell>
          <cell r="BP36">
            <v>168751</v>
          </cell>
          <cell r="BQ36">
            <v>758985</v>
          </cell>
          <cell r="BV36">
            <v>0</v>
          </cell>
          <cell r="BW36">
            <v>8607400000</v>
          </cell>
          <cell r="BX36">
            <v>0</v>
          </cell>
          <cell r="BY36">
            <v>0</v>
          </cell>
          <cell r="BZ36">
            <v>142800</v>
          </cell>
          <cell r="CA36">
            <v>713</v>
          </cell>
          <cell r="CB36">
            <v>289686</v>
          </cell>
          <cell r="CC36">
            <v>340954</v>
          </cell>
          <cell r="CD36">
            <v>131845</v>
          </cell>
          <cell r="CE36">
            <v>6128</v>
          </cell>
          <cell r="CF36">
            <v>990125.22545474418</v>
          </cell>
          <cell r="CG36">
            <v>366</v>
          </cell>
          <cell r="CH36">
            <v>990125.22545474418</v>
          </cell>
          <cell r="CI36">
            <v>391071</v>
          </cell>
          <cell r="CJ36">
            <v>990125.22545474418</v>
          </cell>
          <cell r="CN36">
            <v>0</v>
          </cell>
          <cell r="CO36">
            <v>0</v>
          </cell>
          <cell r="CP36">
            <v>0</v>
          </cell>
          <cell r="CT36">
            <v>-0.81188342599999996</v>
          </cell>
          <cell r="CV36">
            <v>2</v>
          </cell>
          <cell r="CW36">
            <v>7</v>
          </cell>
          <cell r="CZ36">
            <v>168751</v>
          </cell>
          <cell r="DA36">
            <v>758985</v>
          </cell>
          <cell r="DC36">
            <v>1342977</v>
          </cell>
          <cell r="DD36">
            <v>1382207</v>
          </cell>
          <cell r="DE36">
            <v>573695</v>
          </cell>
          <cell r="DF36">
            <v>536876</v>
          </cell>
          <cell r="DH36">
            <v>87011.696041783202</v>
          </cell>
          <cell r="DI36">
            <v>85794.675609283193</v>
          </cell>
        </row>
        <row r="37">
          <cell r="D37">
            <v>1366</v>
          </cell>
          <cell r="E37">
            <v>122</v>
          </cell>
          <cell r="J37">
            <v>79259</v>
          </cell>
          <cell r="M37">
            <v>0.125980641375015</v>
          </cell>
          <cell r="N37">
            <v>422</v>
          </cell>
          <cell r="S37">
            <v>18766</v>
          </cell>
          <cell r="T37">
            <v>2124617</v>
          </cell>
          <cell r="V37">
            <v>1175045</v>
          </cell>
          <cell r="W37">
            <v>5977.9579999999996</v>
          </cell>
          <cell r="X37">
            <v>6102.8289999999997</v>
          </cell>
          <cell r="Y37">
            <v>707295</v>
          </cell>
          <cell r="Z37">
            <v>1149142</v>
          </cell>
          <cell r="AA37">
            <v>1398228</v>
          </cell>
          <cell r="AB37">
            <v>2045152</v>
          </cell>
          <cell r="AC37">
            <v>7.2324599999999997</v>
          </cell>
          <cell r="AG37">
            <v>955043</v>
          </cell>
          <cell r="AH37">
            <v>74.599999999999994</v>
          </cell>
          <cell r="AO37">
            <v>-14876</v>
          </cell>
          <cell r="AP37">
            <v>-13207</v>
          </cell>
          <cell r="BB37">
            <v>0.03</v>
          </cell>
          <cell r="BC37">
            <v>52</v>
          </cell>
          <cell r="BJ37">
            <v>2105523</v>
          </cell>
          <cell r="BK37">
            <v>6050.54</v>
          </cell>
          <cell r="BL37">
            <v>1956736</v>
          </cell>
          <cell r="BM37">
            <v>588417</v>
          </cell>
          <cell r="BN37">
            <v>113482</v>
          </cell>
          <cell r="BO37">
            <v>819127</v>
          </cell>
          <cell r="BP37">
            <v>1075766</v>
          </cell>
          <cell r="BQ37">
            <v>5302728</v>
          </cell>
          <cell r="BV37">
            <v>42975657483.279999</v>
          </cell>
          <cell r="BW37">
            <v>49704300000</v>
          </cell>
          <cell r="BX37">
            <v>19.027091877721102</v>
          </cell>
          <cell r="BY37">
            <v>4.90128074903906</v>
          </cell>
          <cell r="BZ37">
            <v>843618</v>
          </cell>
          <cell r="CA37">
            <v>873</v>
          </cell>
          <cell r="CB37">
            <v>1971776</v>
          </cell>
          <cell r="CC37">
            <v>2385265</v>
          </cell>
          <cell r="CD37">
            <v>959542</v>
          </cell>
          <cell r="CE37">
            <v>65766</v>
          </cell>
          <cell r="CF37">
            <v>6240720.3399512973</v>
          </cell>
          <cell r="CG37">
            <v>2804</v>
          </cell>
          <cell r="CH37">
            <v>6240720.3399512973</v>
          </cell>
          <cell r="CI37">
            <v>2385332</v>
          </cell>
          <cell r="CJ37">
            <v>6240720.3399512973</v>
          </cell>
          <cell r="CN37">
            <v>795604</v>
          </cell>
          <cell r="CO37">
            <v>1141.7670000000001</v>
          </cell>
          <cell r="CP37">
            <v>29408</v>
          </cell>
          <cell r="CT37">
            <v>-0.94664155790000004</v>
          </cell>
          <cell r="CV37">
            <v>37</v>
          </cell>
          <cell r="CW37">
            <v>21</v>
          </cell>
          <cell r="CZ37">
            <v>1075046</v>
          </cell>
          <cell r="DA37">
            <v>5302008</v>
          </cell>
          <cell r="DC37">
            <v>8062579</v>
          </cell>
          <cell r="DD37">
            <v>8506436</v>
          </cell>
          <cell r="DE37">
            <v>3286421</v>
          </cell>
          <cell r="DF37">
            <v>3194294</v>
          </cell>
          <cell r="DH37">
            <v>1027548.9143393696</v>
          </cell>
          <cell r="DI37">
            <v>985353.01066486968</v>
          </cell>
        </row>
        <row r="38">
          <cell r="D38">
            <v>58</v>
          </cell>
          <cell r="E38">
            <v>0</v>
          </cell>
          <cell r="J38">
            <v>8417</v>
          </cell>
          <cell r="M38">
            <v>0.72286118410824007</v>
          </cell>
          <cell r="N38">
            <v>118</v>
          </cell>
          <cell r="S38">
            <v>21554</v>
          </cell>
          <cell r="T38">
            <v>2274338</v>
          </cell>
          <cell r="V38">
            <v>395538</v>
          </cell>
          <cell r="W38">
            <v>6380.4089999999997</v>
          </cell>
          <cell r="X38">
            <v>7734.6570000000002</v>
          </cell>
          <cell r="Y38">
            <v>222324</v>
          </cell>
          <cell r="Z38">
            <v>382893</v>
          </cell>
          <cell r="AA38">
            <v>365575</v>
          </cell>
          <cell r="AB38">
            <v>655732</v>
          </cell>
          <cell r="AC38">
            <v>8.2372859999999992</v>
          </cell>
          <cell r="AG38">
            <v>409268</v>
          </cell>
          <cell r="AH38">
            <v>74.7</v>
          </cell>
          <cell r="AO38">
            <v>5445</v>
          </cell>
          <cell r="AP38">
            <v>-874</v>
          </cell>
          <cell r="BB38">
            <v>0.02</v>
          </cell>
          <cell r="BC38">
            <v>26</v>
          </cell>
          <cell r="BJ38">
            <v>587899</v>
          </cell>
          <cell r="BK38">
            <v>7348.27</v>
          </cell>
          <cell r="BL38">
            <v>634722</v>
          </cell>
          <cell r="BM38">
            <v>269098</v>
          </cell>
          <cell r="BN38">
            <v>17805</v>
          </cell>
          <cell r="BO38">
            <v>255092</v>
          </cell>
          <cell r="BP38">
            <v>380177</v>
          </cell>
          <cell r="BQ38">
            <v>1368812</v>
          </cell>
          <cell r="BV38">
            <v>8259267191.8000002</v>
          </cell>
          <cell r="BW38">
            <v>14532800000</v>
          </cell>
          <cell r="BX38">
            <v>12.1956874616132</v>
          </cell>
          <cell r="BY38">
            <v>5.0688176448627802</v>
          </cell>
          <cell r="BZ38">
            <v>300099</v>
          </cell>
          <cell r="CA38">
            <v>800</v>
          </cell>
          <cell r="CB38">
            <v>580440</v>
          </cell>
          <cell r="CC38">
            <v>656907</v>
          </cell>
          <cell r="CD38">
            <v>339142</v>
          </cell>
          <cell r="CE38">
            <v>31925</v>
          </cell>
          <cell r="CF38">
            <v>1677891.4672264347</v>
          </cell>
          <cell r="CG38">
            <v>1037</v>
          </cell>
          <cell r="CH38">
            <v>1677891.4672264347</v>
          </cell>
          <cell r="CI38">
            <v>648765</v>
          </cell>
          <cell r="CJ38">
            <v>1677891.4672264347</v>
          </cell>
          <cell r="CN38">
            <v>1297308</v>
          </cell>
          <cell r="CO38">
            <v>20074.364999999998</v>
          </cell>
          <cell r="CP38">
            <v>83411</v>
          </cell>
          <cell r="CT38">
            <v>-0.14435993929999999</v>
          </cell>
          <cell r="CV38">
            <v>15</v>
          </cell>
          <cell r="CW38">
            <v>10</v>
          </cell>
          <cell r="CZ38">
            <v>379812</v>
          </cell>
          <cell r="DA38">
            <v>1367352</v>
          </cell>
          <cell r="DC38">
            <v>2320898</v>
          </cell>
          <cell r="DD38">
            <v>2286776</v>
          </cell>
          <cell r="DE38">
            <v>1076965</v>
          </cell>
          <cell r="DF38">
            <v>1038625</v>
          </cell>
          <cell r="DH38">
            <v>321739.94947846071</v>
          </cell>
          <cell r="DI38">
            <v>320116.88319696073</v>
          </cell>
        </row>
        <row r="39">
          <cell r="D39">
            <v>799</v>
          </cell>
          <cell r="E39">
            <v>35</v>
          </cell>
          <cell r="J39">
            <v>22739</v>
          </cell>
          <cell r="M39">
            <v>0.14854301795295999</v>
          </cell>
          <cell r="N39">
            <v>37</v>
          </cell>
          <cell r="S39">
            <v>2</v>
          </cell>
          <cell r="T39">
            <v>90067</v>
          </cell>
          <cell r="V39">
            <v>245638</v>
          </cell>
          <cell r="W39">
            <v>6302.317</v>
          </cell>
          <cell r="X39">
            <v>6534.2610000000004</v>
          </cell>
          <cell r="Y39">
            <v>136971</v>
          </cell>
          <cell r="Z39">
            <v>232562</v>
          </cell>
          <cell r="AA39">
            <v>279343</v>
          </cell>
          <cell r="AB39">
            <v>427877</v>
          </cell>
          <cell r="AC39">
            <v>6.9556060000000004</v>
          </cell>
          <cell r="AG39">
            <v>196605</v>
          </cell>
          <cell r="AH39">
            <v>75.099999999999994</v>
          </cell>
          <cell r="AO39">
            <v>-2716</v>
          </cell>
          <cell r="AP39">
            <v>-6104</v>
          </cell>
          <cell r="BB39">
            <v>0.01</v>
          </cell>
          <cell r="BC39">
            <v>3</v>
          </cell>
          <cell r="BJ39">
            <v>416314</v>
          </cell>
          <cell r="BK39">
            <v>6423.24</v>
          </cell>
          <cell r="BL39">
            <v>376674</v>
          </cell>
          <cell r="BM39">
            <v>125148</v>
          </cell>
          <cell r="BN39">
            <v>14987</v>
          </cell>
          <cell r="BO39">
            <v>186341</v>
          </cell>
          <cell r="BP39">
            <v>165634</v>
          </cell>
          <cell r="BQ39">
            <v>915329</v>
          </cell>
          <cell r="BV39">
            <v>8196162911.0500002</v>
          </cell>
          <cell r="BW39">
            <v>10649100000</v>
          </cell>
          <cell r="BX39">
            <v>15.1918035688379</v>
          </cell>
          <cell r="BY39">
            <v>5.1228803828652802</v>
          </cell>
          <cell r="BZ39">
            <v>180796</v>
          </cell>
          <cell r="CA39">
            <v>696</v>
          </cell>
          <cell r="CB39">
            <v>372814</v>
          </cell>
          <cell r="CC39">
            <v>442263</v>
          </cell>
          <cell r="CD39">
            <v>204945</v>
          </cell>
          <cell r="CE39">
            <v>8260</v>
          </cell>
          <cell r="CF39">
            <v>1185794.1553887394</v>
          </cell>
          <cell r="CG39">
            <v>499</v>
          </cell>
          <cell r="CH39">
            <v>1185794.1553887394</v>
          </cell>
          <cell r="CI39">
            <v>362004</v>
          </cell>
          <cell r="CJ39">
            <v>1185794.1553887394</v>
          </cell>
          <cell r="CN39">
            <v>232352</v>
          </cell>
          <cell r="CO39">
            <v>103.44900000000001</v>
          </cell>
          <cell r="CP39">
            <v>71682</v>
          </cell>
          <cell r="CT39">
            <v>-0.57224877600000001</v>
          </cell>
          <cell r="CV39">
            <v>2</v>
          </cell>
          <cell r="CW39">
            <v>7</v>
          </cell>
          <cell r="CZ39">
            <v>165634</v>
          </cell>
          <cell r="DA39">
            <v>915329</v>
          </cell>
          <cell r="DC39">
            <v>1622138</v>
          </cell>
          <cell r="DD39">
            <v>1666151</v>
          </cell>
          <cell r="DE39">
            <v>686901</v>
          </cell>
          <cell r="DF39">
            <v>660439</v>
          </cell>
          <cell r="DH39">
            <v>208136.41112709258</v>
          </cell>
          <cell r="DI39">
            <v>186146.73940209259</v>
          </cell>
        </row>
      </sheetData>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748B0-7C33-4203-AA6E-98E7C96D10DF}">
  <sheetPr>
    <tabColor theme="1"/>
  </sheetPr>
  <dimension ref="A1:O14"/>
  <sheetViews>
    <sheetView showGridLines="0" workbookViewId="0">
      <selection sqref="A1:H1"/>
    </sheetView>
  </sheetViews>
  <sheetFormatPr baseColWidth="10" defaultRowHeight="15"/>
  <cols>
    <col min="1" max="15" width="11.42578125" style="156"/>
    <col min="16" max="16384" width="11.42578125" style="56"/>
  </cols>
  <sheetData>
    <row r="1" spans="1:8" ht="21">
      <c r="A1" s="16"/>
      <c r="B1" s="16"/>
      <c r="C1" s="16"/>
      <c r="D1" s="16"/>
      <c r="E1" s="16"/>
      <c r="F1" s="16"/>
      <c r="G1" s="16"/>
      <c r="H1" s="16"/>
    </row>
    <row r="12" spans="1:8" ht="46.5" customHeight="1">
      <c r="A12" s="14" t="s">
        <v>278</v>
      </c>
      <c r="B12" s="14"/>
      <c r="C12" s="14"/>
      <c r="D12" s="14"/>
      <c r="E12" s="14"/>
      <c r="F12" s="14"/>
      <c r="G12" s="14"/>
      <c r="H12" s="14"/>
    </row>
    <row r="13" spans="1:8">
      <c r="C13" s="156" t="s">
        <v>279</v>
      </c>
    </row>
    <row r="14" spans="1:8">
      <c r="C14" s="156" t="s">
        <v>280</v>
      </c>
    </row>
  </sheetData>
  <mergeCells count="2">
    <mergeCell ref="A1:H1"/>
    <mergeCell ref="A12:H1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75C82-3F7D-42E9-84DF-B9DDC42D1CC1}">
  <sheetPr>
    <tabColor theme="1"/>
  </sheetPr>
  <dimension ref="A1:L17"/>
  <sheetViews>
    <sheetView showGridLines="0" workbookViewId="0">
      <pane ySplit="2" topLeftCell="A3" activePane="bottomLeft" state="frozen"/>
      <selection sqref="A1:H1"/>
      <selection pane="bottomLeft" sqref="A1:H1"/>
    </sheetView>
  </sheetViews>
  <sheetFormatPr baseColWidth="10" defaultRowHeight="15"/>
  <cols>
    <col min="1" max="1" width="28.85546875" style="157" customWidth="1"/>
    <col min="2" max="2" width="3.7109375" style="157" customWidth="1"/>
    <col min="3" max="3" width="76" style="157" customWidth="1"/>
    <col min="4" max="4" width="3.7109375" style="157" customWidth="1"/>
    <col min="5" max="5" width="76" style="157" customWidth="1"/>
    <col min="6" max="12" width="11.42578125" style="157"/>
    <col min="13" max="16384" width="11.42578125" style="56"/>
  </cols>
  <sheetData>
    <row r="1" spans="1:5" ht="30" customHeight="1">
      <c r="A1" s="15" t="s">
        <v>281</v>
      </c>
      <c r="B1" s="15"/>
      <c r="C1" s="15"/>
      <c r="D1" s="15"/>
      <c r="E1" s="15"/>
    </row>
    <row r="2" spans="1:5">
      <c r="A2" s="158" t="s">
        <v>282</v>
      </c>
      <c r="B2" s="158"/>
      <c r="C2" s="158" t="s">
        <v>283</v>
      </c>
      <c r="D2" s="158"/>
      <c r="E2" s="158" t="s">
        <v>71</v>
      </c>
    </row>
    <row r="3" spans="1:5" ht="4.5" customHeight="1">
      <c r="A3" s="159"/>
      <c r="B3" s="159"/>
      <c r="C3" s="159"/>
      <c r="D3" s="159"/>
      <c r="E3" s="159"/>
    </row>
    <row r="4" spans="1:5" s="157" customFormat="1" ht="45" customHeight="1">
      <c r="A4" s="160" t="s">
        <v>284</v>
      </c>
      <c r="B4" s="160"/>
      <c r="C4" s="161" t="s">
        <v>285</v>
      </c>
      <c r="D4" s="161"/>
      <c r="E4" s="161" t="s">
        <v>286</v>
      </c>
    </row>
    <row r="5" spans="1:5" s="157" customFormat="1" ht="4.5" customHeight="1">
      <c r="A5" s="162"/>
      <c r="B5" s="162"/>
      <c r="C5" s="163"/>
      <c r="D5" s="163"/>
      <c r="E5" s="163"/>
    </row>
    <row r="6" spans="1:5" s="157" customFormat="1" ht="83.25" customHeight="1">
      <c r="A6" s="164" t="s">
        <v>287</v>
      </c>
      <c r="B6" s="164"/>
      <c r="C6" s="165" t="s">
        <v>288</v>
      </c>
      <c r="D6" s="165"/>
      <c r="E6" s="165" t="s">
        <v>289</v>
      </c>
    </row>
    <row r="7" spans="1:5" s="157" customFormat="1" ht="4.5" customHeight="1">
      <c r="A7" s="162"/>
      <c r="B7" s="162"/>
      <c r="C7" s="163"/>
      <c r="D7" s="163"/>
      <c r="E7" s="163"/>
    </row>
    <row r="8" spans="1:5" s="157" customFormat="1" ht="45" customHeight="1">
      <c r="A8" s="160" t="s">
        <v>290</v>
      </c>
      <c r="B8" s="160"/>
      <c r="C8" s="167" t="s">
        <v>291</v>
      </c>
      <c r="D8" s="161"/>
      <c r="E8" s="161" t="s">
        <v>292</v>
      </c>
    </row>
    <row r="9" spans="1:5" s="157" customFormat="1" ht="4.5" customHeight="1">
      <c r="A9" s="162"/>
      <c r="B9" s="162"/>
      <c r="C9" s="163"/>
      <c r="D9" s="163"/>
      <c r="E9" s="163"/>
    </row>
    <row r="10" spans="1:5" s="157" customFormat="1" ht="45" customHeight="1">
      <c r="A10" s="164" t="s">
        <v>293</v>
      </c>
      <c r="B10" s="164"/>
      <c r="C10" s="165" t="s">
        <v>294</v>
      </c>
      <c r="D10" s="165"/>
      <c r="E10" s="166" t="s">
        <v>295</v>
      </c>
    </row>
    <row r="11" spans="1:5" s="157" customFormat="1" ht="4.5" customHeight="1">
      <c r="A11" s="162"/>
      <c r="B11" s="162"/>
      <c r="C11" s="163"/>
      <c r="D11" s="163"/>
      <c r="E11" s="163"/>
    </row>
    <row r="12" spans="1:5" s="157" customFormat="1" ht="99.95" customHeight="1">
      <c r="A12" s="160" t="s">
        <v>296</v>
      </c>
      <c r="B12" s="160"/>
      <c r="C12" s="161" t="s">
        <v>297</v>
      </c>
      <c r="D12" s="161"/>
      <c r="E12" s="161"/>
    </row>
    <row r="13" spans="1:5" s="157" customFormat="1" ht="4.5" customHeight="1">
      <c r="A13" s="162"/>
      <c r="B13" s="162"/>
      <c r="C13" s="163"/>
      <c r="D13" s="163"/>
      <c r="E13" s="163"/>
    </row>
    <row r="14" spans="1:5" s="157" customFormat="1" ht="60">
      <c r="A14" s="164" t="s">
        <v>298</v>
      </c>
      <c r="B14" s="164"/>
      <c r="C14" s="165" t="s">
        <v>299</v>
      </c>
      <c r="D14" s="165"/>
      <c r="E14" s="165" t="s">
        <v>300</v>
      </c>
    </row>
    <row r="15" spans="1:5" s="157" customFormat="1" ht="4.5" customHeight="1">
      <c r="A15" s="162"/>
      <c r="B15" s="162"/>
      <c r="C15" s="163"/>
      <c r="D15" s="163"/>
      <c r="E15" s="163"/>
    </row>
    <row r="16" spans="1:5" s="157" customFormat="1">
      <c r="A16" s="24" t="s">
        <v>301</v>
      </c>
      <c r="B16" s="24"/>
      <c r="C16" s="24"/>
      <c r="D16" s="24"/>
      <c r="E16" s="24"/>
    </row>
    <row r="17" spans="1:5" s="157" customFormat="1">
      <c r="A17" s="54"/>
      <c r="B17" s="54"/>
      <c r="C17" s="54"/>
      <c r="D17" s="54"/>
      <c r="E17" s="54"/>
    </row>
  </sheetData>
  <mergeCells count="2">
    <mergeCell ref="A1:E1"/>
    <mergeCell ref="A16:E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3A6A9-ADF8-4A13-AF37-1C12DB014E1B}">
  <sheetPr>
    <tabColor rgb="FF7A447A"/>
  </sheetPr>
  <dimension ref="B2:V113"/>
  <sheetViews>
    <sheetView zoomScale="110" zoomScaleNormal="110" workbookViewId="0">
      <selection sqref="A1:H1"/>
    </sheetView>
  </sheetViews>
  <sheetFormatPr baseColWidth="10" defaultColWidth="10.28515625" defaultRowHeight="15.75"/>
  <cols>
    <col min="1" max="1" width="10.28515625" style="57" customWidth="1"/>
    <col min="2" max="2" width="5.140625" style="62" customWidth="1"/>
    <col min="3" max="3" width="25" style="62" customWidth="1"/>
    <col min="4" max="4" width="29.5703125" style="62" customWidth="1"/>
    <col min="5" max="8" width="19.85546875" style="62" customWidth="1"/>
    <col min="9" max="9" width="12.42578125" style="62" customWidth="1"/>
    <col min="10" max="15" width="12.140625" style="62" customWidth="1"/>
    <col min="16" max="16" width="12.42578125" style="62" customWidth="1"/>
    <col min="17" max="17" width="15.42578125" style="62" customWidth="1"/>
    <col min="18" max="18" width="13.140625" style="62" customWidth="1"/>
    <col min="19" max="22" width="12" style="97" customWidth="1"/>
    <col min="23" max="1023" width="12" style="57" customWidth="1"/>
    <col min="1024" max="16384" width="10.28515625" style="57"/>
  </cols>
  <sheetData>
    <row r="2" spans="2:18">
      <c r="C2" s="98" t="s">
        <v>302</v>
      </c>
      <c r="D2" s="99" t="s">
        <v>303</v>
      </c>
    </row>
    <row r="4" spans="2:18">
      <c r="B4" s="40"/>
      <c r="C4" s="40"/>
      <c r="D4" s="40"/>
      <c r="E4" s="40"/>
      <c r="F4" s="93"/>
      <c r="G4" s="93"/>
      <c r="H4" s="93"/>
      <c r="M4" s="100"/>
      <c r="N4" s="100"/>
      <c r="O4" s="100"/>
      <c r="P4" s="100"/>
    </row>
    <row r="5" spans="2:18">
      <c r="B5" s="101" t="s">
        <v>304</v>
      </c>
      <c r="C5" s="93" t="s">
        <v>305</v>
      </c>
      <c r="D5" s="93" t="s">
        <v>306</v>
      </c>
      <c r="E5" s="93"/>
      <c r="F5" s="93" t="s">
        <v>307</v>
      </c>
      <c r="G5" s="93" t="s">
        <v>308</v>
      </c>
      <c r="H5" s="93" t="s">
        <v>309</v>
      </c>
      <c r="J5" s="93" t="s">
        <v>310</v>
      </c>
      <c r="K5" s="93" t="s">
        <v>311</v>
      </c>
      <c r="M5" s="102"/>
      <c r="N5" s="102"/>
      <c r="O5" s="102"/>
      <c r="P5" s="103"/>
    </row>
    <row r="6" spans="2:18" ht="15.75" customHeight="1">
      <c r="B6" s="104">
        <v>1</v>
      </c>
      <c r="C6" s="104" t="str">
        <f>IF($D$2=$Q$19,VLOOKUP(LARGE(Puntajes!$N$4:$N$35,Ranking!B6),Puntajes!$N$4:$P$35,3,0),IF($D$2=$Q$20,VLOOKUP(LARGE(Puntajes!$D$4:$D$35,Ranking!B6),Puntajes!$D$4:$P$35,13,0),IF($D$2=$Q$21,VLOOKUP(LARGE(Puntajes!$E$4:$E$35,Ranking!B6),Puntajes!$E$4:$P$35,12,0),IF($D$2=$Q$22,VLOOKUP(LARGE(Puntajes!$F$4:$F$35,Ranking!B6),Puntajes!$F$4:$P$35,11,0),IF($D$2=$Q$23,VLOOKUP(LARGE(Puntajes!$G$4:$G$35,Ranking!B6),Puntajes!$G$4:$P$35,10,0),IF($D$2=$Q$24,VLOOKUP(LARGE(Puntajes!$H$4:$H$35,Ranking!B6),Puntajes!$H$4:$P$35,9,0),IF($D$2=$Q$25,VLOOKUP(LARGE(Puntajes!$I$4:$I$35,Ranking!B6),Puntajes!$I$4:$P$35,8,0),IF($D$2=$Q$26,VLOOKUP(LARGE(Puntajes!$J$4:$J$35,Ranking!B6),Puntajes!$J$4:$P$35,7,0),IF($D$2=$Q$27,VLOOKUP(LARGE(Puntajes!$K$4:$K$35,Ranking!B6),Puntajes!$K$4:$P$35,6,0),IF($D$2=$Q$28,VLOOKUP(LARGE(Puntajes!$L$4:$L$35,Ranking!B6),Puntajes!$L$4:$P$35,5,0),IF($D$2=$Q$29,VLOOKUP(LARGE(Puntajes!$M$4:$M$35,Ranking!B6),Puntajes!$M$4:$P$35,4,0))))))))))))</f>
        <v>Ciudad de México</v>
      </c>
      <c r="D6" s="104" t="str">
        <f t="shared" ref="D6:D37" si="0">IF(E6&lt;$R$16,"Muy baja",IF(E6&lt;$R$15,"Baja",IF(E6&lt;$R$14,"Media baja",IF(E6&lt;$R$13,"Media alta",IF(E6&lt;$R$12,"Adecuada","Alta")))))</f>
        <v>Alta</v>
      </c>
      <c r="E6" s="104">
        <f>IF($D$2=$Q$19,LARGE(Puntajes!$N$4:$N$35,Ranking!B6),IF($D$2=$Q$20,LARGE(Puntajes!$D$4:$D$35,Ranking!B6),IF($D$2=$Q$21,LARGE(Puntajes!$E$4:$E$35,Ranking!B6),IF($D$2=$Q$22,LARGE(Puntajes!$F$4:$F$35,Ranking!B6),IF($D$2=$Q$23,LARGE(Puntajes!$G$4:$G$35,Ranking!B6),IF($D$2=$Q$24,LARGE(Puntajes!$H$4:$H$35,Ranking!B6),IF($D$2=$Q$25,LARGE(Puntajes!$I$4:$I$35,Ranking!B6),IF($D$2=$Q$26,LARGE(Puntajes!$J$4:$J$35,Ranking!B6),IF($D$2=$Q$27,LARGE(Puntajes!$K$4:$K$35,Ranking!B6),IF($D$2=$Q$28,LARGE(Puntajes!$L$4:$L$35,Ranking!B6),IF($D$2=$Q$29,LARGE(Puntajes!$M$4:$M$35,Ranking!B6))))))))))))</f>
        <v>67.272534852931329</v>
      </c>
      <c r="F6" s="104">
        <v>1</v>
      </c>
      <c r="G6" s="104">
        <f>VLOOKUP(C6,$C$41:$F$72,4,0)</f>
        <v>1</v>
      </c>
      <c r="H6" s="104">
        <f>-F6+G6</f>
        <v>0</v>
      </c>
      <c r="I6" s="105"/>
      <c r="J6" s="94" t="s">
        <v>312</v>
      </c>
      <c r="K6" s="104">
        <f t="shared" ref="K6:K11" si="1">COUNTIF($D$6:$D$37,J6)</f>
        <v>1</v>
      </c>
      <c r="L6" s="106"/>
    </row>
    <row r="7" spans="2:18">
      <c r="B7" s="107">
        <v>2</v>
      </c>
      <c r="C7" s="107" t="str">
        <f>IF($D$2=$Q$19,VLOOKUP(LARGE(Puntajes!$N$4:$N$35,Ranking!B7),Puntajes!$N$4:$P$35,3,0),IF($D$2=$Q$20,VLOOKUP(LARGE(Puntajes!$D$4:$D$35,Ranking!B7),Puntajes!$D$4:$P$35,13,0),IF($D$2=$Q$21,VLOOKUP(LARGE(Puntajes!$E$4:$E$35,Ranking!B7),Puntajes!$E$4:$P$35,12,0),IF($D$2=$Q$22,VLOOKUP(LARGE(Puntajes!$F$4:$F$35,Ranking!B7),Puntajes!$F$4:$P$35,11,0),IF($D$2=$Q$23,VLOOKUP(LARGE(Puntajes!$G$4:$G$35,Ranking!B7),Puntajes!$G$4:$P$35,10,0),IF($D$2=$Q$24,VLOOKUP(LARGE(Puntajes!$H$4:$H$35,Ranking!B7),Puntajes!$H$4:$P$35,9,0),IF($D$2=$Q$25,VLOOKUP(LARGE(Puntajes!$I$4:$I$35,Ranking!B7),Puntajes!$I$4:$P$35,8,0),IF($D$2=$Q$26,VLOOKUP(LARGE(Puntajes!$J$4:$J$35,Ranking!B7),Puntajes!$J$4:$P$35,7,0),IF($D$2=$Q$27,VLOOKUP(LARGE(Puntajes!$K$4:$K$35,Ranking!B7),Puntajes!$K$4:$P$35,6,0),IF($D$2=$Q$28,VLOOKUP(LARGE(Puntajes!$L$4:$L$35,Ranking!B7),Puntajes!$L$4:$P$35,5,0),IF($D$2=$Q$29,VLOOKUP(LARGE(Puntajes!$M$4:$M$35,Ranking!B7),Puntajes!$M$4:$P$35,4,0))))))))))))</f>
        <v>Nuevo León</v>
      </c>
      <c r="D7" s="107" t="str">
        <f t="shared" si="0"/>
        <v>Adecuada</v>
      </c>
      <c r="E7" s="107">
        <f>IF($D$2=$Q$19,LARGE(Puntajes!$N$4:$N$35,Ranking!B7),IF($D$2=$Q$20,LARGE(Puntajes!$D$4:$D$35,Ranking!B7),IF($D$2=$Q$21,LARGE(Puntajes!$E$4:$E$35,Ranking!B7),IF($D$2=$Q$22,LARGE(Puntajes!$F$4:$F$35,Ranking!B7),IF($D$2=$Q$23,LARGE(Puntajes!$G$4:$G$35,Ranking!B7),IF($D$2=$Q$24,LARGE(Puntajes!$H$4:$H$35,Ranking!B7),IF($D$2=$Q$25,LARGE(Puntajes!$I$4:$I$35,Ranking!B7),IF($D$2=$Q$26,LARGE(Puntajes!$J$4:$J$35,Ranking!B7),IF($D$2=$Q$27,LARGE(Puntajes!$K$4:$K$35,Ranking!B7),IF($D$2=$Q$28,LARGE(Puntajes!$L$4:$L$35,Ranking!B7),IF($D$2=$Q$29,LARGE(Puntajes!$M$4:$M$35,Ranking!B7))))))))))))</f>
        <v>59.97420210132811</v>
      </c>
      <c r="F7" s="107">
        <v>2</v>
      </c>
      <c r="G7" s="104">
        <f t="shared" ref="G7:G37" si="2">VLOOKUP(C7,$C$41:$F$72,4,0)</f>
        <v>2</v>
      </c>
      <c r="H7" s="104">
        <f t="shared" ref="H7:H37" si="3">-F7+G7</f>
        <v>0</v>
      </c>
      <c r="I7" s="105"/>
      <c r="J7" s="95" t="s">
        <v>313</v>
      </c>
      <c r="K7" s="107">
        <f t="shared" si="1"/>
        <v>4</v>
      </c>
      <c r="L7" s="106"/>
    </row>
    <row r="8" spans="2:18">
      <c r="B8" s="104">
        <v>3</v>
      </c>
      <c r="C8" s="104" t="str">
        <f>IF($D$2=$Q$19,VLOOKUP(LARGE(Puntajes!$N$4:$N$35,Ranking!B8),Puntajes!$N$4:$P$35,3,0),IF($D$2=$Q$20,VLOOKUP(LARGE(Puntajes!$D$4:$D$35,Ranking!B8),Puntajes!$D$4:$P$35,13,0),IF($D$2=$Q$21,VLOOKUP(LARGE(Puntajes!$E$4:$E$35,Ranking!B8),Puntajes!$E$4:$P$35,12,0),IF($D$2=$Q$22,VLOOKUP(LARGE(Puntajes!$F$4:$F$35,Ranking!B8),Puntajes!$F$4:$P$35,11,0),IF($D$2=$Q$23,VLOOKUP(LARGE(Puntajes!$G$4:$G$35,Ranking!B8),Puntajes!$G$4:$P$35,10,0),IF($D$2=$Q$24,VLOOKUP(LARGE(Puntajes!$H$4:$H$35,Ranking!B8),Puntajes!$H$4:$P$35,9,0),IF($D$2=$Q$25,VLOOKUP(LARGE(Puntajes!$I$4:$I$35,Ranking!B8),Puntajes!$I$4:$P$35,8,0),IF($D$2=$Q$26,VLOOKUP(LARGE(Puntajes!$J$4:$J$35,Ranking!B8),Puntajes!$J$4:$P$35,7,0),IF($D$2=$Q$27,VLOOKUP(LARGE(Puntajes!$K$4:$K$35,Ranking!B8),Puntajes!$K$4:$P$35,6,0),IF($D$2=$Q$28,VLOOKUP(LARGE(Puntajes!$L$4:$L$35,Ranking!B8),Puntajes!$L$4:$P$35,5,0),IF($D$2=$Q$29,VLOOKUP(LARGE(Puntajes!$M$4:$M$35,Ranking!B8),Puntajes!$M$4:$P$35,4,0))))))))))))</f>
        <v>Querétaro</v>
      </c>
      <c r="D8" s="104" t="str">
        <f t="shared" si="0"/>
        <v>Adecuada</v>
      </c>
      <c r="E8" s="104">
        <f>IF($D$2=$Q$19,LARGE(Puntajes!$N$4:$N$35,Ranking!B8),IF($D$2=$Q$20,LARGE(Puntajes!$D$4:$D$35,Ranking!B8),IF($D$2=$Q$21,LARGE(Puntajes!$E$4:$E$35,Ranking!B8),IF($D$2=$Q$22,LARGE(Puntajes!$F$4:$F$35,Ranking!B8),IF($D$2=$Q$23,LARGE(Puntajes!$G$4:$G$35,Ranking!B8),IF($D$2=$Q$24,LARGE(Puntajes!$H$4:$H$35,Ranking!B8),IF($D$2=$Q$25,LARGE(Puntajes!$I$4:$I$35,Ranking!B8),IF($D$2=$Q$26,LARGE(Puntajes!$J$4:$J$35,Ranking!B8),IF($D$2=$Q$27,LARGE(Puntajes!$K$4:$K$35,Ranking!B8),IF($D$2=$Q$28,LARGE(Puntajes!$L$4:$L$35,Ranking!B8),IF($D$2=$Q$29,LARGE(Puntajes!$M$4:$M$35,Ranking!B8))))))))))))</f>
        <v>58.605424271289465</v>
      </c>
      <c r="F8" s="104">
        <v>3</v>
      </c>
      <c r="G8" s="104">
        <f t="shared" si="2"/>
        <v>3</v>
      </c>
      <c r="H8" s="104">
        <f t="shared" si="3"/>
        <v>0</v>
      </c>
      <c r="J8" s="94" t="s">
        <v>314</v>
      </c>
      <c r="K8" s="104">
        <f t="shared" si="1"/>
        <v>10</v>
      </c>
      <c r="L8" s="106"/>
      <c r="Q8" s="108" t="s">
        <v>315</v>
      </c>
      <c r="R8" s="109">
        <f>+AVERAGE(E6:E37)</f>
        <v>45.637415469487877</v>
      </c>
    </row>
    <row r="9" spans="2:18">
      <c r="B9" s="107">
        <v>4</v>
      </c>
      <c r="C9" s="107" t="str">
        <f>IF($D$2=$Q$19,VLOOKUP(LARGE(Puntajes!$N$4:$N$35,Ranking!B9),Puntajes!$N$4:$P$35,3,0),IF($D$2=$Q$20,VLOOKUP(LARGE(Puntajes!$D$4:$D$35,Ranking!B9),Puntajes!$D$4:$P$35,13,0),IF($D$2=$Q$21,VLOOKUP(LARGE(Puntajes!$E$4:$E$35,Ranking!B9),Puntajes!$E$4:$P$35,12,0),IF($D$2=$Q$22,VLOOKUP(LARGE(Puntajes!$F$4:$F$35,Ranking!B9),Puntajes!$F$4:$P$35,11,0),IF($D$2=$Q$23,VLOOKUP(LARGE(Puntajes!$G$4:$G$35,Ranking!B9),Puntajes!$G$4:$P$35,10,0),IF($D$2=$Q$24,VLOOKUP(LARGE(Puntajes!$H$4:$H$35,Ranking!B9),Puntajes!$H$4:$P$35,9,0),IF($D$2=$Q$25,VLOOKUP(LARGE(Puntajes!$I$4:$I$35,Ranking!B9),Puntajes!$I$4:$P$35,8,0),IF($D$2=$Q$26,VLOOKUP(LARGE(Puntajes!$J$4:$J$35,Ranking!B9),Puntajes!$J$4:$P$35,7,0),IF($D$2=$Q$27,VLOOKUP(LARGE(Puntajes!$K$4:$K$35,Ranking!B9),Puntajes!$K$4:$P$35,6,0),IF($D$2=$Q$28,VLOOKUP(LARGE(Puntajes!$L$4:$L$35,Ranking!B9),Puntajes!$L$4:$P$35,5,0),IF($D$2=$Q$29,VLOOKUP(LARGE(Puntajes!$M$4:$M$35,Ranking!B9),Puntajes!$M$4:$P$35,4,0))))))))))))</f>
        <v>Coahuila</v>
      </c>
      <c r="D9" s="107" t="str">
        <f t="shared" si="0"/>
        <v>Adecuada</v>
      </c>
      <c r="E9" s="107">
        <f>IF($D$2=$Q$19,LARGE(Puntajes!$N$4:$N$35,Ranking!B9),IF($D$2=$Q$20,LARGE(Puntajes!$D$4:$D$35,Ranking!B9),IF($D$2=$Q$21,LARGE(Puntajes!$E$4:$E$35,Ranking!B9),IF($D$2=$Q$22,LARGE(Puntajes!$F$4:$F$35,Ranking!B9),IF($D$2=$Q$23,LARGE(Puntajes!$G$4:$G$35,Ranking!B9),IF($D$2=$Q$24,LARGE(Puntajes!$H$4:$H$35,Ranking!B9),IF($D$2=$Q$25,LARGE(Puntajes!$I$4:$I$35,Ranking!B9),IF($D$2=$Q$26,LARGE(Puntajes!$J$4:$J$35,Ranking!B9),IF($D$2=$Q$27,LARGE(Puntajes!$K$4:$K$35,Ranking!B9),IF($D$2=$Q$28,LARGE(Puntajes!$L$4:$L$35,Ranking!B9),IF($D$2=$Q$29,LARGE(Puntajes!$M$4:$M$35,Ranking!B9))))))))))))</f>
        <v>57.960304699111013</v>
      </c>
      <c r="F9" s="107">
        <v>4</v>
      </c>
      <c r="G9" s="104">
        <f t="shared" si="2"/>
        <v>6</v>
      </c>
      <c r="H9" s="104">
        <f t="shared" si="3"/>
        <v>2</v>
      </c>
      <c r="J9" s="95" t="s">
        <v>316</v>
      </c>
      <c r="K9" s="107">
        <f t="shared" si="1"/>
        <v>11</v>
      </c>
      <c r="L9" s="106"/>
      <c r="Q9" s="108" t="s">
        <v>317</v>
      </c>
      <c r="R9" s="109">
        <f>STDEV(E6:E37)</f>
        <v>8.6167381197258255</v>
      </c>
    </row>
    <row r="10" spans="2:18">
      <c r="B10" s="104">
        <v>5</v>
      </c>
      <c r="C10" s="104" t="str">
        <f>IF($D$2=$Q$19,VLOOKUP(LARGE(Puntajes!$N$4:$N$35,Ranking!B10),Puntajes!$N$4:$P$35,3,0),IF($D$2=$Q$20,VLOOKUP(LARGE(Puntajes!$D$4:$D$35,Ranking!B10),Puntajes!$D$4:$P$35,13,0),IF($D$2=$Q$21,VLOOKUP(LARGE(Puntajes!$E$4:$E$35,Ranking!B10),Puntajes!$E$4:$P$35,12,0),IF($D$2=$Q$22,VLOOKUP(LARGE(Puntajes!$F$4:$F$35,Ranking!B10),Puntajes!$F$4:$P$35,11,0),IF($D$2=$Q$23,VLOOKUP(LARGE(Puntajes!$G$4:$G$35,Ranking!B10),Puntajes!$G$4:$P$35,10,0),IF($D$2=$Q$24,VLOOKUP(LARGE(Puntajes!$H$4:$H$35,Ranking!B10),Puntajes!$H$4:$P$35,9,0),IF($D$2=$Q$25,VLOOKUP(LARGE(Puntajes!$I$4:$I$35,Ranking!B10),Puntajes!$I$4:$P$35,8,0),IF($D$2=$Q$26,VLOOKUP(LARGE(Puntajes!$J$4:$J$35,Ranking!B10),Puntajes!$J$4:$P$35,7,0),IF($D$2=$Q$27,VLOOKUP(LARGE(Puntajes!$K$4:$K$35,Ranking!B10),Puntajes!$K$4:$P$35,6,0),IF($D$2=$Q$28,VLOOKUP(LARGE(Puntajes!$L$4:$L$35,Ranking!B10),Puntajes!$L$4:$P$35,5,0),IF($D$2=$Q$29,VLOOKUP(LARGE(Puntajes!$M$4:$M$35,Ranking!B10),Puntajes!$M$4:$P$35,4,0))))))))))))</f>
        <v>Jalisco</v>
      </c>
      <c r="D10" s="104" t="str">
        <f t="shared" si="0"/>
        <v>Adecuada</v>
      </c>
      <c r="E10" s="104">
        <f>IF($D$2=$Q$19,LARGE(Puntajes!$N$4:$N$35,Ranking!B10),IF($D$2=$Q$20,LARGE(Puntajes!$D$4:$D$35,Ranking!B10),IF($D$2=$Q$21,LARGE(Puntajes!$E$4:$E$35,Ranking!B10),IF($D$2=$Q$22,LARGE(Puntajes!$F$4:$F$35,Ranking!B10),IF($D$2=$Q$23,LARGE(Puntajes!$G$4:$G$35,Ranking!B10),IF($D$2=$Q$24,LARGE(Puntajes!$H$4:$H$35,Ranking!B10),IF($D$2=$Q$25,LARGE(Puntajes!$I$4:$I$35,Ranking!B10),IF($D$2=$Q$26,LARGE(Puntajes!$J$4:$J$35,Ranking!B10),IF($D$2=$Q$27,LARGE(Puntajes!$K$4:$K$35,Ranking!B10),IF($D$2=$Q$28,LARGE(Puntajes!$L$4:$L$35,Ranking!B10),IF($D$2=$Q$29,LARGE(Puntajes!$M$4:$M$35,Ranking!B10))))))))))))</f>
        <v>56.431152374999172</v>
      </c>
      <c r="F10" s="104">
        <v>5</v>
      </c>
      <c r="G10" s="104">
        <f t="shared" si="2"/>
        <v>4</v>
      </c>
      <c r="H10" s="104">
        <f t="shared" si="3"/>
        <v>-1</v>
      </c>
      <c r="J10" s="94" t="s">
        <v>318</v>
      </c>
      <c r="K10" s="104">
        <f t="shared" si="1"/>
        <v>6</v>
      </c>
      <c r="L10" s="106"/>
    </row>
    <row r="11" spans="2:18">
      <c r="B11" s="107">
        <v>6</v>
      </c>
      <c r="C11" s="107" t="str">
        <f>IF($D$2=$Q$19,VLOOKUP(LARGE(Puntajes!$N$4:$N$35,Ranking!B11),Puntajes!$N$4:$P$35,3,0),IF($D$2=$Q$20,VLOOKUP(LARGE(Puntajes!$D$4:$D$35,Ranking!B11),Puntajes!$D$4:$P$35,13,0),IF($D$2=$Q$21,VLOOKUP(LARGE(Puntajes!$E$4:$E$35,Ranking!B11),Puntajes!$E$4:$P$35,12,0),IF($D$2=$Q$22,VLOOKUP(LARGE(Puntajes!$F$4:$F$35,Ranking!B11),Puntajes!$F$4:$P$35,11,0),IF($D$2=$Q$23,VLOOKUP(LARGE(Puntajes!$G$4:$G$35,Ranking!B11),Puntajes!$G$4:$P$35,10,0),IF($D$2=$Q$24,VLOOKUP(LARGE(Puntajes!$H$4:$H$35,Ranking!B11),Puntajes!$H$4:$P$35,9,0),IF($D$2=$Q$25,VLOOKUP(LARGE(Puntajes!$I$4:$I$35,Ranking!B11),Puntajes!$I$4:$P$35,8,0),IF($D$2=$Q$26,VLOOKUP(LARGE(Puntajes!$J$4:$J$35,Ranking!B11),Puntajes!$J$4:$P$35,7,0),IF($D$2=$Q$27,VLOOKUP(LARGE(Puntajes!$K$4:$K$35,Ranking!B11),Puntajes!$K$4:$P$35,6,0),IF($D$2=$Q$28,VLOOKUP(LARGE(Puntajes!$L$4:$L$35,Ranking!B11),Puntajes!$L$4:$P$35,5,0),IF($D$2=$Q$29,VLOOKUP(LARGE(Puntajes!$M$4:$M$35,Ranking!B11),Puntajes!$M$4:$P$35,4,0))))))))))))</f>
        <v>Aguascalientes</v>
      </c>
      <c r="D11" s="107" t="str">
        <f t="shared" si="0"/>
        <v>Media alta</v>
      </c>
      <c r="E11" s="107">
        <f>IF($D$2=$Q$19,LARGE(Puntajes!$N$4:$N$35,Ranking!B11),IF($D$2=$Q$20,LARGE(Puntajes!$D$4:$D$35,Ranking!B11),IF($D$2=$Q$21,LARGE(Puntajes!$E$4:$E$35,Ranking!B11),IF($D$2=$Q$22,LARGE(Puntajes!$F$4:$F$35,Ranking!B11),IF($D$2=$Q$23,LARGE(Puntajes!$G$4:$G$35,Ranking!B11),IF($D$2=$Q$24,LARGE(Puntajes!$H$4:$H$35,Ranking!B11),IF($D$2=$Q$25,LARGE(Puntajes!$I$4:$I$35,Ranking!B11),IF($D$2=$Q$26,LARGE(Puntajes!$J$4:$J$35,Ranking!B11),IF($D$2=$Q$27,LARGE(Puntajes!$K$4:$K$35,Ranking!B11),IF($D$2=$Q$28,LARGE(Puntajes!$L$4:$L$35,Ranking!B11),IF($D$2=$Q$29,LARGE(Puntajes!$M$4:$M$35,Ranking!B11))))))))))))</f>
        <v>52.427513222741041</v>
      </c>
      <c r="F11" s="107">
        <v>6</v>
      </c>
      <c r="G11" s="104">
        <f t="shared" si="2"/>
        <v>5</v>
      </c>
      <c r="H11" s="104">
        <f t="shared" si="3"/>
        <v>-1</v>
      </c>
      <c r="J11" s="95" t="s">
        <v>319</v>
      </c>
      <c r="K11" s="107">
        <f t="shared" si="1"/>
        <v>0</v>
      </c>
      <c r="L11" s="106"/>
      <c r="R11" s="109"/>
    </row>
    <row r="12" spans="2:18">
      <c r="B12" s="104">
        <v>7</v>
      </c>
      <c r="C12" s="104" t="str">
        <f>IF($D$2=$Q$19,VLOOKUP(LARGE(Puntajes!$N$4:$N$35,Ranking!B12),Puntajes!$N$4:$P$35,3,0),IF($D$2=$Q$20,VLOOKUP(LARGE(Puntajes!$D$4:$D$35,Ranking!B12),Puntajes!$D$4:$P$35,13,0),IF($D$2=$Q$21,VLOOKUP(LARGE(Puntajes!$E$4:$E$35,Ranking!B12),Puntajes!$E$4:$P$35,12,0),IF($D$2=$Q$22,VLOOKUP(LARGE(Puntajes!$F$4:$F$35,Ranking!B12),Puntajes!$F$4:$P$35,11,0),IF($D$2=$Q$23,VLOOKUP(LARGE(Puntajes!$G$4:$G$35,Ranking!B12),Puntajes!$G$4:$P$35,10,0),IF($D$2=$Q$24,VLOOKUP(LARGE(Puntajes!$H$4:$H$35,Ranking!B12),Puntajes!$H$4:$P$35,9,0),IF($D$2=$Q$25,VLOOKUP(LARGE(Puntajes!$I$4:$I$35,Ranking!B12),Puntajes!$I$4:$P$35,8,0),IF($D$2=$Q$26,VLOOKUP(LARGE(Puntajes!$J$4:$J$35,Ranking!B12),Puntajes!$J$4:$P$35,7,0),IF($D$2=$Q$27,VLOOKUP(LARGE(Puntajes!$K$4:$K$35,Ranking!B12),Puntajes!$K$4:$P$35,6,0),IF($D$2=$Q$28,VLOOKUP(LARGE(Puntajes!$L$4:$L$35,Ranking!B12),Puntajes!$L$4:$P$35,5,0),IF($D$2=$Q$29,VLOOKUP(LARGE(Puntajes!$M$4:$M$35,Ranking!B12),Puntajes!$M$4:$P$35,4,0))))))))))))</f>
        <v>Sinaloa</v>
      </c>
      <c r="D12" s="104" t="str">
        <f t="shared" si="0"/>
        <v>Media alta</v>
      </c>
      <c r="E12" s="104">
        <f>IF($D$2=$Q$19,LARGE(Puntajes!$N$4:$N$35,Ranking!B12),IF($D$2=$Q$20,LARGE(Puntajes!$D$4:$D$35,Ranking!B12),IF($D$2=$Q$21,LARGE(Puntajes!$E$4:$E$35,Ranking!B12),IF($D$2=$Q$22,LARGE(Puntajes!$F$4:$F$35,Ranking!B12),IF($D$2=$Q$23,LARGE(Puntajes!$G$4:$G$35,Ranking!B12),IF($D$2=$Q$24,LARGE(Puntajes!$H$4:$H$35,Ranking!B12),IF($D$2=$Q$25,LARGE(Puntajes!$I$4:$I$35,Ranking!B12),IF($D$2=$Q$26,LARGE(Puntajes!$J$4:$J$35,Ranking!B12),IF($D$2=$Q$27,LARGE(Puntajes!$K$4:$K$35,Ranking!B12),IF($D$2=$Q$28,LARGE(Puntajes!$L$4:$L$35,Ranking!B12),IF($D$2=$Q$29,LARGE(Puntajes!$M$4:$M$35,Ranking!B12))))))))))))</f>
        <v>50.769636609259948</v>
      </c>
      <c r="F12" s="104">
        <v>7</v>
      </c>
      <c r="G12" s="104">
        <f t="shared" si="2"/>
        <v>14</v>
      </c>
      <c r="H12" s="104">
        <f t="shared" si="3"/>
        <v>7</v>
      </c>
      <c r="Q12" s="108" t="s">
        <v>320</v>
      </c>
      <c r="R12" s="109">
        <f>+R8+2*R9</f>
        <v>62.870891708939524</v>
      </c>
    </row>
    <row r="13" spans="2:18">
      <c r="B13" s="107">
        <v>8</v>
      </c>
      <c r="C13" s="107" t="str">
        <f>IF($D$2=$Q$19,VLOOKUP(LARGE(Puntajes!$N$4:$N$35,Ranking!B13),Puntajes!$N$4:$P$35,3,0),IF($D$2=$Q$20,VLOOKUP(LARGE(Puntajes!$D$4:$D$35,Ranking!B13),Puntajes!$D$4:$P$35,13,0),IF($D$2=$Q$21,VLOOKUP(LARGE(Puntajes!$E$4:$E$35,Ranking!B13),Puntajes!$E$4:$P$35,12,0),IF($D$2=$Q$22,VLOOKUP(LARGE(Puntajes!$F$4:$F$35,Ranking!B13),Puntajes!$F$4:$P$35,11,0),IF($D$2=$Q$23,VLOOKUP(LARGE(Puntajes!$G$4:$G$35,Ranking!B13),Puntajes!$G$4:$P$35,10,0),IF($D$2=$Q$24,VLOOKUP(LARGE(Puntajes!$H$4:$H$35,Ranking!B13),Puntajes!$H$4:$P$35,9,0),IF($D$2=$Q$25,VLOOKUP(LARGE(Puntajes!$I$4:$I$35,Ranking!B13),Puntajes!$I$4:$P$35,8,0),IF($D$2=$Q$26,VLOOKUP(LARGE(Puntajes!$J$4:$J$35,Ranking!B13),Puntajes!$J$4:$P$35,7,0),IF($D$2=$Q$27,VLOOKUP(LARGE(Puntajes!$K$4:$K$35,Ranking!B13),Puntajes!$K$4:$P$35,6,0),IF($D$2=$Q$28,VLOOKUP(LARGE(Puntajes!$L$4:$L$35,Ranking!B13),Puntajes!$L$4:$P$35,5,0),IF($D$2=$Q$29,VLOOKUP(LARGE(Puntajes!$M$4:$M$35,Ranking!B13),Puntajes!$M$4:$P$35,4,0))))))))))))</f>
        <v>Baja California Sur</v>
      </c>
      <c r="D13" s="107" t="str">
        <f t="shared" si="0"/>
        <v>Media alta</v>
      </c>
      <c r="E13" s="107">
        <f>IF($D$2=$Q$19,LARGE(Puntajes!$N$4:$N$35,Ranking!B13),IF($D$2=$Q$20,LARGE(Puntajes!$D$4:$D$35,Ranking!B13),IF($D$2=$Q$21,LARGE(Puntajes!$E$4:$E$35,Ranking!B13),IF($D$2=$Q$22,LARGE(Puntajes!$F$4:$F$35,Ranking!B13),IF($D$2=$Q$23,LARGE(Puntajes!$G$4:$G$35,Ranking!B13),IF($D$2=$Q$24,LARGE(Puntajes!$H$4:$H$35,Ranking!B13),IF($D$2=$Q$25,LARGE(Puntajes!$I$4:$I$35,Ranking!B13),IF($D$2=$Q$26,LARGE(Puntajes!$J$4:$J$35,Ranking!B13),IF($D$2=$Q$27,LARGE(Puntajes!$K$4:$K$35,Ranking!B13),IF($D$2=$Q$28,LARGE(Puntajes!$L$4:$L$35,Ranking!B13),IF($D$2=$Q$29,LARGE(Puntajes!$M$4:$M$35,Ranking!B13))))))))))))</f>
        <v>50.27838650900847</v>
      </c>
      <c r="F13" s="107">
        <v>8</v>
      </c>
      <c r="G13" s="104">
        <f t="shared" si="2"/>
        <v>8</v>
      </c>
      <c r="H13" s="104">
        <f t="shared" si="3"/>
        <v>0</v>
      </c>
      <c r="Q13" s="108" t="s">
        <v>321</v>
      </c>
      <c r="R13" s="109">
        <f>+R8+R9</f>
        <v>54.254153589213701</v>
      </c>
    </row>
    <row r="14" spans="2:18">
      <c r="B14" s="104">
        <v>9</v>
      </c>
      <c r="C14" s="104" t="str">
        <f>IF($D$2=$Q$19,VLOOKUP(LARGE(Puntajes!$N$4:$N$35,Ranking!B14),Puntajes!$N$4:$P$35,3,0),IF($D$2=$Q$20,VLOOKUP(LARGE(Puntajes!$D$4:$D$35,Ranking!B14),Puntajes!$D$4:$P$35,13,0),IF($D$2=$Q$21,VLOOKUP(LARGE(Puntajes!$E$4:$E$35,Ranking!B14),Puntajes!$E$4:$P$35,12,0),IF($D$2=$Q$22,VLOOKUP(LARGE(Puntajes!$F$4:$F$35,Ranking!B14),Puntajes!$F$4:$P$35,11,0),IF($D$2=$Q$23,VLOOKUP(LARGE(Puntajes!$G$4:$G$35,Ranking!B14),Puntajes!$G$4:$P$35,10,0),IF($D$2=$Q$24,VLOOKUP(LARGE(Puntajes!$H$4:$H$35,Ranking!B14),Puntajes!$H$4:$P$35,9,0),IF($D$2=$Q$25,VLOOKUP(LARGE(Puntajes!$I$4:$I$35,Ranking!B14),Puntajes!$I$4:$P$35,8,0),IF($D$2=$Q$26,VLOOKUP(LARGE(Puntajes!$J$4:$J$35,Ranking!B14),Puntajes!$J$4:$P$35,7,0),IF($D$2=$Q$27,VLOOKUP(LARGE(Puntajes!$K$4:$K$35,Ranking!B14),Puntajes!$K$4:$P$35,6,0),IF($D$2=$Q$28,VLOOKUP(LARGE(Puntajes!$L$4:$L$35,Ranking!B14),Puntajes!$L$4:$P$35,5,0),IF($D$2=$Q$29,VLOOKUP(LARGE(Puntajes!$M$4:$M$35,Ranking!B14),Puntajes!$M$4:$P$35,4,0))))))))))))</f>
        <v>Sonora</v>
      </c>
      <c r="D14" s="104" t="str">
        <f t="shared" si="0"/>
        <v>Media alta</v>
      </c>
      <c r="E14" s="104">
        <f>IF($D$2=$Q$19,LARGE(Puntajes!$N$4:$N$35,Ranking!B14),IF($D$2=$Q$20,LARGE(Puntajes!$D$4:$D$35,Ranking!B14),IF($D$2=$Q$21,LARGE(Puntajes!$E$4:$E$35,Ranking!B14),IF($D$2=$Q$22,LARGE(Puntajes!$F$4:$F$35,Ranking!B14),IF($D$2=$Q$23,LARGE(Puntajes!$G$4:$G$35,Ranking!B14),IF($D$2=$Q$24,LARGE(Puntajes!$H$4:$H$35,Ranking!B14),IF($D$2=$Q$25,LARGE(Puntajes!$I$4:$I$35,Ranking!B14),IF($D$2=$Q$26,LARGE(Puntajes!$J$4:$J$35,Ranking!B14),IF($D$2=$Q$27,LARGE(Puntajes!$K$4:$K$35,Ranking!B14),IF($D$2=$Q$28,LARGE(Puntajes!$L$4:$L$35,Ranking!B14),IF($D$2=$Q$29,LARGE(Puntajes!$M$4:$M$35,Ranking!B14))))))))))))</f>
        <v>50.20852815559951</v>
      </c>
      <c r="F14" s="104">
        <v>9</v>
      </c>
      <c r="G14" s="104">
        <f t="shared" si="2"/>
        <v>9</v>
      </c>
      <c r="H14" s="104">
        <f t="shared" si="3"/>
        <v>0</v>
      </c>
      <c r="Q14" s="108" t="s">
        <v>315</v>
      </c>
      <c r="R14" s="109">
        <f>+R8</f>
        <v>45.637415469487877</v>
      </c>
    </row>
    <row r="15" spans="2:18">
      <c r="B15" s="107">
        <v>10</v>
      </c>
      <c r="C15" s="107" t="str">
        <f>IF($D$2=$Q$19,VLOOKUP(LARGE(Puntajes!$N$4:$N$35,Ranking!B15),Puntajes!$N$4:$P$35,3,0),IF($D$2=$Q$20,VLOOKUP(LARGE(Puntajes!$D$4:$D$35,Ranking!B15),Puntajes!$D$4:$P$35,13,0),IF($D$2=$Q$21,VLOOKUP(LARGE(Puntajes!$E$4:$E$35,Ranking!B15),Puntajes!$E$4:$P$35,12,0),IF($D$2=$Q$22,VLOOKUP(LARGE(Puntajes!$F$4:$F$35,Ranking!B15),Puntajes!$F$4:$P$35,11,0),IF($D$2=$Q$23,VLOOKUP(LARGE(Puntajes!$G$4:$G$35,Ranking!B15),Puntajes!$G$4:$P$35,10,0),IF($D$2=$Q$24,VLOOKUP(LARGE(Puntajes!$H$4:$H$35,Ranking!B15),Puntajes!$H$4:$P$35,9,0),IF($D$2=$Q$25,VLOOKUP(LARGE(Puntajes!$I$4:$I$35,Ranking!B15),Puntajes!$I$4:$P$35,8,0),IF($D$2=$Q$26,VLOOKUP(LARGE(Puntajes!$J$4:$J$35,Ranking!B15),Puntajes!$J$4:$P$35,7,0),IF($D$2=$Q$27,VLOOKUP(LARGE(Puntajes!$K$4:$K$35,Ranking!B15),Puntajes!$K$4:$P$35,6,0),IF($D$2=$Q$28,VLOOKUP(LARGE(Puntajes!$L$4:$L$35,Ranking!B15),Puntajes!$L$4:$P$35,5,0),IF($D$2=$Q$29,VLOOKUP(LARGE(Puntajes!$M$4:$M$35,Ranking!B15),Puntajes!$M$4:$P$35,4,0))))))))))))</f>
        <v>Yucatán</v>
      </c>
      <c r="D15" s="107" t="str">
        <f t="shared" si="0"/>
        <v>Media alta</v>
      </c>
      <c r="E15" s="107">
        <f>IF($D$2=$Q$19,LARGE(Puntajes!$N$4:$N$35,Ranking!B15),IF($D$2=$Q$20,LARGE(Puntajes!$D$4:$D$35,Ranking!B15),IF($D$2=$Q$21,LARGE(Puntajes!$E$4:$E$35,Ranking!B15),IF($D$2=$Q$22,LARGE(Puntajes!$F$4:$F$35,Ranking!B15),IF($D$2=$Q$23,LARGE(Puntajes!$G$4:$G$35,Ranking!B15),IF($D$2=$Q$24,LARGE(Puntajes!$H$4:$H$35,Ranking!B15),IF($D$2=$Q$25,LARGE(Puntajes!$I$4:$I$35,Ranking!B15),IF($D$2=$Q$26,LARGE(Puntajes!$J$4:$J$35,Ranking!B15),IF($D$2=$Q$27,LARGE(Puntajes!$K$4:$K$35,Ranking!B15),IF($D$2=$Q$28,LARGE(Puntajes!$L$4:$L$35,Ranking!B15),IF($D$2=$Q$29,LARGE(Puntajes!$M$4:$M$35,Ranking!B15))))))))))))</f>
        <v>49.69852398570044</v>
      </c>
      <c r="F15" s="107">
        <v>10</v>
      </c>
      <c r="G15" s="104">
        <f t="shared" si="2"/>
        <v>10</v>
      </c>
      <c r="H15" s="104">
        <f t="shared" si="3"/>
        <v>0</v>
      </c>
      <c r="K15" s="109"/>
      <c r="Q15" s="108" t="s">
        <v>322</v>
      </c>
      <c r="R15" s="109">
        <f>+R8-R9</f>
        <v>37.020677349762053</v>
      </c>
    </row>
    <row r="16" spans="2:18">
      <c r="B16" s="104">
        <v>11</v>
      </c>
      <c r="C16" s="104" t="str">
        <f>IF($D$2=$Q$19,VLOOKUP(LARGE(Puntajes!$N$4:$N$35,Ranking!B16),Puntajes!$N$4:$P$35,3,0),IF($D$2=$Q$20,VLOOKUP(LARGE(Puntajes!$D$4:$D$35,Ranking!B16),Puntajes!$D$4:$P$35,13,0),IF($D$2=$Q$21,VLOOKUP(LARGE(Puntajes!$E$4:$E$35,Ranking!B16),Puntajes!$E$4:$P$35,12,0),IF($D$2=$Q$22,VLOOKUP(LARGE(Puntajes!$F$4:$F$35,Ranking!B16),Puntajes!$F$4:$P$35,11,0),IF($D$2=$Q$23,VLOOKUP(LARGE(Puntajes!$G$4:$G$35,Ranking!B16),Puntajes!$G$4:$P$35,10,0),IF($D$2=$Q$24,VLOOKUP(LARGE(Puntajes!$H$4:$H$35,Ranking!B16),Puntajes!$H$4:$P$35,9,0),IF($D$2=$Q$25,VLOOKUP(LARGE(Puntajes!$I$4:$I$35,Ranking!B16),Puntajes!$I$4:$P$35,8,0),IF($D$2=$Q$26,VLOOKUP(LARGE(Puntajes!$J$4:$J$35,Ranking!B16),Puntajes!$J$4:$P$35,7,0),IF($D$2=$Q$27,VLOOKUP(LARGE(Puntajes!$K$4:$K$35,Ranking!B16),Puntajes!$K$4:$P$35,6,0),IF($D$2=$Q$28,VLOOKUP(LARGE(Puntajes!$L$4:$L$35,Ranking!B16),Puntajes!$L$4:$P$35,5,0),IF($D$2=$Q$29,VLOOKUP(LARGE(Puntajes!$M$4:$M$35,Ranking!B16),Puntajes!$M$4:$P$35,4,0))))))))))))</f>
        <v>Chihuahua</v>
      </c>
      <c r="D16" s="104" t="str">
        <f t="shared" si="0"/>
        <v>Media alta</v>
      </c>
      <c r="E16" s="104">
        <f>IF($D$2=$Q$19,LARGE(Puntajes!$N$4:$N$35,Ranking!B16),IF($D$2=$Q$20,LARGE(Puntajes!$D$4:$D$35,Ranking!B16),IF($D$2=$Q$21,LARGE(Puntajes!$E$4:$E$35,Ranking!B16),IF($D$2=$Q$22,LARGE(Puntajes!$F$4:$F$35,Ranking!B16),IF($D$2=$Q$23,LARGE(Puntajes!$G$4:$G$35,Ranking!B16),IF($D$2=$Q$24,LARGE(Puntajes!$H$4:$H$35,Ranking!B16),IF($D$2=$Q$25,LARGE(Puntajes!$I$4:$I$35,Ranking!B16),IF($D$2=$Q$26,LARGE(Puntajes!$J$4:$J$35,Ranking!B16),IF($D$2=$Q$27,LARGE(Puntajes!$K$4:$K$35,Ranking!B16),IF($D$2=$Q$28,LARGE(Puntajes!$L$4:$L$35,Ranking!B16),IF($D$2=$Q$29,LARGE(Puntajes!$M$4:$M$35,Ranking!B16))))))))))))</f>
        <v>49.172088838968364</v>
      </c>
      <c r="F16" s="104">
        <v>11</v>
      </c>
      <c r="G16" s="104">
        <f t="shared" si="2"/>
        <v>7</v>
      </c>
      <c r="H16" s="104">
        <f t="shared" si="3"/>
        <v>-4</v>
      </c>
      <c r="Q16" s="108" t="s">
        <v>323</v>
      </c>
      <c r="R16" s="109">
        <f>+R8-2*R9</f>
        <v>28.403939230036226</v>
      </c>
    </row>
    <row r="17" spans="2:17">
      <c r="B17" s="107">
        <v>12</v>
      </c>
      <c r="C17" s="107" t="str">
        <f>IF($D$2=$Q$19,VLOOKUP(LARGE(Puntajes!$N$4:$N$35,Ranking!B17),Puntajes!$N$4:$P$35,3,0),IF($D$2=$Q$20,VLOOKUP(LARGE(Puntajes!$D$4:$D$35,Ranking!B17),Puntajes!$D$4:$P$35,13,0),IF($D$2=$Q$21,VLOOKUP(LARGE(Puntajes!$E$4:$E$35,Ranking!B17),Puntajes!$E$4:$P$35,12,0),IF($D$2=$Q$22,VLOOKUP(LARGE(Puntajes!$F$4:$F$35,Ranking!B17),Puntajes!$F$4:$P$35,11,0),IF($D$2=$Q$23,VLOOKUP(LARGE(Puntajes!$G$4:$G$35,Ranking!B17),Puntajes!$G$4:$P$35,10,0),IF($D$2=$Q$24,VLOOKUP(LARGE(Puntajes!$H$4:$H$35,Ranking!B17),Puntajes!$H$4:$P$35,9,0),IF($D$2=$Q$25,VLOOKUP(LARGE(Puntajes!$I$4:$I$35,Ranking!B17),Puntajes!$I$4:$P$35,8,0),IF($D$2=$Q$26,VLOOKUP(LARGE(Puntajes!$J$4:$J$35,Ranking!B17),Puntajes!$J$4:$P$35,7,0),IF($D$2=$Q$27,VLOOKUP(LARGE(Puntajes!$K$4:$K$35,Ranking!B17),Puntajes!$K$4:$P$35,6,0),IF($D$2=$Q$28,VLOOKUP(LARGE(Puntajes!$L$4:$L$35,Ranking!B17),Puntajes!$L$4:$P$35,5,0),IF($D$2=$Q$29,VLOOKUP(LARGE(Puntajes!$M$4:$M$35,Ranking!B17),Puntajes!$M$4:$P$35,4,0))))))))))))</f>
        <v>Tamaulipas</v>
      </c>
      <c r="D17" s="107" t="str">
        <f t="shared" si="0"/>
        <v>Media alta</v>
      </c>
      <c r="E17" s="107">
        <f>IF($D$2=$Q$19,LARGE(Puntajes!$N$4:$N$35,Ranking!B17),IF($D$2=$Q$20,LARGE(Puntajes!$D$4:$D$35,Ranking!B17),IF($D$2=$Q$21,LARGE(Puntajes!$E$4:$E$35,Ranking!B17),IF($D$2=$Q$22,LARGE(Puntajes!$F$4:$F$35,Ranking!B17),IF($D$2=$Q$23,LARGE(Puntajes!$G$4:$G$35,Ranking!B17),IF($D$2=$Q$24,LARGE(Puntajes!$H$4:$H$35,Ranking!B17),IF($D$2=$Q$25,LARGE(Puntajes!$I$4:$I$35,Ranking!B17),IF($D$2=$Q$26,LARGE(Puntajes!$J$4:$J$35,Ranking!B17),IF($D$2=$Q$27,LARGE(Puntajes!$K$4:$K$35,Ranking!B17),IF($D$2=$Q$28,LARGE(Puntajes!$L$4:$L$35,Ranking!B17),IF($D$2=$Q$29,LARGE(Puntajes!$M$4:$M$35,Ranking!B17))))))))))))</f>
        <v>48.928475335646041</v>
      </c>
      <c r="F17" s="107">
        <v>12</v>
      </c>
      <c r="G17" s="104">
        <f t="shared" si="2"/>
        <v>15</v>
      </c>
      <c r="H17" s="104">
        <f t="shared" si="3"/>
        <v>3</v>
      </c>
    </row>
    <row r="18" spans="2:17">
      <c r="B18" s="104">
        <v>13</v>
      </c>
      <c r="C18" s="104" t="str">
        <f>IF($D$2=$Q$19,VLOOKUP(LARGE(Puntajes!$N$4:$N$35,Ranking!B18),Puntajes!$N$4:$P$35,3,0),IF($D$2=$Q$20,VLOOKUP(LARGE(Puntajes!$D$4:$D$35,Ranking!B18),Puntajes!$D$4:$P$35,13,0),IF($D$2=$Q$21,VLOOKUP(LARGE(Puntajes!$E$4:$E$35,Ranking!B18),Puntajes!$E$4:$P$35,12,0),IF($D$2=$Q$22,VLOOKUP(LARGE(Puntajes!$F$4:$F$35,Ranking!B18),Puntajes!$F$4:$P$35,11,0),IF($D$2=$Q$23,VLOOKUP(LARGE(Puntajes!$G$4:$G$35,Ranking!B18),Puntajes!$G$4:$P$35,10,0),IF($D$2=$Q$24,VLOOKUP(LARGE(Puntajes!$H$4:$H$35,Ranking!B18),Puntajes!$H$4:$P$35,9,0),IF($D$2=$Q$25,VLOOKUP(LARGE(Puntajes!$I$4:$I$35,Ranking!B18),Puntajes!$I$4:$P$35,8,0),IF($D$2=$Q$26,VLOOKUP(LARGE(Puntajes!$J$4:$J$35,Ranking!B18),Puntajes!$J$4:$P$35,7,0),IF($D$2=$Q$27,VLOOKUP(LARGE(Puntajes!$K$4:$K$35,Ranking!B18),Puntajes!$K$4:$P$35,6,0),IF($D$2=$Q$28,VLOOKUP(LARGE(Puntajes!$L$4:$L$35,Ranking!B18),Puntajes!$L$4:$P$35,5,0),IF($D$2=$Q$29,VLOOKUP(LARGE(Puntajes!$M$4:$M$35,Ranking!B18),Puntajes!$M$4:$P$35,4,0))))))))))))</f>
        <v>Baja California</v>
      </c>
      <c r="D18" s="104" t="str">
        <f t="shared" si="0"/>
        <v>Media alta</v>
      </c>
      <c r="E18" s="104">
        <f>IF($D$2=$Q$19,LARGE(Puntajes!$N$4:$N$35,Ranking!B18),IF($D$2=$Q$20,LARGE(Puntajes!$D$4:$D$35,Ranking!B18),IF($D$2=$Q$21,LARGE(Puntajes!$E$4:$E$35,Ranking!B18),IF($D$2=$Q$22,LARGE(Puntajes!$F$4:$F$35,Ranking!B18),IF($D$2=$Q$23,LARGE(Puntajes!$G$4:$G$35,Ranking!B18),IF($D$2=$Q$24,LARGE(Puntajes!$H$4:$H$35,Ranking!B18),IF($D$2=$Q$25,LARGE(Puntajes!$I$4:$I$35,Ranking!B18),IF($D$2=$Q$26,LARGE(Puntajes!$J$4:$J$35,Ranking!B18),IF($D$2=$Q$27,LARGE(Puntajes!$K$4:$K$35,Ranking!B18),IF($D$2=$Q$28,LARGE(Puntajes!$L$4:$L$35,Ranking!B18),IF($D$2=$Q$29,LARGE(Puntajes!$M$4:$M$35,Ranking!B18))))))))))))</f>
        <v>47.686710006328958</v>
      </c>
      <c r="F18" s="104">
        <v>13</v>
      </c>
      <c r="G18" s="104">
        <f t="shared" si="2"/>
        <v>11</v>
      </c>
      <c r="H18" s="104">
        <f t="shared" si="3"/>
        <v>-2</v>
      </c>
    </row>
    <row r="19" spans="2:17">
      <c r="B19" s="107">
        <v>14</v>
      </c>
      <c r="C19" s="107" t="str">
        <f>IF($D$2=$Q$19,VLOOKUP(LARGE(Puntajes!$N$4:$N$35,Ranking!B19),Puntajes!$N$4:$P$35,3,0),IF($D$2=$Q$20,VLOOKUP(LARGE(Puntajes!$D$4:$D$35,Ranking!B19),Puntajes!$D$4:$P$35,13,0),IF($D$2=$Q$21,VLOOKUP(LARGE(Puntajes!$E$4:$E$35,Ranking!B19),Puntajes!$E$4:$P$35,12,0),IF($D$2=$Q$22,VLOOKUP(LARGE(Puntajes!$F$4:$F$35,Ranking!B19),Puntajes!$F$4:$P$35,11,0),IF($D$2=$Q$23,VLOOKUP(LARGE(Puntajes!$G$4:$G$35,Ranking!B19),Puntajes!$G$4:$P$35,10,0),IF($D$2=$Q$24,VLOOKUP(LARGE(Puntajes!$H$4:$H$35,Ranking!B19),Puntajes!$H$4:$P$35,9,0),IF($D$2=$Q$25,VLOOKUP(LARGE(Puntajes!$I$4:$I$35,Ranking!B19),Puntajes!$I$4:$P$35,8,0),IF($D$2=$Q$26,VLOOKUP(LARGE(Puntajes!$J$4:$J$35,Ranking!B19),Puntajes!$J$4:$P$35,7,0),IF($D$2=$Q$27,VLOOKUP(LARGE(Puntajes!$K$4:$K$35,Ranking!B19),Puntajes!$K$4:$P$35,6,0),IF($D$2=$Q$28,VLOOKUP(LARGE(Puntajes!$L$4:$L$35,Ranking!B19),Puntajes!$L$4:$P$35,5,0),IF($D$2=$Q$29,VLOOKUP(LARGE(Puntajes!$M$4:$M$35,Ranking!B19),Puntajes!$M$4:$P$35,4,0))))))))))))</f>
        <v>San Luis Potosí</v>
      </c>
      <c r="D19" s="107" t="str">
        <f t="shared" si="0"/>
        <v>Media alta</v>
      </c>
      <c r="E19" s="107">
        <f>IF($D$2=$Q$19,LARGE(Puntajes!$N$4:$N$35,Ranking!B19),IF($D$2=$Q$20,LARGE(Puntajes!$D$4:$D$35,Ranking!B19),IF($D$2=$Q$21,LARGE(Puntajes!$E$4:$E$35,Ranking!B19),IF($D$2=$Q$22,LARGE(Puntajes!$F$4:$F$35,Ranking!B19),IF($D$2=$Q$23,LARGE(Puntajes!$G$4:$G$35,Ranking!B19),IF($D$2=$Q$24,LARGE(Puntajes!$H$4:$H$35,Ranking!B19),IF($D$2=$Q$25,LARGE(Puntajes!$I$4:$I$35,Ranking!B19),IF($D$2=$Q$26,LARGE(Puntajes!$J$4:$J$35,Ranking!B19),IF($D$2=$Q$27,LARGE(Puntajes!$K$4:$K$35,Ranking!B19),IF($D$2=$Q$28,LARGE(Puntajes!$L$4:$L$35,Ranking!B19),IF($D$2=$Q$29,LARGE(Puntajes!$M$4:$M$35,Ranking!B19))))))))))))</f>
        <v>47.195949865559641</v>
      </c>
      <c r="F19" s="107">
        <v>14</v>
      </c>
      <c r="G19" s="104">
        <f t="shared" si="2"/>
        <v>13</v>
      </c>
      <c r="H19" s="104">
        <f t="shared" si="3"/>
        <v>-1</v>
      </c>
      <c r="Q19" s="108" t="s">
        <v>303</v>
      </c>
    </row>
    <row r="20" spans="2:17">
      <c r="B20" s="104">
        <v>15</v>
      </c>
      <c r="C20" s="104" t="str">
        <f>IF($D$2=$Q$19,VLOOKUP(LARGE(Puntajes!$N$4:$N$35,Ranking!B20),Puntajes!$N$4:$P$35,3,0),IF($D$2=$Q$20,VLOOKUP(LARGE(Puntajes!$D$4:$D$35,Ranking!B20),Puntajes!$D$4:$P$35,13,0),IF($D$2=$Q$21,VLOOKUP(LARGE(Puntajes!$E$4:$E$35,Ranking!B20),Puntajes!$E$4:$P$35,12,0),IF($D$2=$Q$22,VLOOKUP(LARGE(Puntajes!$F$4:$F$35,Ranking!B20),Puntajes!$F$4:$P$35,11,0),IF($D$2=$Q$23,VLOOKUP(LARGE(Puntajes!$G$4:$G$35,Ranking!B20),Puntajes!$G$4:$P$35,10,0),IF($D$2=$Q$24,VLOOKUP(LARGE(Puntajes!$H$4:$H$35,Ranking!B20),Puntajes!$H$4:$P$35,9,0),IF($D$2=$Q$25,VLOOKUP(LARGE(Puntajes!$I$4:$I$35,Ranking!B20),Puntajes!$I$4:$P$35,8,0),IF($D$2=$Q$26,VLOOKUP(LARGE(Puntajes!$J$4:$J$35,Ranking!B20),Puntajes!$J$4:$P$35,7,0),IF($D$2=$Q$27,VLOOKUP(LARGE(Puntajes!$K$4:$K$35,Ranking!B20),Puntajes!$K$4:$P$35,6,0),IF($D$2=$Q$28,VLOOKUP(LARGE(Puntajes!$L$4:$L$35,Ranking!B20),Puntajes!$L$4:$P$35,5,0),IF($D$2=$Q$29,VLOOKUP(LARGE(Puntajes!$M$4:$M$35,Ranking!B20),Puntajes!$M$4:$P$35,4,0))))))))))))</f>
        <v>Nayarit</v>
      </c>
      <c r="D20" s="104" t="str">
        <f t="shared" si="0"/>
        <v>Media alta</v>
      </c>
      <c r="E20" s="104">
        <f>IF($D$2=$Q$19,LARGE(Puntajes!$N$4:$N$35,Ranking!B20),IF($D$2=$Q$20,LARGE(Puntajes!$D$4:$D$35,Ranking!B20),IF($D$2=$Q$21,LARGE(Puntajes!$E$4:$E$35,Ranking!B20),IF($D$2=$Q$22,LARGE(Puntajes!$F$4:$F$35,Ranking!B20),IF($D$2=$Q$23,LARGE(Puntajes!$G$4:$G$35,Ranking!B20),IF($D$2=$Q$24,LARGE(Puntajes!$H$4:$H$35,Ranking!B20),IF($D$2=$Q$25,LARGE(Puntajes!$I$4:$I$35,Ranking!B20),IF($D$2=$Q$26,LARGE(Puntajes!$J$4:$J$35,Ranking!B20),IF($D$2=$Q$27,LARGE(Puntajes!$K$4:$K$35,Ranking!B20),IF($D$2=$Q$28,LARGE(Puntajes!$L$4:$L$35,Ranking!B20),IF($D$2=$Q$29,LARGE(Puntajes!$M$4:$M$35,Ranking!B20))))))))))))</f>
        <v>46.402092195246951</v>
      </c>
      <c r="F20" s="104">
        <v>15</v>
      </c>
      <c r="G20" s="104">
        <f t="shared" si="2"/>
        <v>19</v>
      </c>
      <c r="H20" s="104">
        <f t="shared" si="3"/>
        <v>4</v>
      </c>
      <c r="Q20" s="108" t="s">
        <v>324</v>
      </c>
    </row>
    <row r="21" spans="2:17">
      <c r="B21" s="107">
        <v>16</v>
      </c>
      <c r="C21" s="107" t="str">
        <f>IF($D$2=$Q$19,VLOOKUP(LARGE(Puntajes!$N$4:$N$35,Ranking!B21),Puntajes!$N$4:$P$35,3,0),IF($D$2=$Q$20,VLOOKUP(LARGE(Puntajes!$D$4:$D$35,Ranking!B21),Puntajes!$D$4:$P$35,13,0),IF($D$2=$Q$21,VLOOKUP(LARGE(Puntajes!$E$4:$E$35,Ranking!B21),Puntajes!$E$4:$P$35,12,0),IF($D$2=$Q$22,VLOOKUP(LARGE(Puntajes!$F$4:$F$35,Ranking!B21),Puntajes!$F$4:$P$35,11,0),IF($D$2=$Q$23,VLOOKUP(LARGE(Puntajes!$G$4:$G$35,Ranking!B21),Puntajes!$G$4:$P$35,10,0),IF($D$2=$Q$24,VLOOKUP(LARGE(Puntajes!$H$4:$H$35,Ranking!B21),Puntajes!$H$4:$P$35,9,0),IF($D$2=$Q$25,VLOOKUP(LARGE(Puntajes!$I$4:$I$35,Ranking!B21),Puntajes!$I$4:$P$35,8,0),IF($D$2=$Q$26,VLOOKUP(LARGE(Puntajes!$J$4:$J$35,Ranking!B21),Puntajes!$J$4:$P$35,7,0),IF($D$2=$Q$27,VLOOKUP(LARGE(Puntajes!$K$4:$K$35,Ranking!B21),Puntajes!$K$4:$P$35,6,0),IF($D$2=$Q$28,VLOOKUP(LARGE(Puntajes!$L$4:$L$35,Ranking!B21),Puntajes!$L$4:$P$35,5,0),IF($D$2=$Q$29,VLOOKUP(LARGE(Puntajes!$M$4:$M$35,Ranking!B21),Puntajes!$M$4:$P$35,4,0))))))))))))</f>
        <v>Quintana Roo</v>
      </c>
      <c r="D21" s="107" t="str">
        <f t="shared" si="0"/>
        <v>Media baja</v>
      </c>
      <c r="E21" s="107">
        <f>IF($D$2=$Q$19,LARGE(Puntajes!$N$4:$N$35,Ranking!B21),IF($D$2=$Q$20,LARGE(Puntajes!$D$4:$D$35,Ranking!B21),IF($D$2=$Q$21,LARGE(Puntajes!$E$4:$E$35,Ranking!B21),IF($D$2=$Q$22,LARGE(Puntajes!$F$4:$F$35,Ranking!B21),IF($D$2=$Q$23,LARGE(Puntajes!$G$4:$G$35,Ranking!B21),IF($D$2=$Q$24,LARGE(Puntajes!$H$4:$H$35,Ranking!B21),IF($D$2=$Q$25,LARGE(Puntajes!$I$4:$I$35,Ranking!B21),IF($D$2=$Q$26,LARGE(Puntajes!$J$4:$J$35,Ranking!B21),IF($D$2=$Q$27,LARGE(Puntajes!$K$4:$K$35,Ranking!B21),IF($D$2=$Q$28,LARGE(Puntajes!$L$4:$L$35,Ranking!B21),IF($D$2=$Q$29,LARGE(Puntajes!$M$4:$M$35,Ranking!B21))))))))))))</f>
        <v>44.922323014882835</v>
      </c>
      <c r="F21" s="107">
        <v>16</v>
      </c>
      <c r="G21" s="104">
        <f t="shared" si="2"/>
        <v>12</v>
      </c>
      <c r="H21" s="104">
        <f t="shared" si="3"/>
        <v>-4</v>
      </c>
      <c r="Q21" s="108" t="s">
        <v>325</v>
      </c>
    </row>
    <row r="22" spans="2:17">
      <c r="B22" s="104">
        <v>17</v>
      </c>
      <c r="C22" s="104" t="str">
        <f>IF($D$2=$Q$19,VLOOKUP(LARGE(Puntajes!$N$4:$N$35,Ranking!B22),Puntajes!$N$4:$P$35,3,0),IF($D$2=$Q$20,VLOOKUP(LARGE(Puntajes!$D$4:$D$35,Ranking!B22),Puntajes!$D$4:$P$35,13,0),IF($D$2=$Q$21,VLOOKUP(LARGE(Puntajes!$E$4:$E$35,Ranking!B22),Puntajes!$E$4:$P$35,12,0),IF($D$2=$Q$22,VLOOKUP(LARGE(Puntajes!$F$4:$F$35,Ranking!B22),Puntajes!$F$4:$P$35,11,0),IF($D$2=$Q$23,VLOOKUP(LARGE(Puntajes!$G$4:$G$35,Ranking!B22),Puntajes!$G$4:$P$35,10,0),IF($D$2=$Q$24,VLOOKUP(LARGE(Puntajes!$H$4:$H$35,Ranking!B22),Puntajes!$H$4:$P$35,9,0),IF($D$2=$Q$25,VLOOKUP(LARGE(Puntajes!$I$4:$I$35,Ranking!B22),Puntajes!$I$4:$P$35,8,0),IF($D$2=$Q$26,VLOOKUP(LARGE(Puntajes!$J$4:$J$35,Ranking!B22),Puntajes!$J$4:$P$35,7,0),IF($D$2=$Q$27,VLOOKUP(LARGE(Puntajes!$K$4:$K$35,Ranking!B22),Puntajes!$K$4:$P$35,6,0),IF($D$2=$Q$28,VLOOKUP(LARGE(Puntajes!$L$4:$L$35,Ranking!B22),Puntajes!$L$4:$P$35,5,0),IF($D$2=$Q$29,VLOOKUP(LARGE(Puntajes!$M$4:$M$35,Ranking!B22),Puntajes!$M$4:$P$35,4,0))))))))))))</f>
        <v>Guanajuato</v>
      </c>
      <c r="D22" s="104" t="str">
        <f t="shared" si="0"/>
        <v>Media baja</v>
      </c>
      <c r="E22" s="104">
        <f>IF($D$2=$Q$19,LARGE(Puntajes!$N$4:$N$35,Ranking!B22),IF($D$2=$Q$20,LARGE(Puntajes!$D$4:$D$35,Ranking!B22),IF($D$2=$Q$21,LARGE(Puntajes!$E$4:$E$35,Ranking!B22),IF($D$2=$Q$22,LARGE(Puntajes!$F$4:$F$35,Ranking!B22),IF($D$2=$Q$23,LARGE(Puntajes!$G$4:$G$35,Ranking!B22),IF($D$2=$Q$24,LARGE(Puntajes!$H$4:$H$35,Ranking!B22),IF($D$2=$Q$25,LARGE(Puntajes!$I$4:$I$35,Ranking!B22),IF($D$2=$Q$26,LARGE(Puntajes!$J$4:$J$35,Ranking!B22),IF($D$2=$Q$27,LARGE(Puntajes!$K$4:$K$35,Ranking!B22),IF($D$2=$Q$28,LARGE(Puntajes!$L$4:$L$35,Ranking!B22),IF($D$2=$Q$29,LARGE(Puntajes!$M$4:$M$35,Ranking!B22))))))))))))</f>
        <v>44.84478570234532</v>
      </c>
      <c r="F22" s="104">
        <v>17</v>
      </c>
      <c r="G22" s="104">
        <f t="shared" si="2"/>
        <v>18</v>
      </c>
      <c r="H22" s="104">
        <f t="shared" si="3"/>
        <v>1</v>
      </c>
      <c r="Q22" s="108" t="s">
        <v>326</v>
      </c>
    </row>
    <row r="23" spans="2:17">
      <c r="B23" s="107">
        <v>18</v>
      </c>
      <c r="C23" s="107" t="str">
        <f>IF($D$2=$Q$19,VLOOKUP(LARGE(Puntajes!$N$4:$N$35,Ranking!B23),Puntajes!$N$4:$P$35,3,0),IF($D$2=$Q$20,VLOOKUP(LARGE(Puntajes!$D$4:$D$35,Ranking!B23),Puntajes!$D$4:$P$35,13,0),IF($D$2=$Q$21,VLOOKUP(LARGE(Puntajes!$E$4:$E$35,Ranking!B23),Puntajes!$E$4:$P$35,12,0),IF($D$2=$Q$22,VLOOKUP(LARGE(Puntajes!$F$4:$F$35,Ranking!B23),Puntajes!$F$4:$P$35,11,0),IF($D$2=$Q$23,VLOOKUP(LARGE(Puntajes!$G$4:$G$35,Ranking!B23),Puntajes!$G$4:$P$35,10,0),IF($D$2=$Q$24,VLOOKUP(LARGE(Puntajes!$H$4:$H$35,Ranking!B23),Puntajes!$H$4:$P$35,9,0),IF($D$2=$Q$25,VLOOKUP(LARGE(Puntajes!$I$4:$I$35,Ranking!B23),Puntajes!$I$4:$P$35,8,0),IF($D$2=$Q$26,VLOOKUP(LARGE(Puntajes!$J$4:$J$35,Ranking!B23),Puntajes!$J$4:$P$35,7,0),IF($D$2=$Q$27,VLOOKUP(LARGE(Puntajes!$K$4:$K$35,Ranking!B23),Puntajes!$K$4:$P$35,6,0),IF($D$2=$Q$28,VLOOKUP(LARGE(Puntajes!$L$4:$L$35,Ranking!B23),Puntajes!$L$4:$P$35,5,0),IF($D$2=$Q$29,VLOOKUP(LARGE(Puntajes!$M$4:$M$35,Ranking!B23),Puntajes!$M$4:$P$35,4,0))))))))))))</f>
        <v>Durango</v>
      </c>
      <c r="D23" s="107" t="str">
        <f t="shared" si="0"/>
        <v>Media baja</v>
      </c>
      <c r="E23" s="107">
        <f>IF($D$2=$Q$19,LARGE(Puntajes!$N$4:$N$35,Ranking!B23),IF($D$2=$Q$20,LARGE(Puntajes!$D$4:$D$35,Ranking!B23),IF($D$2=$Q$21,LARGE(Puntajes!$E$4:$E$35,Ranking!B23),IF($D$2=$Q$22,LARGE(Puntajes!$F$4:$F$35,Ranking!B23),IF($D$2=$Q$23,LARGE(Puntajes!$G$4:$G$35,Ranking!B23),IF($D$2=$Q$24,LARGE(Puntajes!$H$4:$H$35,Ranking!B23),IF($D$2=$Q$25,LARGE(Puntajes!$I$4:$I$35,Ranking!B23),IF($D$2=$Q$26,LARGE(Puntajes!$J$4:$J$35,Ranking!B23),IF($D$2=$Q$27,LARGE(Puntajes!$K$4:$K$35,Ranking!B23),IF($D$2=$Q$28,LARGE(Puntajes!$L$4:$L$35,Ranking!B23),IF($D$2=$Q$29,LARGE(Puntajes!$M$4:$M$35,Ranking!B23))))))))))))</f>
        <v>44.803929035839793</v>
      </c>
      <c r="F23" s="107">
        <v>18</v>
      </c>
      <c r="G23" s="104">
        <f t="shared" si="2"/>
        <v>16</v>
      </c>
      <c r="H23" s="104">
        <f t="shared" si="3"/>
        <v>-2</v>
      </c>
      <c r="Q23" s="108" t="s">
        <v>327</v>
      </c>
    </row>
    <row r="24" spans="2:17">
      <c r="B24" s="104">
        <v>19</v>
      </c>
      <c r="C24" s="104" t="str">
        <f>IF($D$2=$Q$19,VLOOKUP(LARGE(Puntajes!$N$4:$N$35,Ranking!B24),Puntajes!$N$4:$P$35,3,0),IF($D$2=$Q$20,VLOOKUP(LARGE(Puntajes!$D$4:$D$35,Ranking!B24),Puntajes!$D$4:$P$35,13,0),IF($D$2=$Q$21,VLOOKUP(LARGE(Puntajes!$E$4:$E$35,Ranking!B24),Puntajes!$E$4:$P$35,12,0),IF($D$2=$Q$22,VLOOKUP(LARGE(Puntajes!$F$4:$F$35,Ranking!B24),Puntajes!$F$4:$P$35,11,0),IF($D$2=$Q$23,VLOOKUP(LARGE(Puntajes!$G$4:$G$35,Ranking!B24),Puntajes!$G$4:$P$35,10,0),IF($D$2=$Q$24,VLOOKUP(LARGE(Puntajes!$H$4:$H$35,Ranking!B24),Puntajes!$H$4:$P$35,9,0),IF($D$2=$Q$25,VLOOKUP(LARGE(Puntajes!$I$4:$I$35,Ranking!B24),Puntajes!$I$4:$P$35,8,0),IF($D$2=$Q$26,VLOOKUP(LARGE(Puntajes!$J$4:$J$35,Ranking!B24),Puntajes!$J$4:$P$35,7,0),IF($D$2=$Q$27,VLOOKUP(LARGE(Puntajes!$K$4:$K$35,Ranking!B24),Puntajes!$K$4:$P$35,6,0),IF($D$2=$Q$28,VLOOKUP(LARGE(Puntajes!$L$4:$L$35,Ranking!B24),Puntajes!$L$4:$P$35,5,0),IF($D$2=$Q$29,VLOOKUP(LARGE(Puntajes!$M$4:$M$35,Ranking!B24),Puntajes!$M$4:$P$35,4,0))))))))))))</f>
        <v>Campeche</v>
      </c>
      <c r="D24" s="104" t="str">
        <f t="shared" si="0"/>
        <v>Media baja</v>
      </c>
      <c r="E24" s="104">
        <f>IF($D$2=$Q$19,LARGE(Puntajes!$N$4:$N$35,Ranking!B24),IF($D$2=$Q$20,LARGE(Puntajes!$D$4:$D$35,Ranking!B24),IF($D$2=$Q$21,LARGE(Puntajes!$E$4:$E$35,Ranking!B24),IF($D$2=$Q$22,LARGE(Puntajes!$F$4:$F$35,Ranking!B24),IF($D$2=$Q$23,LARGE(Puntajes!$G$4:$G$35,Ranking!B24),IF($D$2=$Q$24,LARGE(Puntajes!$H$4:$H$35,Ranking!B24),IF($D$2=$Q$25,LARGE(Puntajes!$I$4:$I$35,Ranking!B24),IF($D$2=$Q$26,LARGE(Puntajes!$J$4:$J$35,Ranking!B24),IF($D$2=$Q$27,LARGE(Puntajes!$K$4:$K$35,Ranking!B24),IF($D$2=$Q$28,LARGE(Puntajes!$L$4:$L$35,Ranking!B24),IF($D$2=$Q$29,LARGE(Puntajes!$M$4:$M$35,Ranking!B24))))))))))))</f>
        <v>43.844689377843906</v>
      </c>
      <c r="F24" s="104">
        <v>19</v>
      </c>
      <c r="G24" s="104">
        <f t="shared" si="2"/>
        <v>21</v>
      </c>
      <c r="H24" s="104">
        <f t="shared" si="3"/>
        <v>2</v>
      </c>
      <c r="Q24" s="108" t="s">
        <v>328</v>
      </c>
    </row>
    <row r="25" spans="2:17">
      <c r="B25" s="107">
        <v>20</v>
      </c>
      <c r="C25" s="107" t="str">
        <f>IF($D$2=$Q$19,VLOOKUP(LARGE(Puntajes!$N$4:$N$35,Ranking!B25),Puntajes!$N$4:$P$35,3,0),IF($D$2=$Q$20,VLOOKUP(LARGE(Puntajes!$D$4:$D$35,Ranking!B25),Puntajes!$D$4:$P$35,13,0),IF($D$2=$Q$21,VLOOKUP(LARGE(Puntajes!$E$4:$E$35,Ranking!B25),Puntajes!$E$4:$P$35,12,0),IF($D$2=$Q$22,VLOOKUP(LARGE(Puntajes!$F$4:$F$35,Ranking!B25),Puntajes!$F$4:$P$35,11,0),IF($D$2=$Q$23,VLOOKUP(LARGE(Puntajes!$G$4:$G$35,Ranking!B25),Puntajes!$G$4:$P$35,10,0),IF($D$2=$Q$24,VLOOKUP(LARGE(Puntajes!$H$4:$H$35,Ranking!B25),Puntajes!$H$4:$P$35,9,0),IF($D$2=$Q$25,VLOOKUP(LARGE(Puntajes!$I$4:$I$35,Ranking!B25),Puntajes!$I$4:$P$35,8,0),IF($D$2=$Q$26,VLOOKUP(LARGE(Puntajes!$J$4:$J$35,Ranking!B25),Puntajes!$J$4:$P$35,7,0),IF($D$2=$Q$27,VLOOKUP(LARGE(Puntajes!$K$4:$K$35,Ranking!B25),Puntajes!$K$4:$P$35,6,0),IF($D$2=$Q$28,VLOOKUP(LARGE(Puntajes!$L$4:$L$35,Ranking!B25),Puntajes!$L$4:$P$35,5,0),IF($D$2=$Q$29,VLOOKUP(LARGE(Puntajes!$M$4:$M$35,Ranking!B25),Puntajes!$M$4:$P$35,4,0))))))))))))</f>
        <v>México</v>
      </c>
      <c r="D25" s="107" t="str">
        <f t="shared" si="0"/>
        <v>Media baja</v>
      </c>
      <c r="E25" s="107">
        <f>IF($D$2=$Q$19,LARGE(Puntajes!$N$4:$N$35,Ranking!B25),IF($D$2=$Q$20,LARGE(Puntajes!$D$4:$D$35,Ranking!B25),IF($D$2=$Q$21,LARGE(Puntajes!$E$4:$E$35,Ranking!B25),IF($D$2=$Q$22,LARGE(Puntajes!$F$4:$F$35,Ranking!B25),IF($D$2=$Q$23,LARGE(Puntajes!$G$4:$G$35,Ranking!B25),IF($D$2=$Q$24,LARGE(Puntajes!$H$4:$H$35,Ranking!B25),IF($D$2=$Q$25,LARGE(Puntajes!$I$4:$I$35,Ranking!B25),IF($D$2=$Q$26,LARGE(Puntajes!$J$4:$J$35,Ranking!B25),IF($D$2=$Q$27,LARGE(Puntajes!$K$4:$K$35,Ranking!B25),IF($D$2=$Q$28,LARGE(Puntajes!$L$4:$L$35,Ranking!B25),IF($D$2=$Q$29,LARGE(Puntajes!$M$4:$M$35,Ranking!B25))))))))))))</f>
        <v>42.803332687616304</v>
      </c>
      <c r="F25" s="107">
        <v>20</v>
      </c>
      <c r="G25" s="104">
        <f t="shared" si="2"/>
        <v>22</v>
      </c>
      <c r="H25" s="104">
        <f t="shared" si="3"/>
        <v>2</v>
      </c>
      <c r="Q25" s="108" t="s">
        <v>329</v>
      </c>
    </row>
    <row r="26" spans="2:17">
      <c r="B26" s="104">
        <v>21</v>
      </c>
      <c r="C26" s="104" t="str">
        <f>IF($D$2=$Q$19,VLOOKUP(LARGE(Puntajes!$N$4:$N$35,Ranking!B26),Puntajes!$N$4:$P$35,3,0),IF($D$2=$Q$20,VLOOKUP(LARGE(Puntajes!$D$4:$D$35,Ranking!B26),Puntajes!$D$4:$P$35,13,0),IF($D$2=$Q$21,VLOOKUP(LARGE(Puntajes!$E$4:$E$35,Ranking!B26),Puntajes!$E$4:$P$35,12,0),IF($D$2=$Q$22,VLOOKUP(LARGE(Puntajes!$F$4:$F$35,Ranking!B26),Puntajes!$F$4:$P$35,11,0),IF($D$2=$Q$23,VLOOKUP(LARGE(Puntajes!$G$4:$G$35,Ranking!B26),Puntajes!$G$4:$P$35,10,0),IF($D$2=$Q$24,VLOOKUP(LARGE(Puntajes!$H$4:$H$35,Ranking!B26),Puntajes!$H$4:$P$35,9,0),IF($D$2=$Q$25,VLOOKUP(LARGE(Puntajes!$I$4:$I$35,Ranking!B26),Puntajes!$I$4:$P$35,8,0),IF($D$2=$Q$26,VLOOKUP(LARGE(Puntajes!$J$4:$J$35,Ranking!B26),Puntajes!$J$4:$P$35,7,0),IF($D$2=$Q$27,VLOOKUP(LARGE(Puntajes!$K$4:$K$35,Ranking!B26),Puntajes!$K$4:$P$35,6,0),IF($D$2=$Q$28,VLOOKUP(LARGE(Puntajes!$L$4:$L$35,Ranking!B26),Puntajes!$L$4:$P$35,5,0),IF($D$2=$Q$29,VLOOKUP(LARGE(Puntajes!$M$4:$M$35,Ranking!B26),Puntajes!$M$4:$P$35,4,0))))))))))))</f>
        <v>Colima</v>
      </c>
      <c r="D26" s="104" t="str">
        <f t="shared" si="0"/>
        <v>Media baja</v>
      </c>
      <c r="E26" s="104">
        <f>IF($D$2=$Q$19,LARGE(Puntajes!$N$4:$N$35,Ranking!B26),IF($D$2=$Q$20,LARGE(Puntajes!$D$4:$D$35,Ranking!B26),IF($D$2=$Q$21,LARGE(Puntajes!$E$4:$E$35,Ranking!B26),IF($D$2=$Q$22,LARGE(Puntajes!$F$4:$F$35,Ranking!B26),IF($D$2=$Q$23,LARGE(Puntajes!$G$4:$G$35,Ranking!B26),IF($D$2=$Q$24,LARGE(Puntajes!$H$4:$H$35,Ranking!B26),IF($D$2=$Q$25,LARGE(Puntajes!$I$4:$I$35,Ranking!B26),IF($D$2=$Q$26,LARGE(Puntajes!$J$4:$J$35,Ranking!B26),IF($D$2=$Q$27,LARGE(Puntajes!$K$4:$K$35,Ranking!B26),IF($D$2=$Q$28,LARGE(Puntajes!$L$4:$L$35,Ranking!B26),IF($D$2=$Q$29,LARGE(Puntajes!$M$4:$M$35,Ranking!B26))))))))))))</f>
        <v>42.74418124180108</v>
      </c>
      <c r="F26" s="104">
        <v>21</v>
      </c>
      <c r="G26" s="104">
        <f t="shared" si="2"/>
        <v>20</v>
      </c>
      <c r="H26" s="104">
        <f t="shared" si="3"/>
        <v>-1</v>
      </c>
      <c r="Q26" s="108" t="s">
        <v>330</v>
      </c>
    </row>
    <row r="27" spans="2:17">
      <c r="B27" s="107">
        <v>22</v>
      </c>
      <c r="C27" s="107" t="str">
        <f>IF($D$2=$Q$19,VLOOKUP(LARGE(Puntajes!$N$4:$N$35,Ranking!B27),Puntajes!$N$4:$P$35,3,0),IF($D$2=$Q$20,VLOOKUP(LARGE(Puntajes!$D$4:$D$35,Ranking!B27),Puntajes!$D$4:$P$35,13,0),IF($D$2=$Q$21,VLOOKUP(LARGE(Puntajes!$E$4:$E$35,Ranking!B27),Puntajes!$E$4:$P$35,12,0),IF($D$2=$Q$22,VLOOKUP(LARGE(Puntajes!$F$4:$F$35,Ranking!B27),Puntajes!$F$4:$P$35,11,0),IF($D$2=$Q$23,VLOOKUP(LARGE(Puntajes!$G$4:$G$35,Ranking!B27),Puntajes!$G$4:$P$35,10,0),IF($D$2=$Q$24,VLOOKUP(LARGE(Puntajes!$H$4:$H$35,Ranking!B27),Puntajes!$H$4:$P$35,9,0),IF($D$2=$Q$25,VLOOKUP(LARGE(Puntajes!$I$4:$I$35,Ranking!B27),Puntajes!$I$4:$P$35,8,0),IF($D$2=$Q$26,VLOOKUP(LARGE(Puntajes!$J$4:$J$35,Ranking!B27),Puntajes!$J$4:$P$35,7,0),IF($D$2=$Q$27,VLOOKUP(LARGE(Puntajes!$K$4:$K$35,Ranking!B27),Puntajes!$K$4:$P$35,6,0),IF($D$2=$Q$28,VLOOKUP(LARGE(Puntajes!$L$4:$L$35,Ranking!B27),Puntajes!$L$4:$P$35,5,0),IF($D$2=$Q$29,VLOOKUP(LARGE(Puntajes!$M$4:$M$35,Ranking!B27),Puntajes!$M$4:$P$35,4,0))))))))))))</f>
        <v>Hidalgo</v>
      </c>
      <c r="D27" s="107" t="str">
        <f t="shared" si="0"/>
        <v>Media baja</v>
      </c>
      <c r="E27" s="107">
        <f>IF($D$2=$Q$19,LARGE(Puntajes!$N$4:$N$35,Ranking!B27),IF($D$2=$Q$20,LARGE(Puntajes!$D$4:$D$35,Ranking!B27),IF($D$2=$Q$21,LARGE(Puntajes!$E$4:$E$35,Ranking!B27),IF($D$2=$Q$22,LARGE(Puntajes!$F$4:$F$35,Ranking!B27),IF($D$2=$Q$23,LARGE(Puntajes!$G$4:$G$35,Ranking!B27),IF($D$2=$Q$24,LARGE(Puntajes!$H$4:$H$35,Ranking!B27),IF($D$2=$Q$25,LARGE(Puntajes!$I$4:$I$35,Ranking!B27),IF($D$2=$Q$26,LARGE(Puntajes!$J$4:$J$35,Ranking!B27),IF($D$2=$Q$27,LARGE(Puntajes!$K$4:$K$35,Ranking!B27),IF($D$2=$Q$28,LARGE(Puntajes!$L$4:$L$35,Ranking!B27),IF($D$2=$Q$29,LARGE(Puntajes!$M$4:$M$35,Ranking!B27))))))))))))</f>
        <v>41.342118815266616</v>
      </c>
      <c r="F27" s="107">
        <v>22</v>
      </c>
      <c r="G27" s="104">
        <f t="shared" si="2"/>
        <v>17</v>
      </c>
      <c r="H27" s="104">
        <f t="shared" si="3"/>
        <v>-5</v>
      </c>
      <c r="Q27" s="108" t="s">
        <v>331</v>
      </c>
    </row>
    <row r="28" spans="2:17">
      <c r="B28" s="104">
        <v>23</v>
      </c>
      <c r="C28" s="104" t="str">
        <f>IF($D$2=$Q$19,VLOOKUP(LARGE(Puntajes!$N$4:$N$35,Ranking!B28),Puntajes!$N$4:$P$35,3,0),IF($D$2=$Q$20,VLOOKUP(LARGE(Puntajes!$D$4:$D$35,Ranking!B28),Puntajes!$D$4:$P$35,13,0),IF($D$2=$Q$21,VLOOKUP(LARGE(Puntajes!$E$4:$E$35,Ranking!B28),Puntajes!$E$4:$P$35,12,0),IF($D$2=$Q$22,VLOOKUP(LARGE(Puntajes!$F$4:$F$35,Ranking!B28),Puntajes!$F$4:$P$35,11,0),IF($D$2=$Q$23,VLOOKUP(LARGE(Puntajes!$G$4:$G$35,Ranking!B28),Puntajes!$G$4:$P$35,10,0),IF($D$2=$Q$24,VLOOKUP(LARGE(Puntajes!$H$4:$H$35,Ranking!B28),Puntajes!$H$4:$P$35,9,0),IF($D$2=$Q$25,VLOOKUP(LARGE(Puntajes!$I$4:$I$35,Ranking!B28),Puntajes!$I$4:$P$35,8,0),IF($D$2=$Q$26,VLOOKUP(LARGE(Puntajes!$J$4:$J$35,Ranking!B28),Puntajes!$J$4:$P$35,7,0),IF($D$2=$Q$27,VLOOKUP(LARGE(Puntajes!$K$4:$K$35,Ranking!B28),Puntajes!$K$4:$P$35,6,0),IF($D$2=$Q$28,VLOOKUP(LARGE(Puntajes!$L$4:$L$35,Ranking!B28),Puntajes!$L$4:$P$35,5,0),IF($D$2=$Q$29,VLOOKUP(LARGE(Puntajes!$M$4:$M$35,Ranking!B28),Puntajes!$M$4:$P$35,4,0))))))))))))</f>
        <v>Puebla</v>
      </c>
      <c r="D28" s="104" t="str">
        <f t="shared" si="0"/>
        <v>Media baja</v>
      </c>
      <c r="E28" s="104">
        <f>IF($D$2=$Q$19,LARGE(Puntajes!$N$4:$N$35,Ranking!B28),IF($D$2=$Q$20,LARGE(Puntajes!$D$4:$D$35,Ranking!B28),IF($D$2=$Q$21,LARGE(Puntajes!$E$4:$E$35,Ranking!B28),IF($D$2=$Q$22,LARGE(Puntajes!$F$4:$F$35,Ranking!B28),IF($D$2=$Q$23,LARGE(Puntajes!$G$4:$G$35,Ranking!B28),IF($D$2=$Q$24,LARGE(Puntajes!$H$4:$H$35,Ranking!B28),IF($D$2=$Q$25,LARGE(Puntajes!$I$4:$I$35,Ranking!B28),IF($D$2=$Q$26,LARGE(Puntajes!$J$4:$J$35,Ranking!B28),IF($D$2=$Q$27,LARGE(Puntajes!$K$4:$K$35,Ranking!B28),IF($D$2=$Q$28,LARGE(Puntajes!$L$4:$L$35,Ranking!B28),IF($D$2=$Q$29,LARGE(Puntajes!$M$4:$M$35,Ranking!B28))))))))))))</f>
        <v>41.030683926176557</v>
      </c>
      <c r="F28" s="104">
        <v>23</v>
      </c>
      <c r="G28" s="104">
        <f t="shared" si="2"/>
        <v>24</v>
      </c>
      <c r="H28" s="104">
        <f t="shared" si="3"/>
        <v>1</v>
      </c>
      <c r="Q28" s="108" t="s">
        <v>332</v>
      </c>
    </row>
    <row r="29" spans="2:17">
      <c r="B29" s="107">
        <v>24</v>
      </c>
      <c r="C29" s="107" t="str">
        <f>IF($D$2=$Q$19,VLOOKUP(LARGE(Puntajes!$N$4:$N$35,Ranking!B29),Puntajes!$N$4:$P$35,3,0),IF($D$2=$Q$20,VLOOKUP(LARGE(Puntajes!$D$4:$D$35,Ranking!B29),Puntajes!$D$4:$P$35,13,0),IF($D$2=$Q$21,VLOOKUP(LARGE(Puntajes!$E$4:$E$35,Ranking!B29),Puntajes!$E$4:$P$35,12,0),IF($D$2=$Q$22,VLOOKUP(LARGE(Puntajes!$F$4:$F$35,Ranking!B29),Puntajes!$F$4:$P$35,11,0),IF($D$2=$Q$23,VLOOKUP(LARGE(Puntajes!$G$4:$G$35,Ranking!B29),Puntajes!$G$4:$P$35,10,0),IF($D$2=$Q$24,VLOOKUP(LARGE(Puntajes!$H$4:$H$35,Ranking!B29),Puntajes!$H$4:$P$35,9,0),IF($D$2=$Q$25,VLOOKUP(LARGE(Puntajes!$I$4:$I$35,Ranking!B29),Puntajes!$I$4:$P$35,8,0),IF($D$2=$Q$26,VLOOKUP(LARGE(Puntajes!$J$4:$J$35,Ranking!B29),Puntajes!$J$4:$P$35,7,0),IF($D$2=$Q$27,VLOOKUP(LARGE(Puntajes!$K$4:$K$35,Ranking!B29),Puntajes!$K$4:$P$35,6,0),IF($D$2=$Q$28,VLOOKUP(LARGE(Puntajes!$L$4:$L$35,Ranking!B29),Puntajes!$L$4:$P$35,5,0),IF($D$2=$Q$29,VLOOKUP(LARGE(Puntajes!$M$4:$M$35,Ranking!B29),Puntajes!$M$4:$P$35,4,0))))))))))))</f>
        <v>Morelos</v>
      </c>
      <c r="D29" s="107" t="str">
        <f t="shared" si="0"/>
        <v>Media baja</v>
      </c>
      <c r="E29" s="107">
        <f>IF($D$2=$Q$19,LARGE(Puntajes!$N$4:$N$35,Ranking!B29),IF($D$2=$Q$20,LARGE(Puntajes!$D$4:$D$35,Ranking!B29),IF($D$2=$Q$21,LARGE(Puntajes!$E$4:$E$35,Ranking!B29),IF($D$2=$Q$22,LARGE(Puntajes!$F$4:$F$35,Ranking!B29),IF($D$2=$Q$23,LARGE(Puntajes!$G$4:$G$35,Ranking!B29),IF($D$2=$Q$24,LARGE(Puntajes!$H$4:$H$35,Ranking!B29),IF($D$2=$Q$25,LARGE(Puntajes!$I$4:$I$35,Ranking!B29),IF($D$2=$Q$26,LARGE(Puntajes!$J$4:$J$35,Ranking!B29),IF($D$2=$Q$27,LARGE(Puntajes!$K$4:$K$35,Ranking!B29),IF($D$2=$Q$28,LARGE(Puntajes!$L$4:$L$35,Ranking!B29),IF($D$2=$Q$29,LARGE(Puntajes!$M$4:$M$35,Ranking!B29))))))))))))</f>
        <v>39.44321557313917</v>
      </c>
      <c r="F29" s="107">
        <v>24</v>
      </c>
      <c r="G29" s="104">
        <f t="shared" si="2"/>
        <v>23</v>
      </c>
      <c r="H29" s="104">
        <f t="shared" si="3"/>
        <v>-1</v>
      </c>
      <c r="Q29" s="108" t="s">
        <v>333</v>
      </c>
    </row>
    <row r="30" spans="2:17">
      <c r="B30" s="104">
        <v>25</v>
      </c>
      <c r="C30" s="104" t="str">
        <f>IF($D$2=$Q$19,VLOOKUP(LARGE(Puntajes!$N$4:$N$35,Ranking!B30),Puntajes!$N$4:$P$35,3,0),IF($D$2=$Q$20,VLOOKUP(LARGE(Puntajes!$D$4:$D$35,Ranking!B30),Puntajes!$D$4:$P$35,13,0),IF($D$2=$Q$21,VLOOKUP(LARGE(Puntajes!$E$4:$E$35,Ranking!B30),Puntajes!$E$4:$P$35,12,0),IF($D$2=$Q$22,VLOOKUP(LARGE(Puntajes!$F$4:$F$35,Ranking!B30),Puntajes!$F$4:$P$35,11,0),IF($D$2=$Q$23,VLOOKUP(LARGE(Puntajes!$G$4:$G$35,Ranking!B30),Puntajes!$G$4:$P$35,10,0),IF($D$2=$Q$24,VLOOKUP(LARGE(Puntajes!$H$4:$H$35,Ranking!B30),Puntajes!$H$4:$P$35,9,0),IF($D$2=$Q$25,VLOOKUP(LARGE(Puntajes!$I$4:$I$35,Ranking!B30),Puntajes!$I$4:$P$35,8,0),IF($D$2=$Q$26,VLOOKUP(LARGE(Puntajes!$J$4:$J$35,Ranking!B30),Puntajes!$J$4:$P$35,7,0),IF($D$2=$Q$27,VLOOKUP(LARGE(Puntajes!$K$4:$K$35,Ranking!B30),Puntajes!$K$4:$P$35,6,0),IF($D$2=$Q$28,VLOOKUP(LARGE(Puntajes!$L$4:$L$35,Ranking!B30),Puntajes!$L$4:$P$35,5,0),IF($D$2=$Q$29,VLOOKUP(LARGE(Puntajes!$M$4:$M$35,Ranking!B30),Puntajes!$M$4:$P$35,4,0))))))))))))</f>
        <v>Zacatecas</v>
      </c>
      <c r="D30" s="104" t="str">
        <f t="shared" si="0"/>
        <v>Media baja</v>
      </c>
      <c r="E30" s="104">
        <f>IF($D$2=$Q$19,LARGE(Puntajes!$N$4:$N$35,Ranking!B30),IF($D$2=$Q$20,LARGE(Puntajes!$D$4:$D$35,Ranking!B30),IF($D$2=$Q$21,LARGE(Puntajes!$E$4:$E$35,Ranking!B30),IF($D$2=$Q$22,LARGE(Puntajes!$F$4:$F$35,Ranking!B30),IF($D$2=$Q$23,LARGE(Puntajes!$G$4:$G$35,Ranking!B30),IF($D$2=$Q$24,LARGE(Puntajes!$H$4:$H$35,Ranking!B30),IF($D$2=$Q$25,LARGE(Puntajes!$I$4:$I$35,Ranking!B30),IF($D$2=$Q$26,LARGE(Puntajes!$J$4:$J$35,Ranking!B30),IF($D$2=$Q$27,LARGE(Puntajes!$K$4:$K$35,Ranking!B30),IF($D$2=$Q$28,LARGE(Puntajes!$L$4:$L$35,Ranking!B30),IF($D$2=$Q$29,LARGE(Puntajes!$M$4:$M$35,Ranking!B30))))))))))))</f>
        <v>38.796880046275255</v>
      </c>
      <c r="F30" s="104">
        <v>25</v>
      </c>
      <c r="G30" s="104">
        <f t="shared" si="2"/>
        <v>27</v>
      </c>
      <c r="H30" s="104">
        <f t="shared" si="3"/>
        <v>2</v>
      </c>
    </row>
    <row r="31" spans="2:17">
      <c r="B31" s="107">
        <v>26</v>
      </c>
      <c r="C31" s="107" t="str">
        <f>IF($D$2=$Q$19,VLOOKUP(LARGE(Puntajes!$N$4:$N$35,Ranking!B31),Puntajes!$N$4:$P$35,3,0),IF($D$2=$Q$20,VLOOKUP(LARGE(Puntajes!$D$4:$D$35,Ranking!B31),Puntajes!$D$4:$P$35,13,0),IF($D$2=$Q$21,VLOOKUP(LARGE(Puntajes!$E$4:$E$35,Ranking!B31),Puntajes!$E$4:$P$35,12,0),IF($D$2=$Q$22,VLOOKUP(LARGE(Puntajes!$F$4:$F$35,Ranking!B31),Puntajes!$F$4:$P$35,11,0),IF($D$2=$Q$23,VLOOKUP(LARGE(Puntajes!$G$4:$G$35,Ranking!B31),Puntajes!$G$4:$P$35,10,0),IF($D$2=$Q$24,VLOOKUP(LARGE(Puntajes!$H$4:$H$35,Ranking!B31),Puntajes!$H$4:$P$35,9,0),IF($D$2=$Q$25,VLOOKUP(LARGE(Puntajes!$I$4:$I$35,Ranking!B31),Puntajes!$I$4:$P$35,8,0),IF($D$2=$Q$26,VLOOKUP(LARGE(Puntajes!$J$4:$J$35,Ranking!B31),Puntajes!$J$4:$P$35,7,0),IF($D$2=$Q$27,VLOOKUP(LARGE(Puntajes!$K$4:$K$35,Ranking!B31),Puntajes!$K$4:$P$35,6,0),IF($D$2=$Q$28,VLOOKUP(LARGE(Puntajes!$L$4:$L$35,Ranking!B31),Puntajes!$L$4:$P$35,5,0),IF($D$2=$Q$29,VLOOKUP(LARGE(Puntajes!$M$4:$M$35,Ranking!B31),Puntajes!$M$4:$P$35,4,0))))))))))))</f>
        <v>Michoacán</v>
      </c>
      <c r="D31" s="107" t="str">
        <f t="shared" si="0"/>
        <v>Media baja</v>
      </c>
      <c r="E31" s="107">
        <f>IF($D$2=$Q$19,LARGE(Puntajes!$N$4:$N$35,Ranking!B31),IF($D$2=$Q$20,LARGE(Puntajes!$D$4:$D$35,Ranking!B31),IF($D$2=$Q$21,LARGE(Puntajes!$E$4:$E$35,Ranking!B31),IF($D$2=$Q$22,LARGE(Puntajes!$F$4:$F$35,Ranking!B31),IF($D$2=$Q$23,LARGE(Puntajes!$G$4:$G$35,Ranking!B31),IF($D$2=$Q$24,LARGE(Puntajes!$H$4:$H$35,Ranking!B31),IF($D$2=$Q$25,LARGE(Puntajes!$I$4:$I$35,Ranking!B31),IF($D$2=$Q$26,LARGE(Puntajes!$J$4:$J$35,Ranking!B31),IF($D$2=$Q$27,LARGE(Puntajes!$K$4:$K$35,Ranking!B31),IF($D$2=$Q$28,LARGE(Puntajes!$L$4:$L$35,Ranking!B31),IF($D$2=$Q$29,LARGE(Puntajes!$M$4:$M$35,Ranking!B31))))))))))))</f>
        <v>37.114967561972527</v>
      </c>
      <c r="F31" s="107">
        <v>26</v>
      </c>
      <c r="G31" s="104">
        <f t="shared" si="2"/>
        <v>26</v>
      </c>
      <c r="H31" s="104">
        <f t="shared" si="3"/>
        <v>0</v>
      </c>
    </row>
    <row r="32" spans="2:17">
      <c r="B32" s="104">
        <v>27</v>
      </c>
      <c r="C32" s="104" t="str">
        <f>IF($D$2=$Q$19,VLOOKUP(LARGE(Puntajes!$N$4:$N$35,Ranking!B32),Puntajes!$N$4:$P$35,3,0),IF($D$2=$Q$20,VLOOKUP(LARGE(Puntajes!$D$4:$D$35,Ranking!B32),Puntajes!$D$4:$P$35,13,0),IF($D$2=$Q$21,VLOOKUP(LARGE(Puntajes!$E$4:$E$35,Ranking!B32),Puntajes!$E$4:$P$35,12,0),IF($D$2=$Q$22,VLOOKUP(LARGE(Puntajes!$F$4:$F$35,Ranking!B32),Puntajes!$F$4:$P$35,11,0),IF($D$2=$Q$23,VLOOKUP(LARGE(Puntajes!$G$4:$G$35,Ranking!B32),Puntajes!$G$4:$P$35,10,0),IF($D$2=$Q$24,VLOOKUP(LARGE(Puntajes!$H$4:$H$35,Ranking!B32),Puntajes!$H$4:$P$35,9,0),IF($D$2=$Q$25,VLOOKUP(LARGE(Puntajes!$I$4:$I$35,Ranking!B32),Puntajes!$I$4:$P$35,8,0),IF($D$2=$Q$26,VLOOKUP(LARGE(Puntajes!$J$4:$J$35,Ranking!B32),Puntajes!$J$4:$P$35,7,0),IF($D$2=$Q$27,VLOOKUP(LARGE(Puntajes!$K$4:$K$35,Ranking!B32),Puntajes!$K$4:$P$35,6,0),IF($D$2=$Q$28,VLOOKUP(LARGE(Puntajes!$L$4:$L$35,Ranking!B32),Puntajes!$L$4:$P$35,5,0),IF($D$2=$Q$29,VLOOKUP(LARGE(Puntajes!$M$4:$M$35,Ranking!B32),Puntajes!$M$4:$P$35,4,0))))))))))))</f>
        <v>Veracruz</v>
      </c>
      <c r="D32" s="104" t="str">
        <f t="shared" si="0"/>
        <v>Baja</v>
      </c>
      <c r="E32" s="104">
        <f>IF($D$2=$Q$19,LARGE(Puntajes!$N$4:$N$35,Ranking!B32),IF($D$2=$Q$20,LARGE(Puntajes!$D$4:$D$35,Ranking!B32),IF($D$2=$Q$21,LARGE(Puntajes!$E$4:$E$35,Ranking!B32),IF($D$2=$Q$22,LARGE(Puntajes!$F$4:$F$35,Ranking!B32),IF($D$2=$Q$23,LARGE(Puntajes!$G$4:$G$35,Ranking!B32),IF($D$2=$Q$24,LARGE(Puntajes!$H$4:$H$35,Ranking!B32),IF($D$2=$Q$25,LARGE(Puntajes!$I$4:$I$35,Ranking!B32),IF($D$2=$Q$26,LARGE(Puntajes!$J$4:$J$35,Ranking!B32),IF($D$2=$Q$27,LARGE(Puntajes!$K$4:$K$35,Ranking!B32),IF($D$2=$Q$28,LARGE(Puntajes!$L$4:$L$35,Ranking!B32),IF($D$2=$Q$29,LARGE(Puntajes!$M$4:$M$35,Ranking!B32))))))))))))</f>
        <v>36.901302314586175</v>
      </c>
      <c r="F32" s="104">
        <v>27</v>
      </c>
      <c r="G32" s="104">
        <f t="shared" si="2"/>
        <v>29</v>
      </c>
      <c r="H32" s="104">
        <f t="shared" si="3"/>
        <v>2</v>
      </c>
    </row>
    <row r="33" spans="2:8">
      <c r="B33" s="107">
        <v>28</v>
      </c>
      <c r="C33" s="107" t="str">
        <f>IF($D$2=$Q$19,VLOOKUP(LARGE(Puntajes!$N$4:$N$35,Ranking!B33),Puntajes!$N$4:$P$35,3,0),IF($D$2=$Q$20,VLOOKUP(LARGE(Puntajes!$D$4:$D$35,Ranking!B33),Puntajes!$D$4:$P$35,13,0),IF($D$2=$Q$21,VLOOKUP(LARGE(Puntajes!$E$4:$E$35,Ranking!B33),Puntajes!$E$4:$P$35,12,0),IF($D$2=$Q$22,VLOOKUP(LARGE(Puntajes!$F$4:$F$35,Ranking!B33),Puntajes!$F$4:$P$35,11,0),IF($D$2=$Q$23,VLOOKUP(LARGE(Puntajes!$G$4:$G$35,Ranking!B33),Puntajes!$G$4:$P$35,10,0),IF($D$2=$Q$24,VLOOKUP(LARGE(Puntajes!$H$4:$H$35,Ranking!B33),Puntajes!$H$4:$P$35,9,0),IF($D$2=$Q$25,VLOOKUP(LARGE(Puntajes!$I$4:$I$35,Ranking!B33),Puntajes!$I$4:$P$35,8,0),IF($D$2=$Q$26,VLOOKUP(LARGE(Puntajes!$J$4:$J$35,Ranking!B33),Puntajes!$J$4:$P$35,7,0),IF($D$2=$Q$27,VLOOKUP(LARGE(Puntajes!$K$4:$K$35,Ranking!B33),Puntajes!$K$4:$P$35,6,0),IF($D$2=$Q$28,VLOOKUP(LARGE(Puntajes!$L$4:$L$35,Ranking!B33),Puntajes!$L$4:$P$35,5,0),IF($D$2=$Q$29,VLOOKUP(LARGE(Puntajes!$M$4:$M$35,Ranking!B33),Puntajes!$M$4:$P$35,4,0))))))))))))</f>
        <v>Tlaxcala</v>
      </c>
      <c r="D33" s="107" t="str">
        <f t="shared" si="0"/>
        <v>Baja</v>
      </c>
      <c r="E33" s="107">
        <f>IF($D$2=$Q$19,LARGE(Puntajes!$N$4:$N$35,Ranking!B33),IF($D$2=$Q$20,LARGE(Puntajes!$D$4:$D$35,Ranking!B33),IF($D$2=$Q$21,LARGE(Puntajes!$E$4:$E$35,Ranking!B33),IF($D$2=$Q$22,LARGE(Puntajes!$F$4:$F$35,Ranking!B33),IF($D$2=$Q$23,LARGE(Puntajes!$G$4:$G$35,Ranking!B33),IF($D$2=$Q$24,LARGE(Puntajes!$H$4:$H$35,Ranking!B33),IF($D$2=$Q$25,LARGE(Puntajes!$I$4:$I$35,Ranking!B33),IF($D$2=$Q$26,LARGE(Puntajes!$J$4:$J$35,Ranking!B33),IF($D$2=$Q$27,LARGE(Puntajes!$K$4:$K$35,Ranking!B33),IF($D$2=$Q$28,LARGE(Puntajes!$L$4:$L$35,Ranking!B33),IF($D$2=$Q$29,LARGE(Puntajes!$M$4:$M$35,Ranking!B33))))))))))))</f>
        <v>36.421536068151106</v>
      </c>
      <c r="F33" s="107">
        <v>28</v>
      </c>
      <c r="G33" s="104">
        <f t="shared" si="2"/>
        <v>25</v>
      </c>
      <c r="H33" s="104">
        <f t="shared" si="3"/>
        <v>-3</v>
      </c>
    </row>
    <row r="34" spans="2:8">
      <c r="B34" s="104">
        <v>29</v>
      </c>
      <c r="C34" s="104" t="str">
        <f>IF($D$2=$Q$19,VLOOKUP(LARGE(Puntajes!$N$4:$N$35,Ranking!B34),Puntajes!$N$4:$P$35,3,0),IF($D$2=$Q$20,VLOOKUP(LARGE(Puntajes!$D$4:$D$35,Ranking!B34),Puntajes!$D$4:$P$35,13,0),IF($D$2=$Q$21,VLOOKUP(LARGE(Puntajes!$E$4:$E$35,Ranking!B34),Puntajes!$E$4:$P$35,12,0),IF($D$2=$Q$22,VLOOKUP(LARGE(Puntajes!$F$4:$F$35,Ranking!B34),Puntajes!$F$4:$P$35,11,0),IF($D$2=$Q$23,VLOOKUP(LARGE(Puntajes!$G$4:$G$35,Ranking!B34),Puntajes!$G$4:$P$35,10,0),IF($D$2=$Q$24,VLOOKUP(LARGE(Puntajes!$H$4:$H$35,Ranking!B34),Puntajes!$H$4:$P$35,9,0),IF($D$2=$Q$25,VLOOKUP(LARGE(Puntajes!$I$4:$I$35,Ranking!B34),Puntajes!$I$4:$P$35,8,0),IF($D$2=$Q$26,VLOOKUP(LARGE(Puntajes!$J$4:$J$35,Ranking!B34),Puntajes!$J$4:$P$35,7,0),IF($D$2=$Q$27,VLOOKUP(LARGE(Puntajes!$K$4:$K$35,Ranking!B34),Puntajes!$K$4:$P$35,6,0),IF($D$2=$Q$28,VLOOKUP(LARGE(Puntajes!$L$4:$L$35,Ranking!B34),Puntajes!$L$4:$P$35,5,0),IF($D$2=$Q$29,VLOOKUP(LARGE(Puntajes!$M$4:$M$35,Ranking!B34),Puntajes!$M$4:$P$35,4,0))))))))))))</f>
        <v>Tabasco</v>
      </c>
      <c r="D34" s="104" t="str">
        <f t="shared" si="0"/>
        <v>Baja</v>
      </c>
      <c r="E34" s="104">
        <f>IF($D$2=$Q$19,LARGE(Puntajes!$N$4:$N$35,Ranking!B34),IF($D$2=$Q$20,LARGE(Puntajes!$D$4:$D$35,Ranking!B34),IF($D$2=$Q$21,LARGE(Puntajes!$E$4:$E$35,Ranking!B34),IF($D$2=$Q$22,LARGE(Puntajes!$F$4:$F$35,Ranking!B34),IF($D$2=$Q$23,LARGE(Puntajes!$G$4:$G$35,Ranking!B34),IF($D$2=$Q$24,LARGE(Puntajes!$H$4:$H$35,Ranking!B34),IF($D$2=$Q$25,LARGE(Puntajes!$I$4:$I$35,Ranking!B34),IF($D$2=$Q$26,LARGE(Puntajes!$J$4:$J$35,Ranking!B34),IF($D$2=$Q$27,LARGE(Puntajes!$K$4:$K$35,Ranking!B34),IF($D$2=$Q$28,LARGE(Puntajes!$L$4:$L$35,Ranking!B34),IF($D$2=$Q$29,LARGE(Puntajes!$M$4:$M$35,Ranking!B34))))))))))))</f>
        <v>35.973165849631037</v>
      </c>
      <c r="F34" s="104">
        <v>29</v>
      </c>
      <c r="G34" s="104">
        <f t="shared" si="2"/>
        <v>30</v>
      </c>
      <c r="H34" s="104">
        <f t="shared" si="3"/>
        <v>1</v>
      </c>
    </row>
    <row r="35" spans="2:8">
      <c r="B35" s="107">
        <v>30</v>
      </c>
      <c r="C35" s="107" t="str">
        <f>IF($D$2=$Q$19,VLOOKUP(LARGE(Puntajes!$N$4:$N$35,Ranking!B35),Puntajes!$N$4:$P$35,3,0),IF($D$2=$Q$20,VLOOKUP(LARGE(Puntajes!$D$4:$D$35,Ranking!B35),Puntajes!$D$4:$P$35,13,0),IF($D$2=$Q$21,VLOOKUP(LARGE(Puntajes!$E$4:$E$35,Ranking!B35),Puntajes!$E$4:$P$35,12,0),IF($D$2=$Q$22,VLOOKUP(LARGE(Puntajes!$F$4:$F$35,Ranking!B35),Puntajes!$F$4:$P$35,11,0),IF($D$2=$Q$23,VLOOKUP(LARGE(Puntajes!$G$4:$G$35,Ranking!B35),Puntajes!$G$4:$P$35,10,0),IF($D$2=$Q$24,VLOOKUP(LARGE(Puntajes!$H$4:$H$35,Ranking!B35),Puntajes!$H$4:$P$35,9,0),IF($D$2=$Q$25,VLOOKUP(LARGE(Puntajes!$I$4:$I$35,Ranking!B35),Puntajes!$I$4:$P$35,8,0),IF($D$2=$Q$26,VLOOKUP(LARGE(Puntajes!$J$4:$J$35,Ranking!B35),Puntajes!$J$4:$P$35,7,0),IF($D$2=$Q$27,VLOOKUP(LARGE(Puntajes!$K$4:$K$35,Ranking!B35),Puntajes!$K$4:$P$35,6,0),IF($D$2=$Q$28,VLOOKUP(LARGE(Puntajes!$L$4:$L$35,Ranking!B35),Puntajes!$L$4:$P$35,5,0),IF($D$2=$Q$29,VLOOKUP(LARGE(Puntajes!$M$4:$M$35,Ranking!B35),Puntajes!$M$4:$P$35,4,0))))))))))))</f>
        <v>Oaxaca</v>
      </c>
      <c r="D35" s="107" t="str">
        <f t="shared" si="0"/>
        <v>Baja</v>
      </c>
      <c r="E35" s="107">
        <f>IF($D$2=$Q$19,LARGE(Puntajes!$N$4:$N$35,Ranking!B35),IF($D$2=$Q$20,LARGE(Puntajes!$D$4:$D$35,Ranking!B35),IF($D$2=$Q$21,LARGE(Puntajes!$E$4:$E$35,Ranking!B35),IF($D$2=$Q$22,LARGE(Puntajes!$F$4:$F$35,Ranking!B35),IF($D$2=$Q$23,LARGE(Puntajes!$G$4:$G$35,Ranking!B35),IF($D$2=$Q$24,LARGE(Puntajes!$H$4:$H$35,Ranking!B35),IF($D$2=$Q$25,LARGE(Puntajes!$I$4:$I$35,Ranking!B35),IF($D$2=$Q$26,LARGE(Puntajes!$J$4:$J$35,Ranking!B35),IF($D$2=$Q$27,LARGE(Puntajes!$K$4:$K$35,Ranking!B35),IF($D$2=$Q$28,LARGE(Puntajes!$L$4:$L$35,Ranking!B35),IF($D$2=$Q$29,LARGE(Puntajes!$M$4:$M$35,Ranking!B35))))))))))))</f>
        <v>34.009611733342069</v>
      </c>
      <c r="F35" s="107">
        <v>30</v>
      </c>
      <c r="G35" s="104">
        <f t="shared" si="2"/>
        <v>31</v>
      </c>
      <c r="H35" s="104">
        <f t="shared" si="3"/>
        <v>1</v>
      </c>
    </row>
    <row r="36" spans="2:8">
      <c r="B36" s="104">
        <v>31</v>
      </c>
      <c r="C36" s="104" t="str">
        <f>IF($D$2=$Q$19,VLOOKUP(LARGE(Puntajes!$N$4:$N$35,Ranking!B36),Puntajes!$N$4:$P$35,3,0),IF($D$2=$Q$20,VLOOKUP(LARGE(Puntajes!$D$4:$D$35,Ranking!B36),Puntajes!$D$4:$P$35,13,0),IF($D$2=$Q$21,VLOOKUP(LARGE(Puntajes!$E$4:$E$35,Ranking!B36),Puntajes!$E$4:$P$35,12,0),IF($D$2=$Q$22,VLOOKUP(LARGE(Puntajes!$F$4:$F$35,Ranking!B36),Puntajes!$F$4:$P$35,11,0),IF($D$2=$Q$23,VLOOKUP(LARGE(Puntajes!$G$4:$G$35,Ranking!B36),Puntajes!$G$4:$P$35,10,0),IF($D$2=$Q$24,VLOOKUP(LARGE(Puntajes!$H$4:$H$35,Ranking!B36),Puntajes!$H$4:$P$35,9,0),IF($D$2=$Q$25,VLOOKUP(LARGE(Puntajes!$I$4:$I$35,Ranking!B36),Puntajes!$I$4:$P$35,8,0),IF($D$2=$Q$26,VLOOKUP(LARGE(Puntajes!$J$4:$J$35,Ranking!B36),Puntajes!$J$4:$P$35,7,0),IF($D$2=$Q$27,VLOOKUP(LARGE(Puntajes!$K$4:$K$35,Ranking!B36),Puntajes!$K$4:$P$35,6,0),IF($D$2=$Q$28,VLOOKUP(LARGE(Puntajes!$L$4:$L$35,Ranking!B36),Puntajes!$L$4:$P$35,5,0),IF($D$2=$Q$29,VLOOKUP(LARGE(Puntajes!$M$4:$M$35,Ranking!B36),Puntajes!$M$4:$P$35,4,0))))))))))))</f>
        <v>Chiapas</v>
      </c>
      <c r="D36" s="104" t="str">
        <f t="shared" si="0"/>
        <v>Baja</v>
      </c>
      <c r="E36" s="104">
        <f>IF($D$2=$Q$19,LARGE(Puntajes!$N$4:$N$35,Ranking!B36),IF($D$2=$Q$20,LARGE(Puntajes!$D$4:$D$35,Ranking!B36),IF($D$2=$Q$21,LARGE(Puntajes!$E$4:$E$35,Ranking!B36),IF($D$2=$Q$22,LARGE(Puntajes!$F$4:$F$35,Ranking!B36),IF($D$2=$Q$23,LARGE(Puntajes!$G$4:$G$35,Ranking!B36),IF($D$2=$Q$24,LARGE(Puntajes!$H$4:$H$35,Ranking!B36),IF($D$2=$Q$25,LARGE(Puntajes!$I$4:$I$35,Ranking!B36),IF($D$2=$Q$26,LARGE(Puntajes!$J$4:$J$35,Ranking!B36),IF($D$2=$Q$27,LARGE(Puntajes!$K$4:$K$35,Ranking!B36),IF($D$2=$Q$28,LARGE(Puntajes!$L$4:$L$35,Ranking!B36),IF($D$2=$Q$29,LARGE(Puntajes!$M$4:$M$35,Ranking!B36))))))))))))</f>
        <v>32.548901019394584</v>
      </c>
      <c r="F36" s="104">
        <v>31</v>
      </c>
      <c r="G36" s="104">
        <f t="shared" si="2"/>
        <v>28</v>
      </c>
      <c r="H36" s="104">
        <f t="shared" si="3"/>
        <v>-3</v>
      </c>
    </row>
    <row r="37" spans="2:8">
      <c r="B37" s="107">
        <v>32</v>
      </c>
      <c r="C37" s="107" t="str">
        <f>IF($D$2=$Q$19,VLOOKUP(LARGE(Puntajes!$N$4:$N$35,Ranking!B37),Puntajes!$N$4:$P$35,3,0),IF($D$2=$Q$20,VLOOKUP(LARGE(Puntajes!$D$4:$D$35,Ranking!B37),Puntajes!$D$4:$P$35,13,0),IF($D$2=$Q$21,VLOOKUP(LARGE(Puntajes!$E$4:$E$35,Ranking!B37),Puntajes!$E$4:$P$35,12,0),IF($D$2=$Q$22,VLOOKUP(LARGE(Puntajes!$F$4:$F$35,Ranking!B37),Puntajes!$F$4:$P$35,11,0),IF($D$2=$Q$23,VLOOKUP(LARGE(Puntajes!$G$4:$G$35,Ranking!B37),Puntajes!$G$4:$P$35,10,0),IF($D$2=$Q$24,VLOOKUP(LARGE(Puntajes!$H$4:$H$35,Ranking!B37),Puntajes!$H$4:$P$35,9,0),IF($D$2=$Q$25,VLOOKUP(LARGE(Puntajes!$I$4:$I$35,Ranking!B37),Puntajes!$I$4:$P$35,8,0),IF($D$2=$Q$26,VLOOKUP(LARGE(Puntajes!$J$4:$J$35,Ranking!B37),Puntajes!$J$4:$P$35,7,0),IF($D$2=$Q$27,VLOOKUP(LARGE(Puntajes!$K$4:$K$35,Ranking!B37),Puntajes!$K$4:$P$35,6,0),IF($D$2=$Q$28,VLOOKUP(LARGE(Puntajes!$L$4:$L$35,Ranking!B37),Puntajes!$L$4:$P$35,5,0),IF($D$2=$Q$29,VLOOKUP(LARGE(Puntajes!$M$4:$M$35,Ranking!B37),Puntajes!$M$4:$P$35,4,0))))))))))))</f>
        <v>Guerrero</v>
      </c>
      <c r="D37" s="107" t="str">
        <f t="shared" si="0"/>
        <v>Baja</v>
      </c>
      <c r="E37" s="107">
        <f>IF($D$2=$Q$19,LARGE(Puntajes!$N$4:$N$35,Ranking!B37),IF($D$2=$Q$20,LARGE(Puntajes!$D$4:$D$35,Ranking!B37),IF($D$2=$Q$21,LARGE(Puntajes!$E$4:$E$35,Ranking!B37),IF($D$2=$Q$22,LARGE(Puntajes!$F$4:$F$35,Ranking!B37),IF($D$2=$Q$23,LARGE(Puntajes!$G$4:$G$35,Ranking!B37),IF($D$2=$Q$24,LARGE(Puntajes!$H$4:$H$35,Ranking!B37),IF($D$2=$Q$25,LARGE(Puntajes!$I$4:$I$35,Ranking!B37),IF($D$2=$Q$26,LARGE(Puntajes!$J$4:$J$35,Ranking!B37),IF($D$2=$Q$27,LARGE(Puntajes!$K$4:$K$35,Ranking!B37),IF($D$2=$Q$28,LARGE(Puntajes!$L$4:$L$35,Ranking!B37),IF($D$2=$Q$29,LARGE(Puntajes!$M$4:$M$35,Ranking!B37))))))))))))</f>
        <v>29.840148031629308</v>
      </c>
      <c r="F37" s="107">
        <v>32</v>
      </c>
      <c r="G37" s="104">
        <f t="shared" si="2"/>
        <v>32</v>
      </c>
      <c r="H37" s="104">
        <f t="shared" si="3"/>
        <v>0</v>
      </c>
    </row>
    <row r="39" spans="2:8">
      <c r="B39" s="40">
        <v>2018</v>
      </c>
      <c r="C39" s="40"/>
      <c r="D39" s="40"/>
      <c r="E39" s="40"/>
      <c r="F39" s="93"/>
    </row>
    <row r="40" spans="2:8">
      <c r="B40" s="110" t="s">
        <v>304</v>
      </c>
      <c r="C40" s="93" t="s">
        <v>334</v>
      </c>
      <c r="D40" s="93" t="s">
        <v>310</v>
      </c>
      <c r="E40" s="93"/>
      <c r="F40" s="93" t="s">
        <v>308</v>
      </c>
    </row>
    <row r="41" spans="2:8">
      <c r="B41" s="104">
        <v>1</v>
      </c>
      <c r="C41" s="104" t="str">
        <f>IF($D$2=$Q$19,VLOOKUP(LARGE(Puntajes!$N$76:$N$107,Ranking!B41),Puntajes!$N$76:$P$107,3,0),IF($D$2=$Q$20,VLOOKUP(LARGE(Puntajes!$D$76:$D$107,Ranking!B41),Puntajes!$D$76:$P$107,13,0),IF($D$2=$Q$21,VLOOKUP(LARGE(Puntajes!$E$76:$E$107,Ranking!B41),Puntajes!$E$76:$P$107,12,0),IF($D$2=$Q$22,VLOOKUP(LARGE(Puntajes!$F$76:$F$107,Ranking!B41),Puntajes!$F$76:$P$107,11,0),IF($D$2=$Q$23,VLOOKUP(LARGE(Puntajes!$G$76:$G$107,Ranking!B41),Puntajes!$G$76:$P$107,10,0),IF($D$2=$Q$24,VLOOKUP(LARGE(Puntajes!$H$76:$H$107,Ranking!B41),Puntajes!$H$76:$P$107,9,0),IF($D$2=$Q$25,VLOOKUP(LARGE(Puntajes!$I$76:$I$107,Ranking!B41),Puntajes!$I$76:$P$107,8,0),IF($D$2=$Q$26,VLOOKUP(LARGE(Puntajes!$J$76:$J$107,Ranking!B41),Puntajes!$J$76:$P$107,7,0),IF($D$2=$Q$27,VLOOKUP(LARGE(Puntajes!$K$76:$K$107,Ranking!B41),Puntajes!$K$76:$P$107,6,0),IF($D$2=$Q$28,VLOOKUP(LARGE(Puntajes!$L$76:$L$107,Ranking!B41),Puntajes!$L$76:$P$107,5,0),IF($D$2=$Q$29,VLOOKUP(LARGE(Puntajes!$M$76:$M$107,Ranking!B41),Puntajes!$M$76:$P$107,4,0))))))))))))</f>
        <v>Ciudad de México</v>
      </c>
      <c r="D41" s="104" t="str">
        <f t="shared" ref="D41:D72" si="4">IF(E41&lt;$R$16,"Muy baja",IF(E41&lt;$R$15,"Baja",IF(E41&lt;$R$14,"Media Baja",IF(E41&lt;$R$13,"Media alta",IF(E41&lt;$R$12,"Adecuada","Alta")))))</f>
        <v>Alta</v>
      </c>
      <c r="E41" s="104">
        <f>IF($D$2=$Q$19,LARGE(Puntajes!$N$76:$N$107,Ranking!B41),IF($D$2=$Q$20,LARGE(Puntajes!$D$76:$D$107,Ranking!B41),IF($D$2=$Q$21,LARGE(Puntajes!$E$76:$E$107,Ranking!B41),IF($D$2=$Q$22,LARGE(Puntajes!$F$76:$F$107,Ranking!B41),IF($D$2=$Q$23,LARGE(Puntajes!$G$76:$G$107,Ranking!B41),IF($D$2=$Q$24,LARGE(Puntajes!$H$76:$H$107,Ranking!B41),IF($D$2=$Q$25,LARGE(Puntajes!$I$76:$I$107,Ranking!B41),IF($D$2=$Q$26,LARGE(Puntajes!$J$76:$J$107,Ranking!B41),IF($D$2=$Q$27,LARGE(Puntajes!$K$76:$K$107,Ranking!B41),IF($D$2=$Q$28,LARGE(Puntajes!$L$76:$L$107,Ranking!B41),IF($D$2=$Q$29,LARGE(Puntajes!$M$76:$M$107,Ranking!B41))))))))))))</f>
        <v>64.873430031644958</v>
      </c>
      <c r="F41" s="104">
        <v>1</v>
      </c>
      <c r="G41" s="97"/>
      <c r="H41" s="103"/>
    </row>
    <row r="42" spans="2:8">
      <c r="B42" s="107">
        <v>2</v>
      </c>
      <c r="C42" s="107" t="str">
        <f>IF($D$2=$Q$19,VLOOKUP(LARGE(Puntajes!$N$76:$N$107,Ranking!B42),Puntajes!$N$76:$P$107,3,0),IF($D$2=$Q$20,VLOOKUP(LARGE(Puntajes!$D$76:$D$107,Ranking!B42),Puntajes!$D$76:$P$107,13,0),IF($D$2=$Q$21,VLOOKUP(LARGE(Puntajes!$E$76:$E$107,Ranking!B42),Puntajes!$E$76:$P$107,12,0),IF($D$2=$Q$22,VLOOKUP(LARGE(Puntajes!$F$76:$F$107,Ranking!B42),Puntajes!$F$76:$P$107,11,0),IF($D$2=$Q$23,VLOOKUP(LARGE(Puntajes!$G$76:$G$107,Ranking!B42),Puntajes!$G$76:$P$107,10,0),IF($D$2=$Q$24,VLOOKUP(LARGE(Puntajes!$H$76:$H$107,Ranking!B42),Puntajes!$H$76:$P$107,9,0),IF($D$2=$Q$25,VLOOKUP(LARGE(Puntajes!$I$76:$I$107,Ranking!B42),Puntajes!$I$76:$P$107,8,0),IF($D$2=$Q$26,VLOOKUP(LARGE(Puntajes!$J$76:$J$107,Ranking!B42),Puntajes!$J$76:$P$107,7,0),IF($D$2=$Q$27,VLOOKUP(LARGE(Puntajes!$K$76:$K$107,Ranking!B42),Puntajes!$K$76:$P$107,6,0),IF($D$2=$Q$28,VLOOKUP(LARGE(Puntajes!$L$76:$L$107,Ranking!B42),Puntajes!$L$76:$P$107,5,0),IF($D$2=$Q$29,VLOOKUP(LARGE(Puntajes!$M$76:$M$107,Ranking!B42),Puntajes!$M$76:$P$107,4,0))))))))))))</f>
        <v>Nuevo León</v>
      </c>
      <c r="D42" s="107" t="str">
        <f t="shared" si="4"/>
        <v>Adecuada</v>
      </c>
      <c r="E42" s="107">
        <f>IF($D$2=$Q$19,LARGE(Puntajes!$N$76:$N$107,Ranking!B42),IF($D$2=$Q$20,LARGE(Puntajes!$D$76:$D$107,Ranking!B42),IF($D$2=$Q$21,LARGE(Puntajes!$E$76:$E$107,Ranking!B42),IF($D$2=$Q$22,LARGE(Puntajes!$F$76:$F$107,Ranking!B42),IF($D$2=$Q$23,LARGE(Puntajes!$G$76:$G$107,Ranking!B42),IF($D$2=$Q$24,LARGE(Puntajes!$H$76:$H$107,Ranking!B42),IF($D$2=$Q$25,LARGE(Puntajes!$I$76:$I$107,Ranking!B42),IF($D$2=$Q$26,LARGE(Puntajes!$J$76:$J$107,Ranking!B42),IF($D$2=$Q$27,LARGE(Puntajes!$K$76:$K$107,Ranking!B42),IF($D$2=$Q$28,LARGE(Puntajes!$L$76:$L$107,Ranking!B42),IF($D$2=$Q$29,LARGE(Puntajes!$M$76:$M$107,Ranking!B42))))))))))))</f>
        <v>56.936594678042511</v>
      </c>
      <c r="F42" s="107">
        <v>2</v>
      </c>
      <c r="G42" s="97"/>
      <c r="H42" s="103"/>
    </row>
    <row r="43" spans="2:8">
      <c r="B43" s="104">
        <v>3</v>
      </c>
      <c r="C43" s="104" t="str">
        <f>IF($D$2=$Q$19,VLOOKUP(LARGE(Puntajes!$N$76:$N$107,Ranking!B43),Puntajes!$N$76:$P$107,3,0),IF($D$2=$Q$20,VLOOKUP(LARGE(Puntajes!$D$76:$D$107,Ranking!B43),Puntajes!$D$76:$P$107,13,0),IF($D$2=$Q$21,VLOOKUP(LARGE(Puntajes!$E$76:$E$107,Ranking!B43),Puntajes!$E$76:$P$107,12,0),IF($D$2=$Q$22,VLOOKUP(LARGE(Puntajes!$F$76:$F$107,Ranking!B43),Puntajes!$F$76:$P$107,11,0),IF($D$2=$Q$23,VLOOKUP(LARGE(Puntajes!$G$76:$G$107,Ranking!B43),Puntajes!$G$76:$P$107,10,0),IF($D$2=$Q$24,VLOOKUP(LARGE(Puntajes!$H$76:$H$107,Ranking!B43),Puntajes!$H$76:$P$107,9,0),IF($D$2=$Q$25,VLOOKUP(LARGE(Puntajes!$I$76:$I$107,Ranking!B43),Puntajes!$I$76:$P$107,8,0),IF($D$2=$Q$26,VLOOKUP(LARGE(Puntajes!$J$76:$J$107,Ranking!B43),Puntajes!$J$76:$P$107,7,0),IF($D$2=$Q$27,VLOOKUP(LARGE(Puntajes!$K$76:$K$107,Ranking!B43),Puntajes!$K$76:$P$107,6,0),IF($D$2=$Q$28,VLOOKUP(LARGE(Puntajes!$L$76:$L$107,Ranking!B43),Puntajes!$L$76:$P$107,5,0),IF($D$2=$Q$29,VLOOKUP(LARGE(Puntajes!$M$76:$M$107,Ranking!B43),Puntajes!$M$76:$P$107,4,0))))))))))))</f>
        <v>Querétaro</v>
      </c>
      <c r="D43" s="104" t="str">
        <f t="shared" si="4"/>
        <v>Adecuada</v>
      </c>
      <c r="E43" s="104">
        <f>IF($D$2=$Q$19,LARGE(Puntajes!$N$76:$N$107,Ranking!B43),IF($D$2=$Q$20,LARGE(Puntajes!$D$76:$D$107,Ranking!B43),IF($D$2=$Q$21,LARGE(Puntajes!$E$76:$E$107,Ranking!B43),IF($D$2=$Q$22,LARGE(Puntajes!$F$76:$F$107,Ranking!B43),IF($D$2=$Q$23,LARGE(Puntajes!$G$76:$G$107,Ranking!B43),IF($D$2=$Q$24,LARGE(Puntajes!$H$76:$H$107,Ranking!B43),IF($D$2=$Q$25,LARGE(Puntajes!$I$76:$I$107,Ranking!B43),IF($D$2=$Q$26,LARGE(Puntajes!$J$76:$J$107,Ranking!B43),IF($D$2=$Q$27,LARGE(Puntajes!$K$76:$K$107,Ranking!B43),IF($D$2=$Q$28,LARGE(Puntajes!$L$76:$L$107,Ranking!B43),IF($D$2=$Q$29,LARGE(Puntajes!$M$76:$M$107,Ranking!B43))))))))))))</f>
        <v>56.591963256794088</v>
      </c>
      <c r="F43" s="104">
        <v>3</v>
      </c>
      <c r="G43" s="97"/>
      <c r="H43" s="103"/>
    </row>
    <row r="44" spans="2:8">
      <c r="B44" s="107">
        <v>4</v>
      </c>
      <c r="C44" s="107" t="str">
        <f>IF($D$2=$Q$19,VLOOKUP(LARGE(Puntajes!$N$76:$N$107,Ranking!B44),Puntajes!$N$76:$P$107,3,0),IF($D$2=$Q$20,VLOOKUP(LARGE(Puntajes!$D$76:$D$107,Ranking!B44),Puntajes!$D$76:$P$107,13,0),IF($D$2=$Q$21,VLOOKUP(LARGE(Puntajes!$E$76:$E$107,Ranking!B44),Puntajes!$E$76:$P$107,12,0),IF($D$2=$Q$22,VLOOKUP(LARGE(Puntajes!$F$76:$F$107,Ranking!B44),Puntajes!$F$76:$P$107,11,0),IF($D$2=$Q$23,VLOOKUP(LARGE(Puntajes!$G$76:$G$107,Ranking!B44),Puntajes!$G$76:$P$107,10,0),IF($D$2=$Q$24,VLOOKUP(LARGE(Puntajes!$H$76:$H$107,Ranking!B44),Puntajes!$H$76:$P$107,9,0),IF($D$2=$Q$25,VLOOKUP(LARGE(Puntajes!$I$76:$I$107,Ranking!B44),Puntajes!$I$76:$P$107,8,0),IF($D$2=$Q$26,VLOOKUP(LARGE(Puntajes!$J$76:$J$107,Ranking!B44),Puntajes!$J$76:$P$107,7,0),IF($D$2=$Q$27,VLOOKUP(LARGE(Puntajes!$K$76:$K$107,Ranking!B44),Puntajes!$K$76:$P$107,6,0),IF($D$2=$Q$28,VLOOKUP(LARGE(Puntajes!$L$76:$L$107,Ranking!B44),Puntajes!$L$76:$P$107,5,0),IF($D$2=$Q$29,VLOOKUP(LARGE(Puntajes!$M$76:$M$107,Ranking!B44),Puntajes!$M$76:$P$107,4,0))))))))))))</f>
        <v>Jalisco</v>
      </c>
      <c r="D44" s="107" t="str">
        <f t="shared" si="4"/>
        <v>Adecuada</v>
      </c>
      <c r="E44" s="107">
        <f>IF($D$2=$Q$19,LARGE(Puntajes!$N$76:$N$107,Ranking!B44),IF($D$2=$Q$20,LARGE(Puntajes!$D$76:$D$107,Ranking!B44),IF($D$2=$Q$21,LARGE(Puntajes!$E$76:$E$107,Ranking!B44),IF($D$2=$Q$22,LARGE(Puntajes!$F$76:$F$107,Ranking!B44),IF($D$2=$Q$23,LARGE(Puntajes!$G$76:$G$107,Ranking!B44),IF($D$2=$Q$24,LARGE(Puntajes!$H$76:$H$107,Ranking!B44),IF($D$2=$Q$25,LARGE(Puntajes!$I$76:$I$107,Ranking!B44),IF($D$2=$Q$26,LARGE(Puntajes!$J$76:$J$107,Ranking!B44),IF($D$2=$Q$27,LARGE(Puntajes!$K$76:$K$107,Ranking!B44),IF($D$2=$Q$28,LARGE(Puntajes!$L$76:$L$107,Ranking!B44),IF($D$2=$Q$29,LARGE(Puntajes!$M$76:$M$107,Ranking!B44))))))))))))</f>
        <v>55.222291016941433</v>
      </c>
      <c r="F44" s="107">
        <v>4</v>
      </c>
      <c r="G44" s="97"/>
      <c r="H44" s="103"/>
    </row>
    <row r="45" spans="2:8">
      <c r="B45" s="104">
        <v>5</v>
      </c>
      <c r="C45" s="104" t="str">
        <f>IF($D$2=$Q$19,VLOOKUP(LARGE(Puntajes!$N$76:$N$107,Ranking!B45),Puntajes!$N$76:$P$107,3,0),IF($D$2=$Q$20,VLOOKUP(LARGE(Puntajes!$D$76:$D$107,Ranking!B45),Puntajes!$D$76:$P$107,13,0),IF($D$2=$Q$21,VLOOKUP(LARGE(Puntajes!$E$76:$E$107,Ranking!B45),Puntajes!$E$76:$P$107,12,0),IF($D$2=$Q$22,VLOOKUP(LARGE(Puntajes!$F$76:$F$107,Ranking!B45),Puntajes!$F$76:$P$107,11,0),IF($D$2=$Q$23,VLOOKUP(LARGE(Puntajes!$G$76:$G$107,Ranking!B45),Puntajes!$G$76:$P$107,10,0),IF($D$2=$Q$24,VLOOKUP(LARGE(Puntajes!$H$76:$H$107,Ranking!B45),Puntajes!$H$76:$P$107,9,0),IF($D$2=$Q$25,VLOOKUP(LARGE(Puntajes!$I$76:$I$107,Ranking!B45),Puntajes!$I$76:$P$107,8,0),IF($D$2=$Q$26,VLOOKUP(LARGE(Puntajes!$J$76:$J$107,Ranking!B45),Puntajes!$J$76:$P$107,7,0),IF($D$2=$Q$27,VLOOKUP(LARGE(Puntajes!$K$76:$K$107,Ranking!B45),Puntajes!$K$76:$P$107,6,0),IF($D$2=$Q$28,VLOOKUP(LARGE(Puntajes!$L$76:$L$107,Ranking!B45),Puntajes!$L$76:$P$107,5,0),IF($D$2=$Q$29,VLOOKUP(LARGE(Puntajes!$M$76:$M$107,Ranking!B45),Puntajes!$M$76:$P$107,4,0))))))))))))</f>
        <v>Aguascalientes</v>
      </c>
      <c r="D45" s="104" t="str">
        <f t="shared" si="4"/>
        <v>Media alta</v>
      </c>
      <c r="E45" s="104">
        <f>IF($D$2=$Q$19,LARGE(Puntajes!$N$76:$N$107,Ranking!B45),IF($D$2=$Q$20,LARGE(Puntajes!$D$76:$D$107,Ranking!B45),IF($D$2=$Q$21,LARGE(Puntajes!$E$76:$E$107,Ranking!B45),IF($D$2=$Q$22,LARGE(Puntajes!$F$76:$F$107,Ranking!B45),IF($D$2=$Q$23,LARGE(Puntajes!$G$76:$G$107,Ranking!B45),IF($D$2=$Q$24,LARGE(Puntajes!$H$76:$H$107,Ranking!B45),IF($D$2=$Q$25,LARGE(Puntajes!$I$76:$I$107,Ranking!B45),IF($D$2=$Q$26,LARGE(Puntajes!$J$76:$J$107,Ranking!B45),IF($D$2=$Q$27,LARGE(Puntajes!$K$76:$K$107,Ranking!B45),IF($D$2=$Q$28,LARGE(Puntajes!$L$76:$L$107,Ranking!B45),IF($D$2=$Q$29,LARGE(Puntajes!$M$76:$M$107,Ranking!B45))))))))))))</f>
        <v>54.120980166574498</v>
      </c>
      <c r="F45" s="104">
        <v>5</v>
      </c>
      <c r="G45" s="103"/>
      <c r="H45" s="103"/>
    </row>
    <row r="46" spans="2:8">
      <c r="B46" s="107">
        <v>6</v>
      </c>
      <c r="C46" s="107" t="str">
        <f>IF($D$2=$Q$19,VLOOKUP(LARGE(Puntajes!$N$76:$N$107,Ranking!B46),Puntajes!$N$76:$P$107,3,0),IF($D$2=$Q$20,VLOOKUP(LARGE(Puntajes!$D$76:$D$107,Ranking!B46),Puntajes!$D$76:$P$107,13,0),IF($D$2=$Q$21,VLOOKUP(LARGE(Puntajes!$E$76:$E$107,Ranking!B46),Puntajes!$E$76:$P$107,12,0),IF($D$2=$Q$22,VLOOKUP(LARGE(Puntajes!$F$76:$F$107,Ranking!B46),Puntajes!$F$76:$P$107,11,0),IF($D$2=$Q$23,VLOOKUP(LARGE(Puntajes!$G$76:$G$107,Ranking!B46),Puntajes!$G$76:$P$107,10,0),IF($D$2=$Q$24,VLOOKUP(LARGE(Puntajes!$H$76:$H$107,Ranking!B46),Puntajes!$H$76:$P$107,9,0),IF($D$2=$Q$25,VLOOKUP(LARGE(Puntajes!$I$76:$I$107,Ranking!B46),Puntajes!$I$76:$P$107,8,0),IF($D$2=$Q$26,VLOOKUP(LARGE(Puntajes!$J$76:$J$107,Ranking!B46),Puntajes!$J$76:$P$107,7,0),IF($D$2=$Q$27,VLOOKUP(LARGE(Puntajes!$K$76:$K$107,Ranking!B46),Puntajes!$K$76:$P$107,6,0),IF($D$2=$Q$28,VLOOKUP(LARGE(Puntajes!$L$76:$L$107,Ranking!B46),Puntajes!$L$76:$P$107,5,0),IF($D$2=$Q$29,VLOOKUP(LARGE(Puntajes!$M$76:$M$107,Ranking!B46),Puntajes!$M$76:$P$107,4,0))))))))))))</f>
        <v>Coahuila</v>
      </c>
      <c r="D46" s="107" t="str">
        <f t="shared" si="4"/>
        <v>Media alta</v>
      </c>
      <c r="E46" s="107">
        <f>IF($D$2=$Q$19,LARGE(Puntajes!$N$76:$N$107,Ranking!B46),IF($D$2=$Q$20,LARGE(Puntajes!$D$76:$D$107,Ranking!B46),IF($D$2=$Q$21,LARGE(Puntajes!$E$76:$E$107,Ranking!B46),IF($D$2=$Q$22,LARGE(Puntajes!$F$76:$F$107,Ranking!B46),IF($D$2=$Q$23,LARGE(Puntajes!$G$76:$G$107,Ranking!B46),IF($D$2=$Q$24,LARGE(Puntajes!$H$76:$H$107,Ranking!B46),IF($D$2=$Q$25,LARGE(Puntajes!$I$76:$I$107,Ranking!B46),IF($D$2=$Q$26,LARGE(Puntajes!$J$76:$J$107,Ranking!B46),IF($D$2=$Q$27,LARGE(Puntajes!$K$76:$K$107,Ranking!B46),IF($D$2=$Q$28,LARGE(Puntajes!$L$76:$L$107,Ranking!B46),IF($D$2=$Q$29,LARGE(Puntajes!$M$76:$M$107,Ranking!B46))))))))))))</f>
        <v>53.113118035705355</v>
      </c>
      <c r="F46" s="107">
        <v>6</v>
      </c>
      <c r="G46" s="103"/>
      <c r="H46" s="103"/>
    </row>
    <row r="47" spans="2:8">
      <c r="B47" s="104">
        <v>7</v>
      </c>
      <c r="C47" s="104" t="str">
        <f>IF($D$2=$Q$19,VLOOKUP(LARGE(Puntajes!$N$76:$N$107,Ranking!B47),Puntajes!$N$76:$P$107,3,0),IF($D$2=$Q$20,VLOOKUP(LARGE(Puntajes!$D$76:$D$107,Ranking!B47),Puntajes!$D$76:$P$107,13,0),IF($D$2=$Q$21,VLOOKUP(LARGE(Puntajes!$E$76:$E$107,Ranking!B47),Puntajes!$E$76:$P$107,12,0),IF($D$2=$Q$22,VLOOKUP(LARGE(Puntajes!$F$76:$F$107,Ranking!B47),Puntajes!$F$76:$P$107,11,0),IF($D$2=$Q$23,VLOOKUP(LARGE(Puntajes!$G$76:$G$107,Ranking!B47),Puntajes!$G$76:$P$107,10,0),IF($D$2=$Q$24,VLOOKUP(LARGE(Puntajes!$H$76:$H$107,Ranking!B47),Puntajes!$H$76:$P$107,9,0),IF($D$2=$Q$25,VLOOKUP(LARGE(Puntajes!$I$76:$I$107,Ranking!B47),Puntajes!$I$76:$P$107,8,0),IF($D$2=$Q$26,VLOOKUP(LARGE(Puntajes!$J$76:$J$107,Ranking!B47),Puntajes!$J$76:$P$107,7,0),IF($D$2=$Q$27,VLOOKUP(LARGE(Puntajes!$K$76:$K$107,Ranking!B47),Puntajes!$K$76:$P$107,6,0),IF($D$2=$Q$28,VLOOKUP(LARGE(Puntajes!$L$76:$L$107,Ranking!B47),Puntajes!$L$76:$P$107,5,0),IF($D$2=$Q$29,VLOOKUP(LARGE(Puntajes!$M$76:$M$107,Ranking!B47),Puntajes!$M$76:$P$107,4,0))))))))))))</f>
        <v>Chihuahua</v>
      </c>
      <c r="D47" s="104" t="str">
        <f t="shared" si="4"/>
        <v>Media alta</v>
      </c>
      <c r="E47" s="104">
        <f>IF($D$2=$Q$19,LARGE(Puntajes!$N$76:$N$107,Ranking!B47),IF($D$2=$Q$20,LARGE(Puntajes!$D$76:$D$107,Ranking!B47),IF($D$2=$Q$21,LARGE(Puntajes!$E$76:$E$107,Ranking!B47),IF($D$2=$Q$22,LARGE(Puntajes!$F$76:$F$107,Ranking!B47),IF($D$2=$Q$23,LARGE(Puntajes!$G$76:$G$107,Ranking!B47),IF($D$2=$Q$24,LARGE(Puntajes!$H$76:$H$107,Ranking!B47),IF($D$2=$Q$25,LARGE(Puntajes!$I$76:$I$107,Ranking!B47),IF($D$2=$Q$26,LARGE(Puntajes!$J$76:$J$107,Ranking!B47),IF($D$2=$Q$27,LARGE(Puntajes!$K$76:$K$107,Ranking!B47),IF($D$2=$Q$28,LARGE(Puntajes!$L$76:$L$107,Ranking!B47),IF($D$2=$Q$29,LARGE(Puntajes!$M$76:$M$107,Ranking!B47))))))))))))</f>
        <v>49.647855203977116</v>
      </c>
      <c r="F47" s="104">
        <v>7</v>
      </c>
      <c r="G47" s="103"/>
      <c r="H47" s="103"/>
    </row>
    <row r="48" spans="2:8">
      <c r="B48" s="107">
        <v>8</v>
      </c>
      <c r="C48" s="107" t="str">
        <f>IF($D$2=$Q$19,VLOOKUP(LARGE(Puntajes!$N$76:$N$107,Ranking!B48),Puntajes!$N$76:$P$107,3,0),IF($D$2=$Q$20,VLOOKUP(LARGE(Puntajes!$D$76:$D$107,Ranking!B48),Puntajes!$D$76:$P$107,13,0),IF($D$2=$Q$21,VLOOKUP(LARGE(Puntajes!$E$76:$E$107,Ranking!B48),Puntajes!$E$76:$P$107,12,0),IF($D$2=$Q$22,VLOOKUP(LARGE(Puntajes!$F$76:$F$107,Ranking!B48),Puntajes!$F$76:$P$107,11,0),IF($D$2=$Q$23,VLOOKUP(LARGE(Puntajes!$G$76:$G$107,Ranking!B48),Puntajes!$G$76:$P$107,10,0),IF($D$2=$Q$24,VLOOKUP(LARGE(Puntajes!$H$76:$H$107,Ranking!B48),Puntajes!$H$76:$P$107,9,0),IF($D$2=$Q$25,VLOOKUP(LARGE(Puntajes!$I$76:$I$107,Ranking!B48),Puntajes!$I$76:$P$107,8,0),IF($D$2=$Q$26,VLOOKUP(LARGE(Puntajes!$J$76:$J$107,Ranking!B48),Puntajes!$J$76:$P$107,7,0),IF($D$2=$Q$27,VLOOKUP(LARGE(Puntajes!$K$76:$K$107,Ranking!B48),Puntajes!$K$76:$P$107,6,0),IF($D$2=$Q$28,VLOOKUP(LARGE(Puntajes!$L$76:$L$107,Ranking!B48),Puntajes!$L$76:$P$107,5,0),IF($D$2=$Q$29,VLOOKUP(LARGE(Puntajes!$M$76:$M$107,Ranking!B48),Puntajes!$M$76:$P$107,4,0))))))))))))</f>
        <v>Baja California Sur</v>
      </c>
      <c r="D48" s="107" t="str">
        <f t="shared" si="4"/>
        <v>Media alta</v>
      </c>
      <c r="E48" s="107">
        <f>IF($D$2=$Q$19,LARGE(Puntajes!$N$76:$N$107,Ranking!B48),IF($D$2=$Q$20,LARGE(Puntajes!$D$76:$D$107,Ranking!B48),IF($D$2=$Q$21,LARGE(Puntajes!$E$76:$E$107,Ranking!B48),IF($D$2=$Q$22,LARGE(Puntajes!$F$76:$F$107,Ranking!B48),IF($D$2=$Q$23,LARGE(Puntajes!$G$76:$G$107,Ranking!B48),IF($D$2=$Q$24,LARGE(Puntajes!$H$76:$H$107,Ranking!B48),IF($D$2=$Q$25,LARGE(Puntajes!$I$76:$I$107,Ranking!B48),IF($D$2=$Q$26,LARGE(Puntajes!$J$76:$J$107,Ranking!B48),IF($D$2=$Q$27,LARGE(Puntajes!$K$76:$K$107,Ranking!B48),IF($D$2=$Q$28,LARGE(Puntajes!$L$76:$L$107,Ranking!B48),IF($D$2=$Q$29,LARGE(Puntajes!$M$76:$M$107,Ranking!B48))))))))))))</f>
        <v>49.405477203756462</v>
      </c>
      <c r="F48" s="107">
        <v>8</v>
      </c>
      <c r="G48" s="103"/>
      <c r="H48" s="103"/>
    </row>
    <row r="49" spans="2:8">
      <c r="B49" s="104">
        <v>9</v>
      </c>
      <c r="C49" s="104" t="str">
        <f>IF($D$2=$Q$19,VLOOKUP(LARGE(Puntajes!$N$76:$N$107,Ranking!B49),Puntajes!$N$76:$P$107,3,0),IF($D$2=$Q$20,VLOOKUP(LARGE(Puntajes!$D$76:$D$107,Ranking!B49),Puntajes!$D$76:$P$107,13,0),IF($D$2=$Q$21,VLOOKUP(LARGE(Puntajes!$E$76:$E$107,Ranking!B49),Puntajes!$E$76:$P$107,12,0),IF($D$2=$Q$22,VLOOKUP(LARGE(Puntajes!$F$76:$F$107,Ranking!B49),Puntajes!$F$76:$P$107,11,0),IF($D$2=$Q$23,VLOOKUP(LARGE(Puntajes!$G$76:$G$107,Ranking!B49),Puntajes!$G$76:$P$107,10,0),IF($D$2=$Q$24,VLOOKUP(LARGE(Puntajes!$H$76:$H$107,Ranking!B49),Puntajes!$H$76:$P$107,9,0),IF($D$2=$Q$25,VLOOKUP(LARGE(Puntajes!$I$76:$I$107,Ranking!B49),Puntajes!$I$76:$P$107,8,0),IF($D$2=$Q$26,VLOOKUP(LARGE(Puntajes!$J$76:$J$107,Ranking!B49),Puntajes!$J$76:$P$107,7,0),IF($D$2=$Q$27,VLOOKUP(LARGE(Puntajes!$K$76:$K$107,Ranking!B49),Puntajes!$K$76:$P$107,6,0),IF($D$2=$Q$28,VLOOKUP(LARGE(Puntajes!$L$76:$L$107,Ranking!B49),Puntajes!$L$76:$P$107,5,0),IF($D$2=$Q$29,VLOOKUP(LARGE(Puntajes!$M$76:$M$107,Ranking!B49),Puntajes!$M$76:$P$107,4,0))))))))))))</f>
        <v>Sonora</v>
      </c>
      <c r="D49" s="104" t="str">
        <f t="shared" si="4"/>
        <v>Media alta</v>
      </c>
      <c r="E49" s="104">
        <f>IF($D$2=$Q$19,LARGE(Puntajes!$N$76:$N$107,Ranking!B49),IF($D$2=$Q$20,LARGE(Puntajes!$D$76:$D$107,Ranking!B49),IF($D$2=$Q$21,LARGE(Puntajes!$E$76:$E$107,Ranking!B49),IF($D$2=$Q$22,LARGE(Puntajes!$F$76:$F$107,Ranking!B49),IF($D$2=$Q$23,LARGE(Puntajes!$G$76:$G$107,Ranking!B49),IF($D$2=$Q$24,LARGE(Puntajes!$H$76:$H$107,Ranking!B49),IF($D$2=$Q$25,LARGE(Puntajes!$I$76:$I$107,Ranking!B49),IF($D$2=$Q$26,LARGE(Puntajes!$J$76:$J$107,Ranking!B49),IF($D$2=$Q$27,LARGE(Puntajes!$K$76:$K$107,Ranking!B49),IF($D$2=$Q$28,LARGE(Puntajes!$L$76:$L$107,Ranking!B49),IF($D$2=$Q$29,LARGE(Puntajes!$M$76:$M$107,Ranking!B49))))))))))))</f>
        <v>48.593819825493512</v>
      </c>
      <c r="F49" s="104">
        <v>9</v>
      </c>
      <c r="G49" s="103"/>
      <c r="H49" s="103"/>
    </row>
    <row r="50" spans="2:8">
      <c r="B50" s="107">
        <v>10</v>
      </c>
      <c r="C50" s="107" t="str">
        <f>IF($D$2=$Q$19,VLOOKUP(LARGE(Puntajes!$N$76:$N$107,Ranking!B50),Puntajes!$N$76:$P$107,3,0),IF($D$2=$Q$20,VLOOKUP(LARGE(Puntajes!$D$76:$D$107,Ranking!B50),Puntajes!$D$76:$P$107,13,0),IF($D$2=$Q$21,VLOOKUP(LARGE(Puntajes!$E$76:$E$107,Ranking!B50),Puntajes!$E$76:$P$107,12,0),IF($D$2=$Q$22,VLOOKUP(LARGE(Puntajes!$F$76:$F$107,Ranking!B50),Puntajes!$F$76:$P$107,11,0),IF($D$2=$Q$23,VLOOKUP(LARGE(Puntajes!$G$76:$G$107,Ranking!B50),Puntajes!$G$76:$P$107,10,0),IF($D$2=$Q$24,VLOOKUP(LARGE(Puntajes!$H$76:$H$107,Ranking!B50),Puntajes!$H$76:$P$107,9,0),IF($D$2=$Q$25,VLOOKUP(LARGE(Puntajes!$I$76:$I$107,Ranking!B50),Puntajes!$I$76:$P$107,8,0),IF($D$2=$Q$26,VLOOKUP(LARGE(Puntajes!$J$76:$J$107,Ranking!B50),Puntajes!$J$76:$P$107,7,0),IF($D$2=$Q$27,VLOOKUP(LARGE(Puntajes!$K$76:$K$107,Ranking!B50),Puntajes!$K$76:$P$107,6,0),IF($D$2=$Q$28,VLOOKUP(LARGE(Puntajes!$L$76:$L$107,Ranking!B50),Puntajes!$L$76:$P$107,5,0),IF($D$2=$Q$29,VLOOKUP(LARGE(Puntajes!$M$76:$M$107,Ranking!B50),Puntajes!$M$76:$P$107,4,0))))))))))))</f>
        <v>Yucatán</v>
      </c>
      <c r="D50" s="107" t="str">
        <f t="shared" si="4"/>
        <v>Media alta</v>
      </c>
      <c r="E50" s="107">
        <f>IF($D$2=$Q$19,LARGE(Puntajes!$N$76:$N$107,Ranking!B50),IF($D$2=$Q$20,LARGE(Puntajes!$D$76:$D$107,Ranking!B50),IF($D$2=$Q$21,LARGE(Puntajes!$E$76:$E$107,Ranking!B50),IF($D$2=$Q$22,LARGE(Puntajes!$F$76:$F$107,Ranking!B50),IF($D$2=$Q$23,LARGE(Puntajes!$G$76:$G$107,Ranking!B50),IF($D$2=$Q$24,LARGE(Puntajes!$H$76:$H$107,Ranking!B50),IF($D$2=$Q$25,LARGE(Puntajes!$I$76:$I$107,Ranking!B50),IF($D$2=$Q$26,LARGE(Puntajes!$J$76:$J$107,Ranking!B50),IF($D$2=$Q$27,LARGE(Puntajes!$K$76:$K$107,Ranking!B50),IF($D$2=$Q$28,LARGE(Puntajes!$L$76:$L$107,Ranking!B50),IF($D$2=$Q$29,LARGE(Puntajes!$M$76:$M$107,Ranking!B50))))))))))))</f>
        <v>48.156982312407777</v>
      </c>
      <c r="F50" s="107">
        <v>10</v>
      </c>
      <c r="G50" s="103"/>
      <c r="H50" s="103"/>
    </row>
    <row r="51" spans="2:8">
      <c r="B51" s="104">
        <v>11</v>
      </c>
      <c r="C51" s="104" t="str">
        <f>IF($D$2=$Q$19,VLOOKUP(LARGE(Puntajes!$N$76:$N$107,Ranking!B51),Puntajes!$N$76:$P$107,3,0),IF($D$2=$Q$20,VLOOKUP(LARGE(Puntajes!$D$76:$D$107,Ranking!B51),Puntajes!$D$76:$P$107,13,0),IF($D$2=$Q$21,VLOOKUP(LARGE(Puntajes!$E$76:$E$107,Ranking!B51),Puntajes!$E$76:$P$107,12,0),IF($D$2=$Q$22,VLOOKUP(LARGE(Puntajes!$F$76:$F$107,Ranking!B51),Puntajes!$F$76:$P$107,11,0),IF($D$2=$Q$23,VLOOKUP(LARGE(Puntajes!$G$76:$G$107,Ranking!B51),Puntajes!$G$76:$P$107,10,0),IF($D$2=$Q$24,VLOOKUP(LARGE(Puntajes!$H$76:$H$107,Ranking!B51),Puntajes!$H$76:$P$107,9,0),IF($D$2=$Q$25,VLOOKUP(LARGE(Puntajes!$I$76:$I$107,Ranking!B51),Puntajes!$I$76:$P$107,8,0),IF($D$2=$Q$26,VLOOKUP(LARGE(Puntajes!$J$76:$J$107,Ranking!B51),Puntajes!$J$76:$P$107,7,0),IF($D$2=$Q$27,VLOOKUP(LARGE(Puntajes!$K$76:$K$107,Ranking!B51),Puntajes!$K$76:$P$107,6,0),IF($D$2=$Q$28,VLOOKUP(LARGE(Puntajes!$L$76:$L$107,Ranking!B51),Puntajes!$L$76:$P$107,5,0),IF($D$2=$Q$29,VLOOKUP(LARGE(Puntajes!$M$76:$M$107,Ranking!B51),Puntajes!$M$76:$P$107,4,0))))))))))))</f>
        <v>Baja California</v>
      </c>
      <c r="D51" s="104" t="str">
        <f t="shared" si="4"/>
        <v>Media alta</v>
      </c>
      <c r="E51" s="104">
        <f>IF($D$2=$Q$19,LARGE(Puntajes!$N$76:$N$107,Ranking!B51),IF($D$2=$Q$20,LARGE(Puntajes!$D$76:$D$107,Ranking!B51),IF($D$2=$Q$21,LARGE(Puntajes!$E$76:$E$107,Ranking!B51),IF($D$2=$Q$22,LARGE(Puntajes!$F$76:$F$107,Ranking!B51),IF($D$2=$Q$23,LARGE(Puntajes!$G$76:$G$107,Ranking!B51),IF($D$2=$Q$24,LARGE(Puntajes!$H$76:$H$107,Ranking!B51),IF($D$2=$Q$25,LARGE(Puntajes!$I$76:$I$107,Ranking!B51),IF($D$2=$Q$26,LARGE(Puntajes!$J$76:$J$107,Ranking!B51),IF($D$2=$Q$27,LARGE(Puntajes!$K$76:$K$107,Ranking!B51),IF($D$2=$Q$28,LARGE(Puntajes!$L$76:$L$107,Ranking!B51),IF($D$2=$Q$29,LARGE(Puntajes!$M$76:$M$107,Ranking!B51))))))))))))</f>
        <v>47.941683751657564</v>
      </c>
      <c r="F51" s="104">
        <v>11</v>
      </c>
      <c r="G51" s="103"/>
      <c r="H51" s="103"/>
    </row>
    <row r="52" spans="2:8">
      <c r="B52" s="107">
        <v>12</v>
      </c>
      <c r="C52" s="107" t="str">
        <f>IF($D$2=$Q$19,VLOOKUP(LARGE(Puntajes!$N$76:$N$107,Ranking!B52),Puntajes!$N$76:$P$107,3,0),IF($D$2=$Q$20,VLOOKUP(LARGE(Puntajes!$D$76:$D$107,Ranking!B52),Puntajes!$D$76:$P$107,13,0),IF($D$2=$Q$21,VLOOKUP(LARGE(Puntajes!$E$76:$E$107,Ranking!B52),Puntajes!$E$76:$P$107,12,0),IF($D$2=$Q$22,VLOOKUP(LARGE(Puntajes!$F$76:$F$107,Ranking!B52),Puntajes!$F$76:$P$107,11,0),IF($D$2=$Q$23,VLOOKUP(LARGE(Puntajes!$G$76:$G$107,Ranking!B52),Puntajes!$G$76:$P$107,10,0),IF($D$2=$Q$24,VLOOKUP(LARGE(Puntajes!$H$76:$H$107,Ranking!B52),Puntajes!$H$76:$P$107,9,0),IF($D$2=$Q$25,VLOOKUP(LARGE(Puntajes!$I$76:$I$107,Ranking!B52),Puntajes!$I$76:$P$107,8,0),IF($D$2=$Q$26,VLOOKUP(LARGE(Puntajes!$J$76:$J$107,Ranking!B52),Puntajes!$J$76:$P$107,7,0),IF($D$2=$Q$27,VLOOKUP(LARGE(Puntajes!$K$76:$K$107,Ranking!B52),Puntajes!$K$76:$P$107,6,0),IF($D$2=$Q$28,VLOOKUP(LARGE(Puntajes!$L$76:$L$107,Ranking!B52),Puntajes!$L$76:$P$107,5,0),IF($D$2=$Q$29,VLOOKUP(LARGE(Puntajes!$M$76:$M$107,Ranking!B52),Puntajes!$M$76:$P$107,4,0))))))))))))</f>
        <v>Quintana Roo</v>
      </c>
      <c r="D52" s="107" t="str">
        <f t="shared" si="4"/>
        <v>Media alta</v>
      </c>
      <c r="E52" s="107">
        <f>IF($D$2=$Q$19,LARGE(Puntajes!$N$76:$N$107,Ranking!B52),IF($D$2=$Q$20,LARGE(Puntajes!$D$76:$D$107,Ranking!B52),IF($D$2=$Q$21,LARGE(Puntajes!$E$76:$E$107,Ranking!B52),IF($D$2=$Q$22,LARGE(Puntajes!$F$76:$F$107,Ranking!B52),IF($D$2=$Q$23,LARGE(Puntajes!$G$76:$G$107,Ranking!B52),IF($D$2=$Q$24,LARGE(Puntajes!$H$76:$H$107,Ranking!B52),IF($D$2=$Q$25,LARGE(Puntajes!$I$76:$I$107,Ranking!B52),IF($D$2=$Q$26,LARGE(Puntajes!$J$76:$J$107,Ranking!B52),IF($D$2=$Q$27,LARGE(Puntajes!$K$76:$K$107,Ranking!B52),IF($D$2=$Q$28,LARGE(Puntajes!$L$76:$L$107,Ranking!B52),IF($D$2=$Q$29,LARGE(Puntajes!$M$76:$M$107,Ranking!B52))))))))))))</f>
        <v>47.544114671966753</v>
      </c>
      <c r="F52" s="107">
        <v>12</v>
      </c>
      <c r="G52" s="103"/>
      <c r="H52" s="103"/>
    </row>
    <row r="53" spans="2:8">
      <c r="B53" s="104">
        <v>13</v>
      </c>
      <c r="C53" s="104" t="str">
        <f>IF($D$2=$Q$19,VLOOKUP(LARGE(Puntajes!$N$76:$N$107,Ranking!B53),Puntajes!$N$76:$P$107,3,0),IF($D$2=$Q$20,VLOOKUP(LARGE(Puntajes!$D$76:$D$107,Ranking!B53),Puntajes!$D$76:$P$107,13,0),IF($D$2=$Q$21,VLOOKUP(LARGE(Puntajes!$E$76:$E$107,Ranking!B53),Puntajes!$E$76:$P$107,12,0),IF($D$2=$Q$22,VLOOKUP(LARGE(Puntajes!$F$76:$F$107,Ranking!B53),Puntajes!$F$76:$P$107,11,0),IF($D$2=$Q$23,VLOOKUP(LARGE(Puntajes!$G$76:$G$107,Ranking!B53),Puntajes!$G$76:$P$107,10,0),IF($D$2=$Q$24,VLOOKUP(LARGE(Puntajes!$H$76:$H$107,Ranking!B53),Puntajes!$H$76:$P$107,9,0),IF($D$2=$Q$25,VLOOKUP(LARGE(Puntajes!$I$76:$I$107,Ranking!B53),Puntajes!$I$76:$P$107,8,0),IF($D$2=$Q$26,VLOOKUP(LARGE(Puntajes!$J$76:$J$107,Ranking!B53),Puntajes!$J$76:$P$107,7,0),IF($D$2=$Q$27,VLOOKUP(LARGE(Puntajes!$K$76:$K$107,Ranking!B53),Puntajes!$K$76:$P$107,6,0),IF($D$2=$Q$28,VLOOKUP(LARGE(Puntajes!$L$76:$L$107,Ranking!B53),Puntajes!$L$76:$P$107,5,0),IF($D$2=$Q$29,VLOOKUP(LARGE(Puntajes!$M$76:$M$107,Ranking!B53),Puntajes!$M$76:$P$107,4,0))))))))))))</f>
        <v>San Luis Potosí</v>
      </c>
      <c r="D53" s="104" t="str">
        <f t="shared" si="4"/>
        <v>Media alta</v>
      </c>
      <c r="E53" s="104">
        <f>IF($D$2=$Q$19,LARGE(Puntajes!$N$76:$N$107,Ranking!B53),IF($D$2=$Q$20,LARGE(Puntajes!$D$76:$D$107,Ranking!B53),IF($D$2=$Q$21,LARGE(Puntajes!$E$76:$E$107,Ranking!B53),IF($D$2=$Q$22,LARGE(Puntajes!$F$76:$F$107,Ranking!B53),IF($D$2=$Q$23,LARGE(Puntajes!$G$76:$G$107,Ranking!B53),IF($D$2=$Q$24,LARGE(Puntajes!$H$76:$H$107,Ranking!B53),IF($D$2=$Q$25,LARGE(Puntajes!$I$76:$I$107,Ranking!B53),IF($D$2=$Q$26,LARGE(Puntajes!$J$76:$J$107,Ranking!B53),IF($D$2=$Q$27,LARGE(Puntajes!$K$76:$K$107,Ranking!B53),IF($D$2=$Q$28,LARGE(Puntajes!$L$76:$L$107,Ranking!B53),IF($D$2=$Q$29,LARGE(Puntajes!$M$76:$M$107,Ranking!B53))))))))))))</f>
        <v>47.488732458012166</v>
      </c>
      <c r="F53" s="104">
        <v>13</v>
      </c>
      <c r="G53" s="103"/>
      <c r="H53" s="103"/>
    </row>
    <row r="54" spans="2:8">
      <c r="B54" s="107">
        <v>14</v>
      </c>
      <c r="C54" s="107" t="str">
        <f>IF($D$2=$Q$19,VLOOKUP(LARGE(Puntajes!$N$76:$N$107,Ranking!B54),Puntajes!$N$76:$P$107,3,0),IF($D$2=$Q$20,VLOOKUP(LARGE(Puntajes!$D$76:$D$107,Ranking!B54),Puntajes!$D$76:$P$107,13,0),IF($D$2=$Q$21,VLOOKUP(LARGE(Puntajes!$E$76:$E$107,Ranking!B54),Puntajes!$E$76:$P$107,12,0),IF($D$2=$Q$22,VLOOKUP(LARGE(Puntajes!$F$76:$F$107,Ranking!B54),Puntajes!$F$76:$P$107,11,0),IF($D$2=$Q$23,VLOOKUP(LARGE(Puntajes!$G$76:$G$107,Ranking!B54),Puntajes!$G$76:$P$107,10,0),IF($D$2=$Q$24,VLOOKUP(LARGE(Puntajes!$H$76:$H$107,Ranking!B54),Puntajes!$H$76:$P$107,9,0),IF($D$2=$Q$25,VLOOKUP(LARGE(Puntajes!$I$76:$I$107,Ranking!B54),Puntajes!$I$76:$P$107,8,0),IF($D$2=$Q$26,VLOOKUP(LARGE(Puntajes!$J$76:$J$107,Ranking!B54),Puntajes!$J$76:$P$107,7,0),IF($D$2=$Q$27,VLOOKUP(LARGE(Puntajes!$K$76:$K$107,Ranking!B54),Puntajes!$K$76:$P$107,6,0),IF($D$2=$Q$28,VLOOKUP(LARGE(Puntajes!$L$76:$L$107,Ranking!B54),Puntajes!$L$76:$P$107,5,0),IF($D$2=$Q$29,VLOOKUP(LARGE(Puntajes!$M$76:$M$107,Ranking!B54),Puntajes!$M$76:$P$107,4,0))))))))))))</f>
        <v>Sinaloa</v>
      </c>
      <c r="D54" s="107" t="str">
        <f t="shared" si="4"/>
        <v>Media alta</v>
      </c>
      <c r="E54" s="107">
        <f>IF($D$2=$Q$19,LARGE(Puntajes!$N$76:$N$107,Ranking!B54),IF($D$2=$Q$20,LARGE(Puntajes!$D$76:$D$107,Ranking!B54),IF($D$2=$Q$21,LARGE(Puntajes!$E$76:$E$107,Ranking!B54),IF($D$2=$Q$22,LARGE(Puntajes!$F$76:$F$107,Ranking!B54),IF($D$2=$Q$23,LARGE(Puntajes!$G$76:$G$107,Ranking!B54),IF($D$2=$Q$24,LARGE(Puntajes!$H$76:$H$107,Ranking!B54),IF($D$2=$Q$25,LARGE(Puntajes!$I$76:$I$107,Ranking!B54),IF($D$2=$Q$26,LARGE(Puntajes!$J$76:$J$107,Ranking!B54),IF($D$2=$Q$27,LARGE(Puntajes!$K$76:$K$107,Ranking!B54),IF($D$2=$Q$28,LARGE(Puntajes!$L$76:$L$107,Ranking!B54),IF($D$2=$Q$29,LARGE(Puntajes!$M$76:$M$107,Ranking!B54))))))))))))</f>
        <v>47.36727097948237</v>
      </c>
      <c r="F54" s="107">
        <v>14</v>
      </c>
      <c r="G54" s="103"/>
      <c r="H54" s="103"/>
    </row>
    <row r="55" spans="2:8">
      <c r="B55" s="104">
        <v>15</v>
      </c>
      <c r="C55" s="104" t="str">
        <f>IF($D$2=$Q$19,VLOOKUP(LARGE(Puntajes!$N$76:$N$107,Ranking!B55),Puntajes!$N$76:$P$107,3,0),IF($D$2=$Q$20,VLOOKUP(LARGE(Puntajes!$D$76:$D$107,Ranking!B55),Puntajes!$D$76:$P$107,13,0),IF($D$2=$Q$21,VLOOKUP(LARGE(Puntajes!$E$76:$E$107,Ranking!B55),Puntajes!$E$76:$P$107,12,0),IF($D$2=$Q$22,VLOOKUP(LARGE(Puntajes!$F$76:$F$107,Ranking!B55),Puntajes!$F$76:$P$107,11,0),IF($D$2=$Q$23,VLOOKUP(LARGE(Puntajes!$G$76:$G$107,Ranking!B55),Puntajes!$G$76:$P$107,10,0),IF($D$2=$Q$24,VLOOKUP(LARGE(Puntajes!$H$76:$H$107,Ranking!B55),Puntajes!$H$76:$P$107,9,0),IF($D$2=$Q$25,VLOOKUP(LARGE(Puntajes!$I$76:$I$107,Ranking!B55),Puntajes!$I$76:$P$107,8,0),IF($D$2=$Q$26,VLOOKUP(LARGE(Puntajes!$J$76:$J$107,Ranking!B55),Puntajes!$J$76:$P$107,7,0),IF($D$2=$Q$27,VLOOKUP(LARGE(Puntajes!$K$76:$K$107,Ranking!B55),Puntajes!$K$76:$P$107,6,0),IF($D$2=$Q$28,VLOOKUP(LARGE(Puntajes!$L$76:$L$107,Ranking!B55),Puntajes!$L$76:$P$107,5,0),IF($D$2=$Q$29,VLOOKUP(LARGE(Puntajes!$M$76:$M$107,Ranking!B55),Puntajes!$M$76:$P$107,4,0))))))))))))</f>
        <v>Tamaulipas</v>
      </c>
      <c r="D55" s="104" t="str">
        <f t="shared" si="4"/>
        <v>Media alta</v>
      </c>
      <c r="E55" s="104">
        <f>IF($D$2=$Q$19,LARGE(Puntajes!$N$76:$N$107,Ranking!B55),IF($D$2=$Q$20,LARGE(Puntajes!$D$76:$D$107,Ranking!B55),IF($D$2=$Q$21,LARGE(Puntajes!$E$76:$E$107,Ranking!B55),IF($D$2=$Q$22,LARGE(Puntajes!$F$76:$F$107,Ranking!B55),IF($D$2=$Q$23,LARGE(Puntajes!$G$76:$G$107,Ranking!B55),IF($D$2=$Q$24,LARGE(Puntajes!$H$76:$H$107,Ranking!B55),IF($D$2=$Q$25,LARGE(Puntajes!$I$76:$I$107,Ranking!B55),IF($D$2=$Q$26,LARGE(Puntajes!$J$76:$J$107,Ranking!B55),IF($D$2=$Q$27,LARGE(Puntajes!$K$76:$K$107,Ranking!B55),IF($D$2=$Q$28,LARGE(Puntajes!$L$76:$L$107,Ranking!B55),IF($D$2=$Q$29,LARGE(Puntajes!$M$76:$M$107,Ranking!B55))))))))))))</f>
        <v>47.170268609910572</v>
      </c>
      <c r="F55" s="104">
        <v>15</v>
      </c>
      <c r="G55" s="103"/>
      <c r="H55" s="103"/>
    </row>
    <row r="56" spans="2:8">
      <c r="B56" s="107">
        <v>16</v>
      </c>
      <c r="C56" s="107" t="str">
        <f>IF($D$2=$Q$19,VLOOKUP(LARGE(Puntajes!$N$76:$N$107,Ranking!B56),Puntajes!$N$76:$P$107,3,0),IF($D$2=$Q$20,VLOOKUP(LARGE(Puntajes!$D$76:$D$107,Ranking!B56),Puntajes!$D$76:$P$107,13,0),IF($D$2=$Q$21,VLOOKUP(LARGE(Puntajes!$E$76:$E$107,Ranking!B56),Puntajes!$E$76:$P$107,12,0),IF($D$2=$Q$22,VLOOKUP(LARGE(Puntajes!$F$76:$F$107,Ranking!B56),Puntajes!$F$76:$P$107,11,0),IF($D$2=$Q$23,VLOOKUP(LARGE(Puntajes!$G$76:$G$107,Ranking!B56),Puntajes!$G$76:$P$107,10,0),IF($D$2=$Q$24,VLOOKUP(LARGE(Puntajes!$H$76:$H$107,Ranking!B56),Puntajes!$H$76:$P$107,9,0),IF($D$2=$Q$25,VLOOKUP(LARGE(Puntajes!$I$76:$I$107,Ranking!B56),Puntajes!$I$76:$P$107,8,0),IF($D$2=$Q$26,VLOOKUP(LARGE(Puntajes!$J$76:$J$107,Ranking!B56),Puntajes!$J$76:$P$107,7,0),IF($D$2=$Q$27,VLOOKUP(LARGE(Puntajes!$K$76:$K$107,Ranking!B56),Puntajes!$K$76:$P$107,6,0),IF($D$2=$Q$28,VLOOKUP(LARGE(Puntajes!$L$76:$L$107,Ranking!B56),Puntajes!$L$76:$P$107,5,0),IF($D$2=$Q$29,VLOOKUP(LARGE(Puntajes!$M$76:$M$107,Ranking!B56),Puntajes!$M$76:$P$107,4,0))))))))))))</f>
        <v>Durango</v>
      </c>
      <c r="D56" s="107" t="str">
        <f t="shared" si="4"/>
        <v>Media Baja</v>
      </c>
      <c r="E56" s="107">
        <f>IF($D$2=$Q$19,LARGE(Puntajes!$N$76:$N$107,Ranking!B56),IF($D$2=$Q$20,LARGE(Puntajes!$D$76:$D$107,Ranking!B56),IF($D$2=$Q$21,LARGE(Puntajes!$E$76:$E$107,Ranking!B56),IF($D$2=$Q$22,LARGE(Puntajes!$F$76:$F$107,Ranking!B56),IF($D$2=$Q$23,LARGE(Puntajes!$G$76:$G$107,Ranking!B56),IF($D$2=$Q$24,LARGE(Puntajes!$H$76:$H$107,Ranking!B56),IF($D$2=$Q$25,LARGE(Puntajes!$I$76:$I$107,Ranking!B56),IF($D$2=$Q$26,LARGE(Puntajes!$J$76:$J$107,Ranking!B56),IF($D$2=$Q$27,LARGE(Puntajes!$K$76:$K$107,Ranking!B56),IF($D$2=$Q$28,LARGE(Puntajes!$L$76:$L$107,Ranking!B56),IF($D$2=$Q$29,LARGE(Puntajes!$M$76:$M$107,Ranking!B56))))))))))))</f>
        <v>45.408505283497242</v>
      </c>
      <c r="F56" s="107">
        <v>16</v>
      </c>
      <c r="G56" s="103"/>
      <c r="H56" s="103"/>
    </row>
    <row r="57" spans="2:8">
      <c r="B57" s="104">
        <v>17</v>
      </c>
      <c r="C57" s="104" t="str">
        <f>IF($D$2=$Q$19,VLOOKUP(LARGE(Puntajes!$N$76:$N$107,Ranking!B57),Puntajes!$N$76:$P$107,3,0),IF($D$2=$Q$20,VLOOKUP(LARGE(Puntajes!$D$76:$D$107,Ranking!B57),Puntajes!$D$76:$P$107,13,0),IF($D$2=$Q$21,VLOOKUP(LARGE(Puntajes!$E$76:$E$107,Ranking!B57),Puntajes!$E$76:$P$107,12,0),IF($D$2=$Q$22,VLOOKUP(LARGE(Puntajes!$F$76:$F$107,Ranking!B57),Puntajes!$F$76:$P$107,11,0),IF($D$2=$Q$23,VLOOKUP(LARGE(Puntajes!$G$76:$G$107,Ranking!B57),Puntajes!$G$76:$P$107,10,0),IF($D$2=$Q$24,VLOOKUP(LARGE(Puntajes!$H$76:$H$107,Ranking!B57),Puntajes!$H$76:$P$107,9,0),IF($D$2=$Q$25,VLOOKUP(LARGE(Puntajes!$I$76:$I$107,Ranking!B57),Puntajes!$I$76:$P$107,8,0),IF($D$2=$Q$26,VLOOKUP(LARGE(Puntajes!$J$76:$J$107,Ranking!B57),Puntajes!$J$76:$P$107,7,0),IF($D$2=$Q$27,VLOOKUP(LARGE(Puntajes!$K$76:$K$107,Ranking!B57),Puntajes!$K$76:$P$107,6,0),IF($D$2=$Q$28,VLOOKUP(LARGE(Puntajes!$L$76:$L$107,Ranking!B57),Puntajes!$L$76:$P$107,5,0),IF($D$2=$Q$29,VLOOKUP(LARGE(Puntajes!$M$76:$M$107,Ranking!B57),Puntajes!$M$76:$P$107,4,0))))))))))))</f>
        <v>Hidalgo</v>
      </c>
      <c r="D57" s="104" t="str">
        <f t="shared" si="4"/>
        <v>Media Baja</v>
      </c>
      <c r="E57" s="104">
        <f>IF($D$2=$Q$19,LARGE(Puntajes!$N$76:$N$107,Ranking!B57),IF($D$2=$Q$20,LARGE(Puntajes!$D$76:$D$107,Ranking!B57),IF($D$2=$Q$21,LARGE(Puntajes!$E$76:$E$107,Ranking!B57),IF($D$2=$Q$22,LARGE(Puntajes!$F$76:$F$107,Ranking!B57),IF($D$2=$Q$23,LARGE(Puntajes!$G$76:$G$107,Ranking!B57),IF($D$2=$Q$24,LARGE(Puntajes!$H$76:$H$107,Ranking!B57),IF($D$2=$Q$25,LARGE(Puntajes!$I$76:$I$107,Ranking!B57),IF($D$2=$Q$26,LARGE(Puntajes!$J$76:$J$107,Ranking!B57),IF($D$2=$Q$27,LARGE(Puntajes!$K$76:$K$107,Ranking!B57),IF($D$2=$Q$28,LARGE(Puntajes!$L$76:$L$107,Ranking!B57),IF($D$2=$Q$29,LARGE(Puntajes!$M$76:$M$107,Ranking!B57))))))))))))</f>
        <v>43.588253239502329</v>
      </c>
      <c r="F57" s="104">
        <v>17</v>
      </c>
      <c r="G57" s="103"/>
      <c r="H57" s="103"/>
    </row>
    <row r="58" spans="2:8">
      <c r="B58" s="107">
        <v>18</v>
      </c>
      <c r="C58" s="107" t="str">
        <f>IF($D$2=$Q$19,VLOOKUP(LARGE(Puntajes!$N$76:$N$107,Ranking!B58),Puntajes!$N$76:$P$107,3,0),IF($D$2=$Q$20,VLOOKUP(LARGE(Puntajes!$D$76:$D$107,Ranking!B58),Puntajes!$D$76:$P$107,13,0),IF($D$2=$Q$21,VLOOKUP(LARGE(Puntajes!$E$76:$E$107,Ranking!B58),Puntajes!$E$76:$P$107,12,0),IF($D$2=$Q$22,VLOOKUP(LARGE(Puntajes!$F$76:$F$107,Ranking!B58),Puntajes!$F$76:$P$107,11,0),IF($D$2=$Q$23,VLOOKUP(LARGE(Puntajes!$G$76:$G$107,Ranking!B58),Puntajes!$G$76:$P$107,10,0),IF($D$2=$Q$24,VLOOKUP(LARGE(Puntajes!$H$76:$H$107,Ranking!B58),Puntajes!$H$76:$P$107,9,0),IF($D$2=$Q$25,VLOOKUP(LARGE(Puntajes!$I$76:$I$107,Ranking!B58),Puntajes!$I$76:$P$107,8,0),IF($D$2=$Q$26,VLOOKUP(LARGE(Puntajes!$J$76:$J$107,Ranking!B58),Puntajes!$J$76:$P$107,7,0),IF($D$2=$Q$27,VLOOKUP(LARGE(Puntajes!$K$76:$K$107,Ranking!B58),Puntajes!$K$76:$P$107,6,0),IF($D$2=$Q$28,VLOOKUP(LARGE(Puntajes!$L$76:$L$107,Ranking!B58),Puntajes!$L$76:$P$107,5,0),IF($D$2=$Q$29,VLOOKUP(LARGE(Puntajes!$M$76:$M$107,Ranking!B58),Puntajes!$M$76:$P$107,4,0))))))))))))</f>
        <v>Guanajuato</v>
      </c>
      <c r="D58" s="107" t="str">
        <f t="shared" si="4"/>
        <v>Media Baja</v>
      </c>
      <c r="E58" s="107">
        <f>IF($D$2=$Q$19,LARGE(Puntajes!$N$76:$N$107,Ranking!B58),IF($D$2=$Q$20,LARGE(Puntajes!$D$76:$D$107,Ranking!B58),IF($D$2=$Q$21,LARGE(Puntajes!$E$76:$E$107,Ranking!B58),IF($D$2=$Q$22,LARGE(Puntajes!$F$76:$F$107,Ranking!B58),IF($D$2=$Q$23,LARGE(Puntajes!$G$76:$G$107,Ranking!B58),IF($D$2=$Q$24,LARGE(Puntajes!$H$76:$H$107,Ranking!B58),IF($D$2=$Q$25,LARGE(Puntajes!$I$76:$I$107,Ranking!B58),IF($D$2=$Q$26,LARGE(Puntajes!$J$76:$J$107,Ranking!B58),IF($D$2=$Q$27,LARGE(Puntajes!$K$76:$K$107,Ranking!B58),IF($D$2=$Q$28,LARGE(Puntajes!$L$76:$L$107,Ranking!B58),IF($D$2=$Q$29,LARGE(Puntajes!$M$76:$M$107,Ranking!B58))))))))))))</f>
        <v>43.5631512453784</v>
      </c>
      <c r="F58" s="107">
        <v>18</v>
      </c>
      <c r="G58" s="103"/>
      <c r="H58" s="103"/>
    </row>
    <row r="59" spans="2:8">
      <c r="B59" s="104">
        <v>19</v>
      </c>
      <c r="C59" s="104" t="str">
        <f>IF($D$2=$Q$19,VLOOKUP(LARGE(Puntajes!$N$76:$N$107,Ranking!B59),Puntajes!$N$76:$P$107,3,0),IF($D$2=$Q$20,VLOOKUP(LARGE(Puntajes!$D$76:$D$107,Ranking!B59),Puntajes!$D$76:$P$107,13,0),IF($D$2=$Q$21,VLOOKUP(LARGE(Puntajes!$E$76:$E$107,Ranking!B59),Puntajes!$E$76:$P$107,12,0),IF($D$2=$Q$22,VLOOKUP(LARGE(Puntajes!$F$76:$F$107,Ranking!B59),Puntajes!$F$76:$P$107,11,0),IF($D$2=$Q$23,VLOOKUP(LARGE(Puntajes!$G$76:$G$107,Ranking!B59),Puntajes!$G$76:$P$107,10,0),IF($D$2=$Q$24,VLOOKUP(LARGE(Puntajes!$H$76:$H$107,Ranking!B59),Puntajes!$H$76:$P$107,9,0),IF($D$2=$Q$25,VLOOKUP(LARGE(Puntajes!$I$76:$I$107,Ranking!B59),Puntajes!$I$76:$P$107,8,0),IF($D$2=$Q$26,VLOOKUP(LARGE(Puntajes!$J$76:$J$107,Ranking!B59),Puntajes!$J$76:$P$107,7,0),IF($D$2=$Q$27,VLOOKUP(LARGE(Puntajes!$K$76:$K$107,Ranking!B59),Puntajes!$K$76:$P$107,6,0),IF($D$2=$Q$28,VLOOKUP(LARGE(Puntajes!$L$76:$L$107,Ranking!B59),Puntajes!$L$76:$P$107,5,0),IF($D$2=$Q$29,VLOOKUP(LARGE(Puntajes!$M$76:$M$107,Ranking!B59),Puntajes!$M$76:$P$107,4,0))))))))))))</f>
        <v>Nayarit</v>
      </c>
      <c r="D59" s="104" t="str">
        <f t="shared" si="4"/>
        <v>Media Baja</v>
      </c>
      <c r="E59" s="104">
        <f>IF($D$2=$Q$19,LARGE(Puntajes!$N$76:$N$107,Ranking!B59),IF($D$2=$Q$20,LARGE(Puntajes!$D$76:$D$107,Ranking!B59),IF($D$2=$Q$21,LARGE(Puntajes!$E$76:$E$107,Ranking!B59),IF($D$2=$Q$22,LARGE(Puntajes!$F$76:$F$107,Ranking!B59),IF($D$2=$Q$23,LARGE(Puntajes!$G$76:$G$107,Ranking!B59),IF($D$2=$Q$24,LARGE(Puntajes!$H$76:$H$107,Ranking!B59),IF($D$2=$Q$25,LARGE(Puntajes!$I$76:$I$107,Ranking!B59),IF($D$2=$Q$26,LARGE(Puntajes!$J$76:$J$107,Ranking!B59),IF($D$2=$Q$27,LARGE(Puntajes!$K$76:$K$107,Ranking!B59),IF($D$2=$Q$28,LARGE(Puntajes!$L$76:$L$107,Ranking!B59),IF($D$2=$Q$29,LARGE(Puntajes!$M$76:$M$107,Ranking!B59))))))))))))</f>
        <v>43.159257232180217</v>
      </c>
      <c r="F59" s="104">
        <v>19</v>
      </c>
      <c r="G59" s="103"/>
      <c r="H59" s="103"/>
    </row>
    <row r="60" spans="2:8">
      <c r="B60" s="107">
        <v>20</v>
      </c>
      <c r="C60" s="107" t="str">
        <f>IF($D$2=$Q$19,VLOOKUP(LARGE(Puntajes!$N$76:$N$107,Ranking!B60),Puntajes!$N$76:$P$107,3,0),IF($D$2=$Q$20,VLOOKUP(LARGE(Puntajes!$D$76:$D$107,Ranking!B60),Puntajes!$D$76:$P$107,13,0),IF($D$2=$Q$21,VLOOKUP(LARGE(Puntajes!$E$76:$E$107,Ranking!B60),Puntajes!$E$76:$P$107,12,0),IF($D$2=$Q$22,VLOOKUP(LARGE(Puntajes!$F$76:$F$107,Ranking!B60),Puntajes!$F$76:$P$107,11,0),IF($D$2=$Q$23,VLOOKUP(LARGE(Puntajes!$G$76:$G$107,Ranking!B60),Puntajes!$G$76:$P$107,10,0),IF($D$2=$Q$24,VLOOKUP(LARGE(Puntajes!$H$76:$H$107,Ranking!B60),Puntajes!$H$76:$P$107,9,0),IF($D$2=$Q$25,VLOOKUP(LARGE(Puntajes!$I$76:$I$107,Ranking!B60),Puntajes!$I$76:$P$107,8,0),IF($D$2=$Q$26,VLOOKUP(LARGE(Puntajes!$J$76:$J$107,Ranking!B60),Puntajes!$J$76:$P$107,7,0),IF($D$2=$Q$27,VLOOKUP(LARGE(Puntajes!$K$76:$K$107,Ranking!B60),Puntajes!$K$76:$P$107,6,0),IF($D$2=$Q$28,VLOOKUP(LARGE(Puntajes!$L$76:$L$107,Ranking!B60),Puntajes!$L$76:$P$107,5,0),IF($D$2=$Q$29,VLOOKUP(LARGE(Puntajes!$M$76:$M$107,Ranking!B60),Puntajes!$M$76:$P$107,4,0))))))))))))</f>
        <v>Colima</v>
      </c>
      <c r="D60" s="107" t="str">
        <f t="shared" si="4"/>
        <v>Media Baja</v>
      </c>
      <c r="E60" s="107">
        <f>IF($D$2=$Q$19,LARGE(Puntajes!$N$76:$N$107,Ranking!B60),IF($D$2=$Q$20,LARGE(Puntajes!$D$76:$D$107,Ranking!B60),IF($D$2=$Q$21,LARGE(Puntajes!$E$76:$E$107,Ranking!B60),IF($D$2=$Q$22,LARGE(Puntajes!$F$76:$F$107,Ranking!B60),IF($D$2=$Q$23,LARGE(Puntajes!$G$76:$G$107,Ranking!B60),IF($D$2=$Q$24,LARGE(Puntajes!$H$76:$H$107,Ranking!B60),IF($D$2=$Q$25,LARGE(Puntajes!$I$76:$I$107,Ranking!B60),IF($D$2=$Q$26,LARGE(Puntajes!$J$76:$J$107,Ranking!B60),IF($D$2=$Q$27,LARGE(Puntajes!$K$76:$K$107,Ranking!B60),IF($D$2=$Q$28,LARGE(Puntajes!$L$76:$L$107,Ranking!B60),IF($D$2=$Q$29,LARGE(Puntajes!$M$76:$M$107,Ranking!B60))))))))))))</f>
        <v>42.787252598999096</v>
      </c>
      <c r="F60" s="107">
        <v>20</v>
      </c>
      <c r="G60" s="103"/>
      <c r="H60" s="103"/>
    </row>
    <row r="61" spans="2:8">
      <c r="B61" s="104">
        <v>21</v>
      </c>
      <c r="C61" s="104" t="str">
        <f>IF($D$2=$Q$19,VLOOKUP(LARGE(Puntajes!$N$76:$N$107,Ranking!B61),Puntajes!$N$76:$P$107,3,0),IF($D$2=$Q$20,VLOOKUP(LARGE(Puntajes!$D$76:$D$107,Ranking!B61),Puntajes!$D$76:$P$107,13,0),IF($D$2=$Q$21,VLOOKUP(LARGE(Puntajes!$E$76:$E$107,Ranking!B61),Puntajes!$E$76:$P$107,12,0),IF($D$2=$Q$22,VLOOKUP(LARGE(Puntajes!$F$76:$F$107,Ranking!B61),Puntajes!$F$76:$P$107,11,0),IF($D$2=$Q$23,VLOOKUP(LARGE(Puntajes!$G$76:$G$107,Ranking!B61),Puntajes!$G$76:$P$107,10,0),IF($D$2=$Q$24,VLOOKUP(LARGE(Puntajes!$H$76:$H$107,Ranking!B61),Puntajes!$H$76:$P$107,9,0),IF($D$2=$Q$25,VLOOKUP(LARGE(Puntajes!$I$76:$I$107,Ranking!B61),Puntajes!$I$76:$P$107,8,0),IF($D$2=$Q$26,VLOOKUP(LARGE(Puntajes!$J$76:$J$107,Ranking!B61),Puntajes!$J$76:$P$107,7,0),IF($D$2=$Q$27,VLOOKUP(LARGE(Puntajes!$K$76:$K$107,Ranking!B61),Puntajes!$K$76:$P$107,6,0),IF($D$2=$Q$28,VLOOKUP(LARGE(Puntajes!$L$76:$L$107,Ranking!B61),Puntajes!$L$76:$P$107,5,0),IF($D$2=$Q$29,VLOOKUP(LARGE(Puntajes!$M$76:$M$107,Ranking!B61),Puntajes!$M$76:$P$107,4,0))))))))))))</f>
        <v>Campeche</v>
      </c>
      <c r="D61" s="104" t="str">
        <f t="shared" si="4"/>
        <v>Media Baja</v>
      </c>
      <c r="E61" s="104">
        <f>IF($D$2=$Q$19,LARGE(Puntajes!$N$76:$N$107,Ranking!B61),IF($D$2=$Q$20,LARGE(Puntajes!$D$76:$D$107,Ranking!B61),IF($D$2=$Q$21,LARGE(Puntajes!$E$76:$E$107,Ranking!B61),IF($D$2=$Q$22,LARGE(Puntajes!$F$76:$F$107,Ranking!B61),IF($D$2=$Q$23,LARGE(Puntajes!$G$76:$G$107,Ranking!B61),IF($D$2=$Q$24,LARGE(Puntajes!$H$76:$H$107,Ranking!B61),IF($D$2=$Q$25,LARGE(Puntajes!$I$76:$I$107,Ranking!B61),IF($D$2=$Q$26,LARGE(Puntajes!$J$76:$J$107,Ranking!B61),IF($D$2=$Q$27,LARGE(Puntajes!$K$76:$K$107,Ranking!B61),IF($D$2=$Q$28,LARGE(Puntajes!$L$76:$L$107,Ranking!B61),IF($D$2=$Q$29,LARGE(Puntajes!$M$76:$M$107,Ranking!B61))))))))))))</f>
        <v>42.710517531286641</v>
      </c>
      <c r="F61" s="104">
        <v>21</v>
      </c>
      <c r="G61" s="103"/>
      <c r="H61" s="103"/>
    </row>
    <row r="62" spans="2:8">
      <c r="B62" s="107">
        <v>22</v>
      </c>
      <c r="C62" s="107" t="str">
        <f>IF($D$2=$Q$19,VLOOKUP(LARGE(Puntajes!$N$76:$N$107,Ranking!B62),Puntajes!$N$76:$P$107,3,0),IF($D$2=$Q$20,VLOOKUP(LARGE(Puntajes!$D$76:$D$107,Ranking!B62),Puntajes!$D$76:$P$107,13,0),IF($D$2=$Q$21,VLOOKUP(LARGE(Puntajes!$E$76:$E$107,Ranking!B62),Puntajes!$E$76:$P$107,12,0),IF($D$2=$Q$22,VLOOKUP(LARGE(Puntajes!$F$76:$F$107,Ranking!B62),Puntajes!$F$76:$P$107,11,0),IF($D$2=$Q$23,VLOOKUP(LARGE(Puntajes!$G$76:$G$107,Ranking!B62),Puntajes!$G$76:$P$107,10,0),IF($D$2=$Q$24,VLOOKUP(LARGE(Puntajes!$H$76:$H$107,Ranking!B62),Puntajes!$H$76:$P$107,9,0),IF($D$2=$Q$25,VLOOKUP(LARGE(Puntajes!$I$76:$I$107,Ranking!B62),Puntajes!$I$76:$P$107,8,0),IF($D$2=$Q$26,VLOOKUP(LARGE(Puntajes!$J$76:$J$107,Ranking!B62),Puntajes!$J$76:$P$107,7,0),IF($D$2=$Q$27,VLOOKUP(LARGE(Puntajes!$K$76:$K$107,Ranking!B62),Puntajes!$K$76:$P$107,6,0),IF($D$2=$Q$28,VLOOKUP(LARGE(Puntajes!$L$76:$L$107,Ranking!B62),Puntajes!$L$76:$P$107,5,0),IF($D$2=$Q$29,VLOOKUP(LARGE(Puntajes!$M$76:$M$107,Ranking!B62),Puntajes!$M$76:$P$107,4,0))))))))))))</f>
        <v>México</v>
      </c>
      <c r="D62" s="107" t="str">
        <f t="shared" si="4"/>
        <v>Media Baja</v>
      </c>
      <c r="E62" s="107">
        <f>IF($D$2=$Q$19,LARGE(Puntajes!$N$76:$N$107,Ranking!B62),IF($D$2=$Q$20,LARGE(Puntajes!$D$76:$D$107,Ranking!B62),IF($D$2=$Q$21,LARGE(Puntajes!$E$76:$E$107,Ranking!B62),IF($D$2=$Q$22,LARGE(Puntajes!$F$76:$F$107,Ranking!B62),IF($D$2=$Q$23,LARGE(Puntajes!$G$76:$G$107,Ranking!B62),IF($D$2=$Q$24,LARGE(Puntajes!$H$76:$H$107,Ranking!B62),IF($D$2=$Q$25,LARGE(Puntajes!$I$76:$I$107,Ranking!B62),IF($D$2=$Q$26,LARGE(Puntajes!$J$76:$J$107,Ranking!B62),IF($D$2=$Q$27,LARGE(Puntajes!$K$76:$K$107,Ranking!B62),IF($D$2=$Q$28,LARGE(Puntajes!$L$76:$L$107,Ranking!B62),IF($D$2=$Q$29,LARGE(Puntajes!$M$76:$M$107,Ranking!B62))))))))))))</f>
        <v>41.722268439379697</v>
      </c>
      <c r="F62" s="107">
        <v>22</v>
      </c>
      <c r="G62" s="103"/>
      <c r="H62" s="103"/>
    </row>
    <row r="63" spans="2:8">
      <c r="B63" s="104">
        <v>23</v>
      </c>
      <c r="C63" s="104" t="str">
        <f>IF($D$2=$Q$19,VLOOKUP(LARGE(Puntajes!$N$76:$N$107,Ranking!B63),Puntajes!$N$76:$P$107,3,0),IF($D$2=$Q$20,VLOOKUP(LARGE(Puntajes!$D$76:$D$107,Ranking!B63),Puntajes!$D$76:$P$107,13,0),IF($D$2=$Q$21,VLOOKUP(LARGE(Puntajes!$E$76:$E$107,Ranking!B63),Puntajes!$E$76:$P$107,12,0),IF($D$2=$Q$22,VLOOKUP(LARGE(Puntajes!$F$76:$F$107,Ranking!B63),Puntajes!$F$76:$P$107,11,0),IF($D$2=$Q$23,VLOOKUP(LARGE(Puntajes!$G$76:$G$107,Ranking!B63),Puntajes!$G$76:$P$107,10,0),IF($D$2=$Q$24,VLOOKUP(LARGE(Puntajes!$H$76:$H$107,Ranking!B63),Puntajes!$H$76:$P$107,9,0),IF($D$2=$Q$25,VLOOKUP(LARGE(Puntajes!$I$76:$I$107,Ranking!B63),Puntajes!$I$76:$P$107,8,0),IF($D$2=$Q$26,VLOOKUP(LARGE(Puntajes!$J$76:$J$107,Ranking!B63),Puntajes!$J$76:$P$107,7,0),IF($D$2=$Q$27,VLOOKUP(LARGE(Puntajes!$K$76:$K$107,Ranking!B63),Puntajes!$K$76:$P$107,6,0),IF($D$2=$Q$28,VLOOKUP(LARGE(Puntajes!$L$76:$L$107,Ranking!B63),Puntajes!$L$76:$P$107,5,0),IF($D$2=$Q$29,VLOOKUP(LARGE(Puntajes!$M$76:$M$107,Ranking!B63),Puntajes!$M$76:$P$107,4,0))))))))))))</f>
        <v>Morelos</v>
      </c>
      <c r="D63" s="104" t="str">
        <f t="shared" si="4"/>
        <v>Media Baja</v>
      </c>
      <c r="E63" s="104">
        <f>IF($D$2=$Q$19,LARGE(Puntajes!$N$76:$N$107,Ranking!B63),IF($D$2=$Q$20,LARGE(Puntajes!$D$76:$D$107,Ranking!B63),IF($D$2=$Q$21,LARGE(Puntajes!$E$76:$E$107,Ranking!B63),IF($D$2=$Q$22,LARGE(Puntajes!$F$76:$F$107,Ranking!B63),IF($D$2=$Q$23,LARGE(Puntajes!$G$76:$G$107,Ranking!B63),IF($D$2=$Q$24,LARGE(Puntajes!$H$76:$H$107,Ranking!B63),IF($D$2=$Q$25,LARGE(Puntajes!$I$76:$I$107,Ranking!B63),IF($D$2=$Q$26,LARGE(Puntajes!$J$76:$J$107,Ranking!B63),IF($D$2=$Q$27,LARGE(Puntajes!$K$76:$K$107,Ranking!B63),IF($D$2=$Q$28,LARGE(Puntajes!$L$76:$L$107,Ranking!B63),IF($D$2=$Q$29,LARGE(Puntajes!$M$76:$M$107,Ranking!B63))))))))))))</f>
        <v>41.610595169914497</v>
      </c>
      <c r="F63" s="104">
        <v>23</v>
      </c>
      <c r="G63" s="103"/>
      <c r="H63" s="103"/>
    </row>
    <row r="64" spans="2:8">
      <c r="B64" s="107">
        <v>24</v>
      </c>
      <c r="C64" s="107" t="str">
        <f>IF($D$2=$Q$19,VLOOKUP(LARGE(Puntajes!$N$76:$N$107,Ranking!B64),Puntajes!$N$76:$P$107,3,0),IF($D$2=$Q$20,VLOOKUP(LARGE(Puntajes!$D$76:$D$107,Ranking!B64),Puntajes!$D$76:$P$107,13,0),IF($D$2=$Q$21,VLOOKUP(LARGE(Puntajes!$E$76:$E$107,Ranking!B64),Puntajes!$E$76:$P$107,12,0),IF($D$2=$Q$22,VLOOKUP(LARGE(Puntajes!$F$76:$F$107,Ranking!B64),Puntajes!$F$76:$P$107,11,0),IF($D$2=$Q$23,VLOOKUP(LARGE(Puntajes!$G$76:$G$107,Ranking!B64),Puntajes!$G$76:$P$107,10,0),IF($D$2=$Q$24,VLOOKUP(LARGE(Puntajes!$H$76:$H$107,Ranking!B64),Puntajes!$H$76:$P$107,9,0),IF($D$2=$Q$25,VLOOKUP(LARGE(Puntajes!$I$76:$I$107,Ranking!B64),Puntajes!$I$76:$P$107,8,0),IF($D$2=$Q$26,VLOOKUP(LARGE(Puntajes!$J$76:$J$107,Ranking!B64),Puntajes!$J$76:$P$107,7,0),IF($D$2=$Q$27,VLOOKUP(LARGE(Puntajes!$K$76:$K$107,Ranking!B64),Puntajes!$K$76:$P$107,6,0),IF($D$2=$Q$28,VLOOKUP(LARGE(Puntajes!$L$76:$L$107,Ranking!B64),Puntajes!$L$76:$P$107,5,0),IF($D$2=$Q$29,VLOOKUP(LARGE(Puntajes!$M$76:$M$107,Ranking!B64),Puntajes!$M$76:$P$107,4,0))))))))))))</f>
        <v>Puebla</v>
      </c>
      <c r="D64" s="107" t="str">
        <f t="shared" si="4"/>
        <v>Media Baja</v>
      </c>
      <c r="E64" s="107">
        <f>IF($D$2=$Q$19,LARGE(Puntajes!$N$76:$N$107,Ranking!B64),IF($D$2=$Q$20,LARGE(Puntajes!$D$76:$D$107,Ranking!B64),IF($D$2=$Q$21,LARGE(Puntajes!$E$76:$E$107,Ranking!B64),IF($D$2=$Q$22,LARGE(Puntajes!$F$76:$F$107,Ranking!B64),IF($D$2=$Q$23,LARGE(Puntajes!$G$76:$G$107,Ranking!B64),IF($D$2=$Q$24,LARGE(Puntajes!$H$76:$H$107,Ranking!B64),IF($D$2=$Q$25,LARGE(Puntajes!$I$76:$I$107,Ranking!B64),IF($D$2=$Q$26,LARGE(Puntajes!$J$76:$J$107,Ranking!B64),IF($D$2=$Q$27,LARGE(Puntajes!$K$76:$K$107,Ranking!B64),IF($D$2=$Q$28,LARGE(Puntajes!$L$76:$L$107,Ranking!B64),IF($D$2=$Q$29,LARGE(Puntajes!$M$76:$M$107,Ranking!B64))))))))))))</f>
        <v>40.776015967661642</v>
      </c>
      <c r="F64" s="107">
        <v>24</v>
      </c>
      <c r="G64" s="103"/>
      <c r="H64" s="103"/>
    </row>
    <row r="65" spans="2:8">
      <c r="B65" s="104">
        <v>25</v>
      </c>
      <c r="C65" s="104" t="str">
        <f>IF($D$2=$Q$19,VLOOKUP(LARGE(Puntajes!$N$76:$N$107,Ranking!B65),Puntajes!$N$76:$P$107,3,0),IF($D$2=$Q$20,VLOOKUP(LARGE(Puntajes!$D$76:$D$107,Ranking!B65),Puntajes!$D$76:$P$107,13,0),IF($D$2=$Q$21,VLOOKUP(LARGE(Puntajes!$E$76:$E$107,Ranking!B65),Puntajes!$E$76:$P$107,12,0),IF($D$2=$Q$22,VLOOKUP(LARGE(Puntajes!$F$76:$F$107,Ranking!B65),Puntajes!$F$76:$P$107,11,0),IF($D$2=$Q$23,VLOOKUP(LARGE(Puntajes!$G$76:$G$107,Ranking!B65),Puntajes!$G$76:$P$107,10,0),IF($D$2=$Q$24,VLOOKUP(LARGE(Puntajes!$H$76:$H$107,Ranking!B65),Puntajes!$H$76:$P$107,9,0),IF($D$2=$Q$25,VLOOKUP(LARGE(Puntajes!$I$76:$I$107,Ranking!B65),Puntajes!$I$76:$P$107,8,0),IF($D$2=$Q$26,VLOOKUP(LARGE(Puntajes!$J$76:$J$107,Ranking!B65),Puntajes!$J$76:$P$107,7,0),IF($D$2=$Q$27,VLOOKUP(LARGE(Puntajes!$K$76:$K$107,Ranking!B65),Puntajes!$K$76:$P$107,6,0),IF($D$2=$Q$28,VLOOKUP(LARGE(Puntajes!$L$76:$L$107,Ranking!B65),Puntajes!$L$76:$P$107,5,0),IF($D$2=$Q$29,VLOOKUP(LARGE(Puntajes!$M$76:$M$107,Ranking!B65),Puntajes!$M$76:$P$107,4,0))))))))))))</f>
        <v>Tlaxcala</v>
      </c>
      <c r="D65" s="104" t="str">
        <f t="shared" si="4"/>
        <v>Media Baja</v>
      </c>
      <c r="E65" s="104">
        <f>IF($D$2=$Q$19,LARGE(Puntajes!$N$76:$N$107,Ranking!B65),IF($D$2=$Q$20,LARGE(Puntajes!$D$76:$D$107,Ranking!B65),IF($D$2=$Q$21,LARGE(Puntajes!$E$76:$E$107,Ranking!B65),IF($D$2=$Q$22,LARGE(Puntajes!$F$76:$F$107,Ranking!B65),IF($D$2=$Q$23,LARGE(Puntajes!$G$76:$G$107,Ranking!B65),IF($D$2=$Q$24,LARGE(Puntajes!$H$76:$H$107,Ranking!B65),IF($D$2=$Q$25,LARGE(Puntajes!$I$76:$I$107,Ranking!B65),IF($D$2=$Q$26,LARGE(Puntajes!$J$76:$J$107,Ranking!B65),IF($D$2=$Q$27,LARGE(Puntajes!$K$76:$K$107,Ranking!B65),IF($D$2=$Q$28,LARGE(Puntajes!$L$76:$L$107,Ranking!B65),IF($D$2=$Q$29,LARGE(Puntajes!$M$76:$M$107,Ranking!B65))))))))))))</f>
        <v>39.518306583233297</v>
      </c>
      <c r="F65" s="104">
        <v>25</v>
      </c>
      <c r="G65" s="103"/>
      <c r="H65" s="103"/>
    </row>
    <row r="66" spans="2:8">
      <c r="B66" s="107">
        <v>26</v>
      </c>
      <c r="C66" s="107" t="str">
        <f>IF($D$2=$Q$19,VLOOKUP(LARGE(Puntajes!$N$76:$N$107,Ranking!B66),Puntajes!$N$76:$P$107,3,0),IF($D$2=$Q$20,VLOOKUP(LARGE(Puntajes!$D$76:$D$107,Ranking!B66),Puntajes!$D$76:$P$107,13,0),IF($D$2=$Q$21,VLOOKUP(LARGE(Puntajes!$E$76:$E$107,Ranking!B66),Puntajes!$E$76:$P$107,12,0),IF($D$2=$Q$22,VLOOKUP(LARGE(Puntajes!$F$76:$F$107,Ranking!B66),Puntajes!$F$76:$P$107,11,0),IF($D$2=$Q$23,VLOOKUP(LARGE(Puntajes!$G$76:$G$107,Ranking!B66),Puntajes!$G$76:$P$107,10,0),IF($D$2=$Q$24,VLOOKUP(LARGE(Puntajes!$H$76:$H$107,Ranking!B66),Puntajes!$H$76:$P$107,9,0),IF($D$2=$Q$25,VLOOKUP(LARGE(Puntajes!$I$76:$I$107,Ranking!B66),Puntajes!$I$76:$P$107,8,0),IF($D$2=$Q$26,VLOOKUP(LARGE(Puntajes!$J$76:$J$107,Ranking!B66),Puntajes!$J$76:$P$107,7,0),IF($D$2=$Q$27,VLOOKUP(LARGE(Puntajes!$K$76:$K$107,Ranking!B66),Puntajes!$K$76:$P$107,6,0),IF($D$2=$Q$28,VLOOKUP(LARGE(Puntajes!$L$76:$L$107,Ranking!B66),Puntajes!$L$76:$P$107,5,0),IF($D$2=$Q$29,VLOOKUP(LARGE(Puntajes!$M$76:$M$107,Ranking!B66),Puntajes!$M$76:$P$107,4,0))))))))))))</f>
        <v>Michoacán</v>
      </c>
      <c r="D66" s="107" t="str">
        <f t="shared" si="4"/>
        <v>Media Baja</v>
      </c>
      <c r="E66" s="107">
        <f>IF($D$2=$Q$19,LARGE(Puntajes!$N$76:$N$107,Ranking!B66),IF($D$2=$Q$20,LARGE(Puntajes!$D$76:$D$107,Ranking!B66),IF($D$2=$Q$21,LARGE(Puntajes!$E$76:$E$107,Ranking!B66),IF($D$2=$Q$22,LARGE(Puntajes!$F$76:$F$107,Ranking!B66),IF($D$2=$Q$23,LARGE(Puntajes!$G$76:$G$107,Ranking!B66),IF($D$2=$Q$24,LARGE(Puntajes!$H$76:$H$107,Ranking!B66),IF($D$2=$Q$25,LARGE(Puntajes!$I$76:$I$107,Ranking!B66),IF($D$2=$Q$26,LARGE(Puntajes!$J$76:$J$107,Ranking!B66),IF($D$2=$Q$27,LARGE(Puntajes!$K$76:$K$107,Ranking!B66),IF($D$2=$Q$28,LARGE(Puntajes!$L$76:$L$107,Ranking!B66),IF($D$2=$Q$29,LARGE(Puntajes!$M$76:$M$107,Ranking!B66))))))))))))</f>
        <v>37.794033653751953</v>
      </c>
      <c r="F66" s="107">
        <v>26</v>
      </c>
      <c r="G66" s="103"/>
      <c r="H66" s="103"/>
    </row>
    <row r="67" spans="2:8">
      <c r="B67" s="104">
        <v>27</v>
      </c>
      <c r="C67" s="104" t="str">
        <f>IF($D$2=$Q$19,VLOOKUP(LARGE(Puntajes!$N$76:$N$107,Ranking!B67),Puntajes!$N$76:$P$107,3,0),IF($D$2=$Q$20,VLOOKUP(LARGE(Puntajes!$D$76:$D$107,Ranking!B67),Puntajes!$D$76:$P$107,13,0),IF($D$2=$Q$21,VLOOKUP(LARGE(Puntajes!$E$76:$E$107,Ranking!B67),Puntajes!$E$76:$P$107,12,0),IF($D$2=$Q$22,VLOOKUP(LARGE(Puntajes!$F$76:$F$107,Ranking!B67),Puntajes!$F$76:$P$107,11,0),IF($D$2=$Q$23,VLOOKUP(LARGE(Puntajes!$G$76:$G$107,Ranking!B67),Puntajes!$G$76:$P$107,10,0),IF($D$2=$Q$24,VLOOKUP(LARGE(Puntajes!$H$76:$H$107,Ranking!B67),Puntajes!$H$76:$P$107,9,0),IF($D$2=$Q$25,VLOOKUP(LARGE(Puntajes!$I$76:$I$107,Ranking!B67),Puntajes!$I$76:$P$107,8,0),IF($D$2=$Q$26,VLOOKUP(LARGE(Puntajes!$J$76:$J$107,Ranking!B67),Puntajes!$J$76:$P$107,7,0),IF($D$2=$Q$27,VLOOKUP(LARGE(Puntajes!$K$76:$K$107,Ranking!B67),Puntajes!$K$76:$P$107,6,0),IF($D$2=$Q$28,VLOOKUP(LARGE(Puntajes!$L$76:$L$107,Ranking!B67),Puntajes!$L$76:$P$107,5,0),IF($D$2=$Q$29,VLOOKUP(LARGE(Puntajes!$M$76:$M$107,Ranking!B67),Puntajes!$M$76:$P$107,4,0))))))))))))</f>
        <v>Zacatecas</v>
      </c>
      <c r="D67" s="104" t="str">
        <f t="shared" si="4"/>
        <v>Media Baja</v>
      </c>
      <c r="E67" s="104">
        <f>IF($D$2=$Q$19,LARGE(Puntajes!$N$76:$N$107,Ranking!B67),IF($D$2=$Q$20,LARGE(Puntajes!$D$76:$D$107,Ranking!B67),IF($D$2=$Q$21,LARGE(Puntajes!$E$76:$E$107,Ranking!B67),IF($D$2=$Q$22,LARGE(Puntajes!$F$76:$F$107,Ranking!B67),IF($D$2=$Q$23,LARGE(Puntajes!$G$76:$G$107,Ranking!B67),IF($D$2=$Q$24,LARGE(Puntajes!$H$76:$H$107,Ranking!B67),IF($D$2=$Q$25,LARGE(Puntajes!$I$76:$I$107,Ranking!B67),IF($D$2=$Q$26,LARGE(Puntajes!$J$76:$J$107,Ranking!B67),IF($D$2=$Q$27,LARGE(Puntajes!$K$76:$K$107,Ranking!B67),IF($D$2=$Q$28,LARGE(Puntajes!$L$76:$L$107,Ranking!B67),IF($D$2=$Q$29,LARGE(Puntajes!$M$76:$M$107,Ranking!B67))))))))))))</f>
        <v>37.417286519184422</v>
      </c>
      <c r="F67" s="104">
        <v>27</v>
      </c>
      <c r="G67" s="103"/>
      <c r="H67" s="103"/>
    </row>
    <row r="68" spans="2:8">
      <c r="B68" s="107">
        <v>28</v>
      </c>
      <c r="C68" s="107" t="str">
        <f>IF($D$2=$Q$19,VLOOKUP(LARGE(Puntajes!$N$76:$N$107,Ranking!B68),Puntajes!$N$76:$P$107,3,0),IF($D$2=$Q$20,VLOOKUP(LARGE(Puntajes!$D$76:$D$107,Ranking!B68),Puntajes!$D$76:$P$107,13,0),IF($D$2=$Q$21,VLOOKUP(LARGE(Puntajes!$E$76:$E$107,Ranking!B68),Puntajes!$E$76:$P$107,12,0),IF($D$2=$Q$22,VLOOKUP(LARGE(Puntajes!$F$76:$F$107,Ranking!B68),Puntajes!$F$76:$P$107,11,0),IF($D$2=$Q$23,VLOOKUP(LARGE(Puntajes!$G$76:$G$107,Ranking!B68),Puntajes!$G$76:$P$107,10,0),IF($D$2=$Q$24,VLOOKUP(LARGE(Puntajes!$H$76:$H$107,Ranking!B68),Puntajes!$H$76:$P$107,9,0),IF($D$2=$Q$25,VLOOKUP(LARGE(Puntajes!$I$76:$I$107,Ranking!B68),Puntajes!$I$76:$P$107,8,0),IF($D$2=$Q$26,VLOOKUP(LARGE(Puntajes!$J$76:$J$107,Ranking!B68),Puntajes!$J$76:$P$107,7,0),IF($D$2=$Q$27,VLOOKUP(LARGE(Puntajes!$K$76:$K$107,Ranking!B68),Puntajes!$K$76:$P$107,6,0),IF($D$2=$Q$28,VLOOKUP(LARGE(Puntajes!$L$76:$L$107,Ranking!B68),Puntajes!$L$76:$P$107,5,0),IF($D$2=$Q$29,VLOOKUP(LARGE(Puntajes!$M$76:$M$107,Ranking!B68),Puntajes!$M$76:$P$107,4,0))))))))))))</f>
        <v>Chiapas</v>
      </c>
      <c r="D68" s="107" t="str">
        <f t="shared" si="4"/>
        <v>Baja</v>
      </c>
      <c r="E68" s="107">
        <f>IF($D$2=$Q$19,LARGE(Puntajes!$N$76:$N$107,Ranking!B68),IF($D$2=$Q$20,LARGE(Puntajes!$D$76:$D$107,Ranking!B68),IF($D$2=$Q$21,LARGE(Puntajes!$E$76:$E$107,Ranking!B68),IF($D$2=$Q$22,LARGE(Puntajes!$F$76:$F$107,Ranking!B68),IF($D$2=$Q$23,LARGE(Puntajes!$G$76:$G$107,Ranking!B68),IF($D$2=$Q$24,LARGE(Puntajes!$H$76:$H$107,Ranking!B68),IF($D$2=$Q$25,LARGE(Puntajes!$I$76:$I$107,Ranking!B68),IF($D$2=$Q$26,LARGE(Puntajes!$J$76:$J$107,Ranking!B68),IF($D$2=$Q$27,LARGE(Puntajes!$K$76:$K$107,Ranking!B68),IF($D$2=$Q$28,LARGE(Puntajes!$L$76:$L$107,Ranking!B68),IF($D$2=$Q$29,LARGE(Puntajes!$M$76:$M$107,Ranking!B68))))))))))))</f>
        <v>34.220044140788204</v>
      </c>
      <c r="F68" s="107">
        <v>28</v>
      </c>
      <c r="G68" s="103"/>
      <c r="H68" s="103"/>
    </row>
    <row r="69" spans="2:8">
      <c r="B69" s="104">
        <v>29</v>
      </c>
      <c r="C69" s="104" t="str">
        <f>IF($D$2=$Q$19,VLOOKUP(LARGE(Puntajes!$N$76:$N$107,Ranking!B69),Puntajes!$N$76:$P$107,3,0),IF($D$2=$Q$20,VLOOKUP(LARGE(Puntajes!$D$76:$D$107,Ranking!B69),Puntajes!$D$76:$P$107,13,0),IF($D$2=$Q$21,VLOOKUP(LARGE(Puntajes!$E$76:$E$107,Ranking!B69),Puntajes!$E$76:$P$107,12,0),IF($D$2=$Q$22,VLOOKUP(LARGE(Puntajes!$F$76:$F$107,Ranking!B69),Puntajes!$F$76:$P$107,11,0),IF($D$2=$Q$23,VLOOKUP(LARGE(Puntajes!$G$76:$G$107,Ranking!B69),Puntajes!$G$76:$P$107,10,0),IF($D$2=$Q$24,VLOOKUP(LARGE(Puntajes!$H$76:$H$107,Ranking!B69),Puntajes!$H$76:$P$107,9,0),IF($D$2=$Q$25,VLOOKUP(LARGE(Puntajes!$I$76:$I$107,Ranking!B69),Puntajes!$I$76:$P$107,8,0),IF($D$2=$Q$26,VLOOKUP(LARGE(Puntajes!$J$76:$J$107,Ranking!B69),Puntajes!$J$76:$P$107,7,0),IF($D$2=$Q$27,VLOOKUP(LARGE(Puntajes!$K$76:$K$107,Ranking!B69),Puntajes!$K$76:$P$107,6,0),IF($D$2=$Q$28,VLOOKUP(LARGE(Puntajes!$L$76:$L$107,Ranking!B69),Puntajes!$L$76:$P$107,5,0),IF($D$2=$Q$29,VLOOKUP(LARGE(Puntajes!$M$76:$M$107,Ranking!B69),Puntajes!$M$76:$P$107,4,0))))))))))))</f>
        <v>Veracruz</v>
      </c>
      <c r="D69" s="104" t="str">
        <f t="shared" si="4"/>
        <v>Baja</v>
      </c>
      <c r="E69" s="104">
        <f>IF($D$2=$Q$19,LARGE(Puntajes!$N$76:$N$107,Ranking!B69),IF($D$2=$Q$20,LARGE(Puntajes!$D$76:$D$107,Ranking!B69),IF($D$2=$Q$21,LARGE(Puntajes!$E$76:$E$107,Ranking!B69),IF($D$2=$Q$22,LARGE(Puntajes!$F$76:$F$107,Ranking!B69),IF($D$2=$Q$23,LARGE(Puntajes!$G$76:$G$107,Ranking!B69),IF($D$2=$Q$24,LARGE(Puntajes!$H$76:$H$107,Ranking!B69),IF($D$2=$Q$25,LARGE(Puntajes!$I$76:$I$107,Ranking!B69),IF($D$2=$Q$26,LARGE(Puntajes!$J$76:$J$107,Ranking!B69),IF($D$2=$Q$27,LARGE(Puntajes!$K$76:$K$107,Ranking!B69),IF($D$2=$Q$28,LARGE(Puntajes!$L$76:$L$107,Ranking!B69),IF($D$2=$Q$29,LARGE(Puntajes!$M$76:$M$107,Ranking!B69))))))))))))</f>
        <v>33.360406327167702</v>
      </c>
      <c r="F69" s="104">
        <v>29</v>
      </c>
      <c r="G69" s="103"/>
      <c r="H69" s="103"/>
    </row>
    <row r="70" spans="2:8">
      <c r="B70" s="107">
        <v>30</v>
      </c>
      <c r="C70" s="107" t="str">
        <f>IF($D$2=$Q$19,VLOOKUP(LARGE(Puntajes!$N$76:$N$107,Ranking!B70),Puntajes!$N$76:$P$107,3,0),IF($D$2=$Q$20,VLOOKUP(LARGE(Puntajes!$D$76:$D$107,Ranking!B70),Puntajes!$D$76:$P$107,13,0),IF($D$2=$Q$21,VLOOKUP(LARGE(Puntajes!$E$76:$E$107,Ranking!B70),Puntajes!$E$76:$P$107,12,0),IF($D$2=$Q$22,VLOOKUP(LARGE(Puntajes!$F$76:$F$107,Ranking!B70),Puntajes!$F$76:$P$107,11,0),IF($D$2=$Q$23,VLOOKUP(LARGE(Puntajes!$G$76:$G$107,Ranking!B70),Puntajes!$G$76:$P$107,10,0),IF($D$2=$Q$24,VLOOKUP(LARGE(Puntajes!$H$76:$H$107,Ranking!B70),Puntajes!$H$76:$P$107,9,0),IF($D$2=$Q$25,VLOOKUP(LARGE(Puntajes!$I$76:$I$107,Ranking!B70),Puntajes!$I$76:$P$107,8,0),IF($D$2=$Q$26,VLOOKUP(LARGE(Puntajes!$J$76:$J$107,Ranking!B70),Puntajes!$J$76:$P$107,7,0),IF($D$2=$Q$27,VLOOKUP(LARGE(Puntajes!$K$76:$K$107,Ranking!B70),Puntajes!$K$76:$P$107,6,0),IF($D$2=$Q$28,VLOOKUP(LARGE(Puntajes!$L$76:$L$107,Ranking!B70),Puntajes!$L$76:$P$107,5,0),IF($D$2=$Q$29,VLOOKUP(LARGE(Puntajes!$M$76:$M$107,Ranking!B70),Puntajes!$M$76:$P$107,4,0))))))))))))</f>
        <v>Tabasco</v>
      </c>
      <c r="D70" s="107" t="str">
        <f t="shared" si="4"/>
        <v>Baja</v>
      </c>
      <c r="E70" s="107">
        <f>IF($D$2=$Q$19,LARGE(Puntajes!$N$76:$N$107,Ranking!B70),IF($D$2=$Q$20,LARGE(Puntajes!$D$76:$D$107,Ranking!B70),IF($D$2=$Q$21,LARGE(Puntajes!$E$76:$E$107,Ranking!B70),IF($D$2=$Q$22,LARGE(Puntajes!$F$76:$F$107,Ranking!B70),IF($D$2=$Q$23,LARGE(Puntajes!$G$76:$G$107,Ranking!B70),IF($D$2=$Q$24,LARGE(Puntajes!$H$76:$H$107,Ranking!B70),IF($D$2=$Q$25,LARGE(Puntajes!$I$76:$I$107,Ranking!B70),IF($D$2=$Q$26,LARGE(Puntajes!$J$76:$J$107,Ranking!B70),IF($D$2=$Q$27,LARGE(Puntajes!$K$76:$K$107,Ranking!B70),IF($D$2=$Q$28,LARGE(Puntajes!$L$76:$L$107,Ranking!B70),IF($D$2=$Q$29,LARGE(Puntajes!$M$76:$M$107,Ranking!B70))))))))))))</f>
        <v>32.084986237083797</v>
      </c>
      <c r="F70" s="107">
        <v>30</v>
      </c>
      <c r="G70" s="103"/>
      <c r="H70" s="103"/>
    </row>
    <row r="71" spans="2:8">
      <c r="B71" s="104">
        <v>31</v>
      </c>
      <c r="C71" s="104" t="str">
        <f>IF($D$2=$Q$19,VLOOKUP(LARGE(Puntajes!$N$76:$N$107,Ranking!B71),Puntajes!$N$76:$P$107,3,0),IF($D$2=$Q$20,VLOOKUP(LARGE(Puntajes!$D$76:$D$107,Ranking!B71),Puntajes!$D$76:$P$107,13,0),IF($D$2=$Q$21,VLOOKUP(LARGE(Puntajes!$E$76:$E$107,Ranking!B71),Puntajes!$E$76:$P$107,12,0),IF($D$2=$Q$22,VLOOKUP(LARGE(Puntajes!$F$76:$F$107,Ranking!B71),Puntajes!$F$76:$P$107,11,0),IF($D$2=$Q$23,VLOOKUP(LARGE(Puntajes!$G$76:$G$107,Ranking!B71),Puntajes!$G$76:$P$107,10,0),IF($D$2=$Q$24,VLOOKUP(LARGE(Puntajes!$H$76:$H$107,Ranking!B71),Puntajes!$H$76:$P$107,9,0),IF($D$2=$Q$25,VLOOKUP(LARGE(Puntajes!$I$76:$I$107,Ranking!B71),Puntajes!$I$76:$P$107,8,0),IF($D$2=$Q$26,VLOOKUP(LARGE(Puntajes!$J$76:$J$107,Ranking!B71),Puntajes!$J$76:$P$107,7,0),IF($D$2=$Q$27,VLOOKUP(LARGE(Puntajes!$K$76:$K$107,Ranking!B71),Puntajes!$K$76:$P$107,6,0),IF($D$2=$Q$28,VLOOKUP(LARGE(Puntajes!$L$76:$L$107,Ranking!B71),Puntajes!$L$76:$P$107,5,0),IF($D$2=$Q$29,VLOOKUP(LARGE(Puntajes!$M$76:$M$107,Ranking!B71),Puntajes!$M$76:$P$107,4,0))))))))))))</f>
        <v>Oaxaca</v>
      </c>
      <c r="D71" s="104" t="str">
        <f t="shared" si="4"/>
        <v>Baja</v>
      </c>
      <c r="E71" s="104">
        <f>IF($D$2=$Q$19,LARGE(Puntajes!$N$76:$N$107,Ranking!B71),IF($D$2=$Q$20,LARGE(Puntajes!$D$76:$D$107,Ranking!B71),IF($D$2=$Q$21,LARGE(Puntajes!$E$76:$E$107,Ranking!B71),IF($D$2=$Q$22,LARGE(Puntajes!$F$76:$F$107,Ranking!B71),IF($D$2=$Q$23,LARGE(Puntajes!$G$76:$G$107,Ranking!B71),IF($D$2=$Q$24,LARGE(Puntajes!$H$76:$H$107,Ranking!B71),IF($D$2=$Q$25,LARGE(Puntajes!$I$76:$I$107,Ranking!B71),IF($D$2=$Q$26,LARGE(Puntajes!$J$76:$J$107,Ranking!B71),IF($D$2=$Q$27,LARGE(Puntajes!$K$76:$K$107,Ranking!B71),IF($D$2=$Q$28,LARGE(Puntajes!$L$76:$L$107,Ranking!B71),IF($D$2=$Q$29,LARGE(Puntajes!$M$76:$M$107,Ranking!B71))))))))))))</f>
        <v>31.915197465000205</v>
      </c>
      <c r="F71" s="104">
        <v>31</v>
      </c>
      <c r="G71" s="103"/>
      <c r="H71" s="103"/>
    </row>
    <row r="72" spans="2:8">
      <c r="B72" s="107">
        <v>32</v>
      </c>
      <c r="C72" s="107" t="str">
        <f>IF($D$2=$Q$19,VLOOKUP(LARGE(Puntajes!$N$76:$N$107,Ranking!B72),Puntajes!$N$76:$P$107,3,0),IF($D$2=$Q$20,VLOOKUP(LARGE(Puntajes!$D$76:$D$107,Ranking!B72),Puntajes!$D$76:$P$107,13,0),IF($D$2=$Q$21,VLOOKUP(LARGE(Puntajes!$E$76:$E$107,Ranking!B72),Puntajes!$E$76:$P$107,12,0),IF($D$2=$Q$22,VLOOKUP(LARGE(Puntajes!$F$76:$F$107,Ranking!B72),Puntajes!$F$76:$P$107,11,0),IF($D$2=$Q$23,VLOOKUP(LARGE(Puntajes!$G$76:$G$107,Ranking!B72),Puntajes!$G$76:$P$107,10,0),IF($D$2=$Q$24,VLOOKUP(LARGE(Puntajes!$H$76:$H$107,Ranking!B72),Puntajes!$H$76:$P$107,9,0),IF($D$2=$Q$25,VLOOKUP(LARGE(Puntajes!$I$76:$I$107,Ranking!B72),Puntajes!$I$76:$P$107,8,0),IF($D$2=$Q$26,VLOOKUP(LARGE(Puntajes!$J$76:$J$107,Ranking!B72),Puntajes!$J$76:$P$107,7,0),IF($D$2=$Q$27,VLOOKUP(LARGE(Puntajes!$K$76:$K$107,Ranking!B72),Puntajes!$K$76:$P$107,6,0),IF($D$2=$Q$28,VLOOKUP(LARGE(Puntajes!$L$76:$L$107,Ranking!B72),Puntajes!$L$76:$P$107,5,0),IF($D$2=$Q$29,VLOOKUP(LARGE(Puntajes!$M$76:$M$107,Ranking!B72),Puntajes!$M$76:$P$107,4,0))))))))))))</f>
        <v>Guerrero</v>
      </c>
      <c r="D72" s="107" t="str">
        <f t="shared" si="4"/>
        <v>Baja</v>
      </c>
      <c r="E72" s="107">
        <f>IF($D$2=$Q$19,LARGE(Puntajes!$N$76:$N$107,Ranking!B72),IF($D$2=$Q$20,LARGE(Puntajes!$D$76:$D$107,Ranking!B72),IF($D$2=$Q$21,LARGE(Puntajes!$E$76:$E$107,Ranking!B72),IF($D$2=$Q$22,LARGE(Puntajes!$F$76:$F$107,Ranking!B72),IF($D$2=$Q$23,LARGE(Puntajes!$G$76:$G$107,Ranking!B72),IF($D$2=$Q$24,LARGE(Puntajes!$H$76:$H$107,Ranking!B72),IF($D$2=$Q$25,LARGE(Puntajes!$I$76:$I$107,Ranking!B72),IF($D$2=$Q$26,LARGE(Puntajes!$J$76:$J$107,Ranking!B72),IF($D$2=$Q$27,LARGE(Puntajes!$K$76:$K$107,Ranking!B72),IF($D$2=$Q$28,LARGE(Puntajes!$L$76:$L$107,Ranking!B72),IF($D$2=$Q$29,LARGE(Puntajes!$M$76:$M$107,Ranking!B72))))))))))))</f>
        <v>28.452653749878166</v>
      </c>
      <c r="F72" s="107">
        <v>32</v>
      </c>
      <c r="G72" s="103"/>
      <c r="H72" s="103"/>
    </row>
    <row r="73" spans="2:8">
      <c r="G73" s="103"/>
      <c r="H73" s="103"/>
    </row>
    <row r="74" spans="2:8">
      <c r="G74" s="103"/>
      <c r="H74" s="103"/>
    </row>
    <row r="75" spans="2:8">
      <c r="G75" s="103"/>
      <c r="H75" s="103"/>
    </row>
    <row r="76" spans="2:8">
      <c r="G76" s="103"/>
      <c r="H76" s="103"/>
    </row>
    <row r="77" spans="2:8">
      <c r="G77" s="103"/>
      <c r="H77" s="103"/>
    </row>
    <row r="78" spans="2:8">
      <c r="G78" s="103"/>
      <c r="H78" s="103"/>
    </row>
    <row r="79" spans="2:8">
      <c r="G79" s="103"/>
      <c r="H79" s="103"/>
    </row>
    <row r="80" spans="2:8">
      <c r="G80" s="103"/>
      <c r="H80" s="103"/>
    </row>
    <row r="81" spans="7:18">
      <c r="G81" s="103"/>
      <c r="H81" s="103"/>
      <c r="J81" s="93" t="s">
        <v>310</v>
      </c>
      <c r="K81" s="93" t="s">
        <v>311</v>
      </c>
    </row>
    <row r="82" spans="7:18">
      <c r="G82" s="103"/>
      <c r="H82" s="103"/>
      <c r="J82" s="94" t="s">
        <v>312</v>
      </c>
      <c r="K82" s="104">
        <f t="shared" ref="K82:K87" si="5">COUNTIF($D$41:$D$72,J82)</f>
        <v>1</v>
      </c>
    </row>
    <row r="83" spans="7:18">
      <c r="G83" s="103"/>
      <c r="H83" s="103"/>
      <c r="J83" s="95" t="s">
        <v>313</v>
      </c>
      <c r="K83" s="107">
        <f t="shared" si="5"/>
        <v>3</v>
      </c>
    </row>
    <row r="84" spans="7:18">
      <c r="G84" s="103"/>
      <c r="H84" s="103"/>
      <c r="J84" s="94" t="s">
        <v>314</v>
      </c>
      <c r="K84" s="104">
        <f t="shared" si="5"/>
        <v>11</v>
      </c>
    </row>
    <row r="85" spans="7:18">
      <c r="G85" s="103"/>
      <c r="H85" s="103"/>
      <c r="J85" s="95" t="s">
        <v>316</v>
      </c>
      <c r="K85" s="107">
        <f t="shared" si="5"/>
        <v>12</v>
      </c>
      <c r="Q85" s="108" t="s">
        <v>315</v>
      </c>
      <c r="R85" s="109">
        <f>AVERAGE(E41:E72)</f>
        <v>44.82072854957044</v>
      </c>
    </row>
    <row r="86" spans="7:18">
      <c r="G86" s="103"/>
      <c r="H86" s="103"/>
      <c r="J86" s="94" t="s">
        <v>318</v>
      </c>
      <c r="K86" s="104">
        <f t="shared" si="5"/>
        <v>5</v>
      </c>
      <c r="Q86" s="108" t="s">
        <v>317</v>
      </c>
      <c r="R86" s="109">
        <f>STDEV(E41:E72)</f>
        <v>8.1924952909846827</v>
      </c>
    </row>
    <row r="87" spans="7:18">
      <c r="G87" s="103"/>
      <c r="H87" s="103"/>
      <c r="J87" s="95" t="s">
        <v>319</v>
      </c>
      <c r="K87" s="107">
        <f t="shared" si="5"/>
        <v>0</v>
      </c>
    </row>
    <row r="88" spans="7:18">
      <c r="G88" s="103"/>
      <c r="H88" s="103"/>
      <c r="R88" s="109"/>
    </row>
    <row r="89" spans="7:18">
      <c r="G89" s="103"/>
      <c r="H89" s="103"/>
      <c r="Q89" s="108" t="s">
        <v>320</v>
      </c>
      <c r="R89" s="109">
        <f>+R85+2*R86</f>
        <v>61.205719131539809</v>
      </c>
    </row>
    <row r="90" spans="7:18">
      <c r="G90" s="103"/>
      <c r="H90" s="103"/>
      <c r="Q90" s="108" t="s">
        <v>321</v>
      </c>
      <c r="R90" s="109">
        <f>+R85+R86</f>
        <v>53.013223840555121</v>
      </c>
    </row>
    <row r="91" spans="7:18">
      <c r="G91" s="103"/>
      <c r="H91" s="103"/>
      <c r="Q91" s="108" t="s">
        <v>315</v>
      </c>
      <c r="R91" s="109">
        <f>+R85</f>
        <v>44.82072854957044</v>
      </c>
    </row>
    <row r="92" spans="7:18">
      <c r="G92" s="103"/>
      <c r="H92" s="103"/>
      <c r="K92" s="109"/>
      <c r="Q92" s="108" t="s">
        <v>322</v>
      </c>
      <c r="R92" s="109">
        <f>+R85-R86</f>
        <v>36.628233258585759</v>
      </c>
    </row>
    <row r="93" spans="7:18">
      <c r="G93" s="103"/>
      <c r="H93" s="103"/>
      <c r="Q93" s="108" t="s">
        <v>323</v>
      </c>
      <c r="R93" s="109">
        <f>+R85-2*R86</f>
        <v>28.435737967601074</v>
      </c>
    </row>
    <row r="94" spans="7:18">
      <c r="G94" s="103"/>
      <c r="H94" s="103"/>
    </row>
    <row r="95" spans="7:18">
      <c r="G95" s="103"/>
      <c r="H95" s="103"/>
    </row>
    <row r="96" spans="7:18">
      <c r="G96" s="103"/>
      <c r="H96" s="103"/>
    </row>
    <row r="97" spans="7:8">
      <c r="G97" s="103"/>
      <c r="H97" s="103"/>
    </row>
    <row r="98" spans="7:8">
      <c r="G98" s="103"/>
      <c r="H98" s="103"/>
    </row>
    <row r="99" spans="7:8">
      <c r="G99" s="103"/>
      <c r="H99" s="103"/>
    </row>
    <row r="100" spans="7:8">
      <c r="G100" s="103"/>
      <c r="H100" s="103"/>
    </row>
    <row r="101" spans="7:8">
      <c r="G101" s="103"/>
      <c r="H101" s="103"/>
    </row>
    <row r="102" spans="7:8">
      <c r="G102" s="103"/>
      <c r="H102" s="103"/>
    </row>
    <row r="103" spans="7:8">
      <c r="G103" s="103"/>
      <c r="H103" s="103"/>
    </row>
    <row r="104" spans="7:8">
      <c r="G104" s="103"/>
      <c r="H104" s="103"/>
    </row>
    <row r="105" spans="7:8">
      <c r="G105" s="103"/>
      <c r="H105" s="103"/>
    </row>
    <row r="106" spans="7:8">
      <c r="G106" s="103"/>
      <c r="H106" s="103"/>
    </row>
    <row r="107" spans="7:8">
      <c r="G107" s="103"/>
      <c r="H107" s="103"/>
    </row>
    <row r="108" spans="7:8">
      <c r="G108" s="103"/>
      <c r="H108" s="103"/>
    </row>
    <row r="109" spans="7:8">
      <c r="G109" s="103"/>
      <c r="H109" s="103"/>
    </row>
    <row r="110" spans="7:8">
      <c r="G110" s="103"/>
      <c r="H110" s="103"/>
    </row>
    <row r="111" spans="7:8">
      <c r="G111" s="103"/>
      <c r="H111" s="103"/>
    </row>
    <row r="112" spans="7:8">
      <c r="G112" s="103"/>
      <c r="H112" s="103"/>
    </row>
    <row r="113" spans="7:8">
      <c r="G113" s="103"/>
      <c r="H113" s="103"/>
    </row>
  </sheetData>
  <mergeCells count="2">
    <mergeCell ref="B4:E4"/>
    <mergeCell ref="B39:E39"/>
  </mergeCells>
  <conditionalFormatting sqref="H6:H37">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D2" xr:uid="{B081ABEE-D0F7-4529-BDC9-7D91BF527A6D}">
      <formula1>$Q$19:$Q$29</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1D7ED-ED8C-4712-B44B-BCB94C425C55}">
  <sheetPr>
    <tabColor rgb="FF7A447A"/>
  </sheetPr>
  <dimension ref="B2:AA724"/>
  <sheetViews>
    <sheetView zoomScaleNormal="100" workbookViewId="0">
      <selection sqref="A1:H1"/>
    </sheetView>
  </sheetViews>
  <sheetFormatPr baseColWidth="10" defaultColWidth="10.28515625" defaultRowHeight="15.75"/>
  <cols>
    <col min="1" max="2" width="12" style="57" customWidth="1"/>
    <col min="3" max="3" width="19" style="57" bestFit="1" customWidth="1"/>
    <col min="4" max="5" width="12.140625" style="57" customWidth="1"/>
    <col min="6" max="6" width="12.85546875" style="57" customWidth="1"/>
    <col min="7" max="8" width="12.140625" style="57" customWidth="1"/>
    <col min="9" max="10" width="12.28515625" style="57" customWidth="1"/>
    <col min="11" max="11" width="12.140625" style="57" customWidth="1"/>
    <col min="12" max="13" width="12.28515625" style="57" customWidth="1"/>
    <col min="14" max="14" width="12" style="57" customWidth="1"/>
    <col min="15" max="15" width="10.28515625" style="57" hidden="1" customWidth="1"/>
    <col min="16" max="16" width="19" style="57" hidden="1" customWidth="1"/>
    <col min="17" max="27" width="12" style="57" hidden="1" customWidth="1"/>
    <col min="28" max="986" width="12" style="57" customWidth="1"/>
    <col min="987" max="993" width="10.28515625" style="57" customWidth="1"/>
    <col min="994" max="16384" width="10.28515625" style="57"/>
  </cols>
  <sheetData>
    <row r="2" spans="2:27">
      <c r="B2" s="40" t="s">
        <v>335</v>
      </c>
      <c r="C2" s="40"/>
      <c r="D2" s="40"/>
      <c r="E2" s="40"/>
      <c r="F2" s="40"/>
      <c r="G2" s="40"/>
      <c r="H2" s="40"/>
      <c r="I2" s="40"/>
      <c r="J2" s="40"/>
      <c r="K2" s="40"/>
      <c r="L2" s="40"/>
      <c r="M2" s="40"/>
      <c r="N2" s="40"/>
    </row>
    <row r="3" spans="2:27">
      <c r="B3" s="93" t="s">
        <v>336</v>
      </c>
      <c r="C3" s="93" t="s">
        <v>305</v>
      </c>
      <c r="D3" s="93" t="s">
        <v>324</v>
      </c>
      <c r="E3" s="93" t="s">
        <v>337</v>
      </c>
      <c r="F3" s="93" t="s">
        <v>326</v>
      </c>
      <c r="G3" s="93" t="s">
        <v>327</v>
      </c>
      <c r="H3" s="93" t="s">
        <v>328</v>
      </c>
      <c r="I3" s="93" t="s">
        <v>329</v>
      </c>
      <c r="J3" s="93" t="s">
        <v>330</v>
      </c>
      <c r="K3" s="93" t="s">
        <v>331</v>
      </c>
      <c r="L3" s="93" t="s">
        <v>338</v>
      </c>
      <c r="M3" s="93" t="s">
        <v>333</v>
      </c>
      <c r="N3" s="93" t="s">
        <v>339</v>
      </c>
      <c r="O3" s="93" t="s">
        <v>340</v>
      </c>
      <c r="P3" s="93" t="s">
        <v>305</v>
      </c>
      <c r="Q3" s="93" t="s">
        <v>324</v>
      </c>
      <c r="R3" s="93" t="s">
        <v>337</v>
      </c>
      <c r="S3" s="93" t="s">
        <v>326</v>
      </c>
      <c r="T3" s="93" t="s">
        <v>327</v>
      </c>
      <c r="U3" s="93" t="s">
        <v>328</v>
      </c>
      <c r="V3" s="93" t="s">
        <v>329</v>
      </c>
      <c r="W3" s="93" t="s">
        <v>330</v>
      </c>
      <c r="X3" s="93" t="s">
        <v>331</v>
      </c>
      <c r="Y3" s="93" t="s">
        <v>338</v>
      </c>
      <c r="Z3" s="93" t="s">
        <v>333</v>
      </c>
      <c r="AA3" s="93" t="s">
        <v>339</v>
      </c>
    </row>
    <row r="4" spans="2:27">
      <c r="B4" s="94" t="s">
        <v>7</v>
      </c>
      <c r="C4" s="94" t="s">
        <v>8</v>
      </c>
      <c r="D4" s="94">
        <f>SUM('[1]NXP R'!D9:K9)/SUM('[1]NXP R'!D$2:K$2)</f>
        <v>53.488063695988522</v>
      </c>
      <c r="E4" s="94">
        <f>SUM('[1]NXP R'!L9:P9)/SUM('[1]NXP R'!L$2:P$2)</f>
        <v>37.339654368777282</v>
      </c>
      <c r="F4" s="94">
        <f>SUM('[1]NXP R'!Q9:AC9)/SUM('[1]NXP R'!Q$2:AC$2)</f>
        <v>63.480986234531599</v>
      </c>
      <c r="G4" s="94">
        <f>SUM('[1]NXP R'!AD9:AJ9)/SUM('[1]NXP R'!AD$2:AJ$2)</f>
        <v>50.566093415976781</v>
      </c>
      <c r="H4" s="94">
        <f>SUM('[1]NXP R'!AK9:AO9)/SUM('[1]NXP R'!AK$2:AO$2)</f>
        <v>60.56398175586942</v>
      </c>
      <c r="I4" s="94">
        <f>SUM('[1]NXP R'!AP9:AU9)/SUM('[1]NXP R'!AP$2:AU$2)</f>
        <v>46.812605756095849</v>
      </c>
      <c r="J4" s="94">
        <f>SUM('[1]NXP R'!AV9:BE9)/SUM('[1]NXP R'!AV$2:BE$2)</f>
        <v>56.276470307085972</v>
      </c>
      <c r="K4" s="94">
        <f>SUM('[1]NXP R'!BF9:BO9)/SUM('[1]NXP R'!BF$2:BO$2)</f>
        <v>46.227004443900839</v>
      </c>
      <c r="L4" s="94">
        <f>SUM('[1]NXP R'!BP9:BS9)/SUM('[1]NXP R'!BP$2:BS$2)</f>
        <v>50.009642274512871</v>
      </c>
      <c r="M4" s="94">
        <f>SUM('[1]NXP R'!BT9:BW9)/SUM('[1]NXP R'!BT$2:BW$2)</f>
        <v>59.510629974671339</v>
      </c>
      <c r="N4" s="94">
        <f>SUMPRODUCT(D4:M4,$D$724:$M$724)</f>
        <v>52.427513222741041</v>
      </c>
      <c r="O4" s="94">
        <f>AVERAGE('[1]NXP R'!BY9:BZ9)</f>
        <v>27.198827068524949</v>
      </c>
      <c r="P4" s="94" t="s">
        <v>8</v>
      </c>
      <c r="Q4" s="57">
        <f>RANK(D4,D4:D35,0)</f>
        <v>24</v>
      </c>
      <c r="R4" s="57">
        <f t="shared" ref="R4:AA4" si="0">RANK(E4,E4:E35,0)</f>
        <v>3</v>
      </c>
      <c r="S4" s="57">
        <f t="shared" si="0"/>
        <v>4</v>
      </c>
      <c r="T4" s="57">
        <f t="shared" si="0"/>
        <v>17</v>
      </c>
      <c r="U4" s="57">
        <f t="shared" si="0"/>
        <v>9</v>
      </c>
      <c r="V4" s="57">
        <f t="shared" si="0"/>
        <v>20</v>
      </c>
      <c r="W4" s="57">
        <f t="shared" si="0"/>
        <v>17</v>
      </c>
      <c r="X4" s="57">
        <f t="shared" si="0"/>
        <v>8</v>
      </c>
      <c r="Y4" s="57">
        <f t="shared" si="0"/>
        <v>3</v>
      </c>
      <c r="Z4" s="57">
        <f t="shared" si="0"/>
        <v>10</v>
      </c>
      <c r="AA4" s="57">
        <f t="shared" si="0"/>
        <v>6</v>
      </c>
    </row>
    <row r="5" spans="2:27">
      <c r="B5" s="95" t="s">
        <v>9</v>
      </c>
      <c r="C5" s="95" t="s">
        <v>10</v>
      </c>
      <c r="D5" s="95">
        <f>SUM('[1]NXP R'!D10:K10)/SUM('[1]NXP R'!D$2:K$2)</f>
        <v>41.677320597249569</v>
      </c>
      <c r="E5" s="95">
        <f>SUM('[1]NXP R'!L10:P10)/SUM('[1]NXP R'!L$2:P$2)</f>
        <v>28.395646268340943</v>
      </c>
      <c r="F5" s="95">
        <f>SUM('[1]NXP R'!Q10:AC10)/SUM('[1]NXP R'!Q$2:AC$2)</f>
        <v>56.910585576375631</v>
      </c>
      <c r="G5" s="95">
        <f>SUM('[1]NXP R'!AD10:AJ10)/SUM('[1]NXP R'!AD$2:AJ$2)</f>
        <v>32.549925698446422</v>
      </c>
      <c r="H5" s="95">
        <f>SUM('[1]NXP R'!AK10:AO10)/SUM('[1]NXP R'!AK$2:AO$2)</f>
        <v>49.098014888874729</v>
      </c>
      <c r="I5" s="95">
        <f>SUM('[1]NXP R'!AP10:AU10)/SUM('[1]NXP R'!AP$2:AU$2)</f>
        <v>47.477986857067989</v>
      </c>
      <c r="J5" s="95">
        <f>SUM('[1]NXP R'!AV10:BE10)/SUM('[1]NXP R'!AV$2:BE$2)</f>
        <v>66.417403179140535</v>
      </c>
      <c r="K5" s="95">
        <f>SUM('[1]NXP R'!BF10:BO10)/SUM('[1]NXP R'!BF$2:BO$2)</f>
        <v>50.936405057958943</v>
      </c>
      <c r="L5" s="95">
        <f>SUM('[1]NXP R'!BP10:BS10)/SUM('[1]NXP R'!BP$2:BS$2)</f>
        <v>46.047934543567791</v>
      </c>
      <c r="M5" s="95">
        <f>SUM('[1]NXP R'!BT10:BW10)/SUM('[1]NXP R'!BT$2:BW$2)</f>
        <v>57.355877396266933</v>
      </c>
      <c r="N5" s="95">
        <f t="shared" ref="N5:N35" si="1">SUMPRODUCT(D5:M5,$D$724:$M$724)</f>
        <v>47.686710006328958</v>
      </c>
      <c r="O5" s="95">
        <f>AVERAGE('[1]NXP R'!BY10:BZ10)</f>
        <v>22.257782074189411</v>
      </c>
      <c r="P5" s="95" t="s">
        <v>10</v>
      </c>
      <c r="Q5" s="57">
        <f>RANK(D5,D4:D35,0)</f>
        <v>31</v>
      </c>
      <c r="R5" s="57">
        <f t="shared" ref="R5:AA5" si="2">RANK(E5,E4:E35,0)</f>
        <v>14</v>
      </c>
      <c r="S5" s="57">
        <f t="shared" si="2"/>
        <v>9</v>
      </c>
      <c r="T5" s="57">
        <f t="shared" si="2"/>
        <v>31</v>
      </c>
      <c r="U5" s="57">
        <f t="shared" si="2"/>
        <v>17</v>
      </c>
      <c r="V5" s="57">
        <f t="shared" si="2"/>
        <v>19</v>
      </c>
      <c r="W5" s="57">
        <f t="shared" si="2"/>
        <v>4</v>
      </c>
      <c r="X5" s="57">
        <f t="shared" si="2"/>
        <v>5</v>
      </c>
      <c r="Y5" s="57">
        <f t="shared" si="2"/>
        <v>4</v>
      </c>
      <c r="Z5" s="57">
        <f t="shared" si="2"/>
        <v>11</v>
      </c>
      <c r="AA5" s="57">
        <f t="shared" si="2"/>
        <v>13</v>
      </c>
    </row>
    <row r="6" spans="2:27">
      <c r="B6" s="94" t="s">
        <v>11</v>
      </c>
      <c r="C6" s="94" t="s">
        <v>12</v>
      </c>
      <c r="D6" s="94">
        <f>SUM('[1]NXP R'!D11:K11)/SUM('[1]NXP R'!D$2:K$2)</f>
        <v>78.413423431622306</v>
      </c>
      <c r="E6" s="94">
        <f>SUM('[1]NXP R'!L11:P11)/SUM('[1]NXP R'!L$2:P$2)</f>
        <v>31.656230566527235</v>
      </c>
      <c r="F6" s="94">
        <f>SUM('[1]NXP R'!Q11:AC11)/SUM('[1]NXP R'!Q$2:AC$2)</f>
        <v>65.384686120312992</v>
      </c>
      <c r="G6" s="94">
        <f>SUM('[1]NXP R'!AD11:AJ11)/SUM('[1]NXP R'!AD$2:AJ$2)</f>
        <v>57.795223556906649</v>
      </c>
      <c r="H6" s="94">
        <f>SUM('[1]NXP R'!AK11:AO11)/SUM('[1]NXP R'!AK$2:AO$2)</f>
        <v>49.409849081760299</v>
      </c>
      <c r="I6" s="94">
        <f>SUM('[1]NXP R'!AP11:AU11)/SUM('[1]NXP R'!AP$2:AU$2)</f>
        <v>65.462291271948047</v>
      </c>
      <c r="J6" s="94">
        <f>SUM('[1]NXP R'!AV11:BE11)/SUM('[1]NXP R'!AV$2:BE$2)</f>
        <v>33.351283085250479</v>
      </c>
      <c r="K6" s="94">
        <f>SUM('[1]NXP R'!BF11:BO11)/SUM('[1]NXP R'!BF$2:BO$2)</f>
        <v>51.008627782756022</v>
      </c>
      <c r="L6" s="94">
        <f>SUM('[1]NXP R'!BP11:BS11)/SUM('[1]NXP R'!BP$2:BS$2)</f>
        <v>26.57621929566707</v>
      </c>
      <c r="M6" s="94">
        <f>SUM('[1]NXP R'!BT11:BW11)/SUM('[1]NXP R'!BT$2:BW$2)</f>
        <v>43.726030897333501</v>
      </c>
      <c r="N6" s="94">
        <f t="shared" si="1"/>
        <v>50.27838650900847</v>
      </c>
      <c r="O6" s="94">
        <f>AVERAGE('[1]NXP R'!BY11:BZ11)</f>
        <v>22.671326594810186</v>
      </c>
      <c r="P6" s="94" t="s">
        <v>12</v>
      </c>
      <c r="Q6" s="57">
        <f>RANK(D6,D4:D35,0)</f>
        <v>5</v>
      </c>
      <c r="R6" s="57">
        <f t="shared" ref="R6:AA6" si="3">RANK(E6,E4:E35,0)</f>
        <v>9</v>
      </c>
      <c r="S6" s="57">
        <f t="shared" si="3"/>
        <v>3</v>
      </c>
      <c r="T6" s="57">
        <f t="shared" si="3"/>
        <v>9</v>
      </c>
      <c r="U6" s="57">
        <f t="shared" si="3"/>
        <v>15</v>
      </c>
      <c r="V6" s="57">
        <f t="shared" si="3"/>
        <v>6</v>
      </c>
      <c r="W6" s="57">
        <f t="shared" si="3"/>
        <v>32</v>
      </c>
      <c r="X6" s="57">
        <f t="shared" si="3"/>
        <v>4</v>
      </c>
      <c r="Y6" s="57">
        <f t="shared" si="3"/>
        <v>11</v>
      </c>
      <c r="Z6" s="57">
        <f t="shared" si="3"/>
        <v>20</v>
      </c>
      <c r="AA6" s="57">
        <f t="shared" si="3"/>
        <v>8</v>
      </c>
    </row>
    <row r="7" spans="2:27">
      <c r="B7" s="95" t="s">
        <v>13</v>
      </c>
      <c r="C7" s="95" t="s">
        <v>14</v>
      </c>
      <c r="D7" s="95">
        <f>SUM('[1]NXP R'!D12:K12)/SUM('[1]NXP R'!D$2:K$2)</f>
        <v>81.2571008199413</v>
      </c>
      <c r="E7" s="95">
        <f>SUM('[1]NXP R'!L12:P12)/SUM('[1]NXP R'!L$2:P$2)</f>
        <v>17.228509241185655</v>
      </c>
      <c r="F7" s="95">
        <f>SUM('[1]NXP R'!Q12:AC12)/SUM('[1]NXP R'!Q$2:AC$2)</f>
        <v>53.656117941214404</v>
      </c>
      <c r="G7" s="95">
        <f>SUM('[1]NXP R'!AD12:AJ12)/SUM('[1]NXP R'!AD$2:AJ$2)</f>
        <v>55.681254011966871</v>
      </c>
      <c r="H7" s="95">
        <f>SUM('[1]NXP R'!AK12:AO12)/SUM('[1]NXP R'!AK$2:AO$2)</f>
        <v>48.683074836532398</v>
      </c>
      <c r="I7" s="95">
        <f>SUM('[1]NXP R'!AP12:AU12)/SUM('[1]NXP R'!AP$2:AU$2)</f>
        <v>56.593840703405284</v>
      </c>
      <c r="J7" s="95">
        <f>SUM('[1]NXP R'!AV12:BE12)/SUM('[1]NXP R'!AV$2:BE$2)</f>
        <v>38.678907363340038</v>
      </c>
      <c r="K7" s="95">
        <f>SUM('[1]NXP R'!BF12:BO12)/SUM('[1]NXP R'!BF$2:BO$2)</f>
        <v>30.316666755954909</v>
      </c>
      <c r="L7" s="95">
        <f>SUM('[1]NXP R'!BP12:BS12)/SUM('[1]NXP R'!BP$2:BS$2)</f>
        <v>17.770045098615402</v>
      </c>
      <c r="M7" s="95">
        <f>SUM('[1]NXP R'!BT12:BW12)/SUM('[1]NXP R'!BT$2:BW$2)</f>
        <v>38.5813770062828</v>
      </c>
      <c r="N7" s="95">
        <f t="shared" si="1"/>
        <v>43.844689377843906</v>
      </c>
      <c r="O7" s="95">
        <f>AVERAGE('[1]NXP R'!BY12:BZ12)</f>
        <v>18.394793220211259</v>
      </c>
      <c r="P7" s="95" t="s">
        <v>14</v>
      </c>
      <c r="Q7" s="57">
        <f>RANK(D7,D4:D35,0)</f>
        <v>2</v>
      </c>
      <c r="R7" s="57">
        <f t="shared" ref="R7:AA7" si="4">RANK(E7,E4:E35,0)</f>
        <v>31</v>
      </c>
      <c r="S7" s="57">
        <f t="shared" si="4"/>
        <v>13</v>
      </c>
      <c r="T7" s="57">
        <f t="shared" si="4"/>
        <v>11</v>
      </c>
      <c r="U7" s="57">
        <f t="shared" si="4"/>
        <v>18</v>
      </c>
      <c r="V7" s="57">
        <f t="shared" si="4"/>
        <v>12</v>
      </c>
      <c r="W7" s="57">
        <f t="shared" si="4"/>
        <v>29</v>
      </c>
      <c r="X7" s="57">
        <f t="shared" si="4"/>
        <v>28</v>
      </c>
      <c r="Y7" s="57">
        <f t="shared" si="4"/>
        <v>17</v>
      </c>
      <c r="Z7" s="57">
        <f t="shared" si="4"/>
        <v>25</v>
      </c>
      <c r="AA7" s="57">
        <f t="shared" si="4"/>
        <v>19</v>
      </c>
    </row>
    <row r="8" spans="2:27">
      <c r="B8" s="94" t="s">
        <v>15</v>
      </c>
      <c r="C8" s="94" t="s">
        <v>16</v>
      </c>
      <c r="D8" s="94">
        <f>SUM('[1]NXP R'!D13:K13)/SUM('[1]NXP R'!D$2:K$2)</f>
        <v>78.747396026342585</v>
      </c>
      <c r="E8" s="94">
        <f>SUM('[1]NXP R'!L13:P13)/SUM('[1]NXP R'!L$2:P$2)</f>
        <v>27.780183445811922</v>
      </c>
      <c r="F8" s="94">
        <f>SUM('[1]NXP R'!Q13:AC13)/SUM('[1]NXP R'!Q$2:AC$2)</f>
        <v>53.065050111110232</v>
      </c>
      <c r="G8" s="94">
        <f>SUM('[1]NXP R'!AD13:AJ13)/SUM('[1]NXP R'!AD$2:AJ$2)</f>
        <v>61.819821885895301</v>
      </c>
      <c r="H8" s="94">
        <f>SUM('[1]NXP R'!AK13:AO13)/SUM('[1]NXP R'!AK$2:AO$2)</f>
        <v>62.641680932416136</v>
      </c>
      <c r="I8" s="94">
        <f>SUM('[1]NXP R'!AP13:AU13)/SUM('[1]NXP R'!AP$2:AU$2)</f>
        <v>59.759911983625116</v>
      </c>
      <c r="J8" s="94">
        <f>SUM('[1]NXP R'!AV13:BE13)/SUM('[1]NXP R'!AV$2:BE$2)</f>
        <v>61.375178232930466</v>
      </c>
      <c r="K8" s="94">
        <f>SUM('[1]NXP R'!BF13:BO13)/SUM('[1]NXP R'!BF$2:BO$2)</f>
        <v>37.892005801953644</v>
      </c>
      <c r="L8" s="94">
        <f>SUM('[1]NXP R'!BP13:BS13)/SUM('[1]NXP R'!BP$2:BS$2)</f>
        <v>56.060777476209481</v>
      </c>
      <c r="M8" s="94">
        <f>SUM('[1]NXP R'!BT13:BW13)/SUM('[1]NXP R'!BT$2:BW$2)</f>
        <v>80.461041094815201</v>
      </c>
      <c r="N8" s="94">
        <f t="shared" si="1"/>
        <v>57.960304699111013</v>
      </c>
      <c r="O8" s="94">
        <f>AVERAGE('[1]NXP R'!BY13:BZ13)</f>
        <v>29.320031346250438</v>
      </c>
      <c r="P8" s="94" t="s">
        <v>16</v>
      </c>
      <c r="Q8" s="57">
        <f>RANK(D8,D4:D35,0)</f>
        <v>4</v>
      </c>
      <c r="R8" s="57">
        <f t="shared" ref="R8:AA8" si="5">RANK(E8,E4:E35,0)</f>
        <v>15</v>
      </c>
      <c r="S8" s="57">
        <f t="shared" si="5"/>
        <v>15</v>
      </c>
      <c r="T8" s="57">
        <f t="shared" si="5"/>
        <v>6</v>
      </c>
      <c r="U8" s="57">
        <f t="shared" si="5"/>
        <v>7</v>
      </c>
      <c r="V8" s="57">
        <f t="shared" si="5"/>
        <v>9</v>
      </c>
      <c r="W8" s="57">
        <f t="shared" si="5"/>
        <v>9</v>
      </c>
      <c r="X8" s="57">
        <f t="shared" si="5"/>
        <v>13</v>
      </c>
      <c r="Y8" s="57">
        <f t="shared" si="5"/>
        <v>2</v>
      </c>
      <c r="Z8" s="57">
        <f t="shared" si="5"/>
        <v>4</v>
      </c>
      <c r="AA8" s="57">
        <f t="shared" si="5"/>
        <v>4</v>
      </c>
    </row>
    <row r="9" spans="2:27">
      <c r="B9" s="95" t="s">
        <v>17</v>
      </c>
      <c r="C9" s="95" t="s">
        <v>18</v>
      </c>
      <c r="D9" s="95">
        <f>SUM('[1]NXP R'!D14:K14)/SUM('[1]NXP R'!D$2:K$2)</f>
        <v>49.509023157949024</v>
      </c>
      <c r="E9" s="95">
        <f>SUM('[1]NXP R'!L14:P14)/SUM('[1]NXP R'!L$2:P$2)</f>
        <v>26.288796324107722</v>
      </c>
      <c r="F9" s="95">
        <f>SUM('[1]NXP R'!Q14:AC14)/SUM('[1]NXP R'!Q$2:AC$2)</f>
        <v>57.298914223247159</v>
      </c>
      <c r="G9" s="95">
        <f>SUM('[1]NXP R'!AD14:AJ14)/SUM('[1]NXP R'!AD$2:AJ$2)</f>
        <v>51.237693713957079</v>
      </c>
      <c r="H9" s="95">
        <f>SUM('[1]NXP R'!AK14:AO14)/SUM('[1]NXP R'!AK$2:AO$2)</f>
        <v>65.856513676137212</v>
      </c>
      <c r="I9" s="95">
        <f>SUM('[1]NXP R'!AP14:AU14)/SUM('[1]NXP R'!AP$2:AU$2)</f>
        <v>53.124252728708825</v>
      </c>
      <c r="J9" s="95">
        <f>SUM('[1]NXP R'!AV14:BE14)/SUM('[1]NXP R'!AV$2:BE$2)</f>
        <v>43.264660650447496</v>
      </c>
      <c r="K9" s="95">
        <f>SUM('[1]NXP R'!BF14:BO14)/SUM('[1]NXP R'!BF$2:BO$2)</f>
        <v>35.821786415827056</v>
      </c>
      <c r="L9" s="95">
        <f>SUM('[1]NXP R'!BP14:BS14)/SUM('[1]NXP R'!BP$2:BS$2)</f>
        <v>5.8010287235701119</v>
      </c>
      <c r="M9" s="95">
        <f>SUM('[1]NXP R'!BT14:BW14)/SUM('[1]NXP R'!BT$2:BW$2)</f>
        <v>39.239142804059092</v>
      </c>
      <c r="N9" s="95">
        <f t="shared" si="1"/>
        <v>42.74418124180108</v>
      </c>
      <c r="O9" s="95">
        <f>AVERAGE('[1]NXP R'!BY14:BZ14)</f>
        <v>18.659012135015526</v>
      </c>
      <c r="P9" s="95" t="s">
        <v>18</v>
      </c>
      <c r="Q9" s="57">
        <f>RANK(D9,D4:D35,0)</f>
        <v>28</v>
      </c>
      <c r="R9" s="57">
        <f t="shared" ref="R9:AA9" si="6">RANK(E9,E4:E35,0)</f>
        <v>18</v>
      </c>
      <c r="S9" s="57">
        <f t="shared" si="6"/>
        <v>8</v>
      </c>
      <c r="T9" s="57">
        <f t="shared" si="6"/>
        <v>16</v>
      </c>
      <c r="U9" s="57">
        <f t="shared" si="6"/>
        <v>5</v>
      </c>
      <c r="V9" s="57">
        <f t="shared" si="6"/>
        <v>15</v>
      </c>
      <c r="W9" s="57">
        <f t="shared" si="6"/>
        <v>25</v>
      </c>
      <c r="X9" s="57">
        <f t="shared" si="6"/>
        <v>16</v>
      </c>
      <c r="Y9" s="57">
        <f t="shared" si="6"/>
        <v>30</v>
      </c>
      <c r="Z9" s="57">
        <f t="shared" si="6"/>
        <v>23</v>
      </c>
      <c r="AA9" s="57">
        <f t="shared" si="6"/>
        <v>21</v>
      </c>
    </row>
    <row r="10" spans="2:27">
      <c r="B10" s="94" t="s">
        <v>19</v>
      </c>
      <c r="C10" s="94" t="s">
        <v>20</v>
      </c>
      <c r="D10" s="94">
        <f>SUM('[1]NXP R'!D15:K15)/SUM('[1]NXP R'!D$2:K$2)</f>
        <v>75.804121192096034</v>
      </c>
      <c r="E10" s="94">
        <f>SUM('[1]NXP R'!L15:P15)/SUM('[1]NXP R'!L$2:P$2)</f>
        <v>22.814485265669681</v>
      </c>
      <c r="F10" s="94">
        <f>SUM('[1]NXP R'!Q15:AC15)/SUM('[1]NXP R'!Q$2:AC$2)</f>
        <v>22.562213996470103</v>
      </c>
      <c r="G10" s="94">
        <f>SUM('[1]NXP R'!AD15:AJ15)/SUM('[1]NXP R'!AD$2:AJ$2)</f>
        <v>67.474072726430606</v>
      </c>
      <c r="H10" s="94">
        <f>SUM('[1]NXP R'!AK15:AO15)/SUM('[1]NXP R'!AK$2:AO$2)</f>
        <v>22.013336775527414</v>
      </c>
      <c r="I10" s="94">
        <f>SUM('[1]NXP R'!AP15:AU15)/SUM('[1]NXP R'!AP$2:AU$2)</f>
        <v>13.937311351246812</v>
      </c>
      <c r="J10" s="94">
        <f>SUM('[1]NXP R'!AV15:BE15)/SUM('[1]NXP R'!AV$2:BE$2)</f>
        <v>47.58670236264819</v>
      </c>
      <c r="K10" s="94">
        <f>SUM('[1]NXP R'!BF15:BO15)/SUM('[1]NXP R'!BF$2:BO$2)</f>
        <v>23.427752968199716</v>
      </c>
      <c r="L10" s="94">
        <f>SUM('[1]NXP R'!BP15:BS15)/SUM('[1]NXP R'!BP$2:BS$2)</f>
        <v>3.1957241742447966</v>
      </c>
      <c r="M10" s="94">
        <f>SUM('[1]NXP R'!BT15:BW15)/SUM('[1]NXP R'!BT$2:BW$2)</f>
        <v>26.673289381412467</v>
      </c>
      <c r="N10" s="94">
        <f t="shared" si="1"/>
        <v>32.548901019394584</v>
      </c>
      <c r="O10" s="94">
        <f>AVERAGE('[1]NXP R'!BY15:BZ15)</f>
        <v>0.20681184165425082</v>
      </c>
      <c r="P10" s="94" t="s">
        <v>20</v>
      </c>
      <c r="Q10" s="57">
        <f>RANK(D10,D4:D35,0)</f>
        <v>6</v>
      </c>
      <c r="R10" s="57">
        <f t="shared" ref="R10:AA10" si="7">RANK(E10,E4:E35,0)</f>
        <v>27</v>
      </c>
      <c r="S10" s="57">
        <f t="shared" si="7"/>
        <v>32</v>
      </c>
      <c r="T10" s="57">
        <f t="shared" si="7"/>
        <v>3</v>
      </c>
      <c r="U10" s="57">
        <f t="shared" si="7"/>
        <v>31</v>
      </c>
      <c r="V10" s="57">
        <f t="shared" si="7"/>
        <v>32</v>
      </c>
      <c r="W10" s="57">
        <f t="shared" si="7"/>
        <v>22</v>
      </c>
      <c r="X10" s="57">
        <f t="shared" si="7"/>
        <v>32</v>
      </c>
      <c r="Y10" s="57">
        <f t="shared" si="7"/>
        <v>31</v>
      </c>
      <c r="Z10" s="57">
        <f t="shared" si="7"/>
        <v>31</v>
      </c>
      <c r="AA10" s="57">
        <f t="shared" si="7"/>
        <v>31</v>
      </c>
    </row>
    <row r="11" spans="2:27">
      <c r="B11" s="95" t="s">
        <v>21</v>
      </c>
      <c r="C11" s="95" t="s">
        <v>22</v>
      </c>
      <c r="D11" s="95">
        <f>SUM('[1]NXP R'!D16:K16)/SUM('[1]NXP R'!D$2:K$2)</f>
        <v>55.514275184120336</v>
      </c>
      <c r="E11" s="95">
        <f>SUM('[1]NXP R'!L16:P16)/SUM('[1]NXP R'!L$2:P$2)</f>
        <v>21.664289457917185</v>
      </c>
      <c r="F11" s="95">
        <f>SUM('[1]NXP R'!Q16:AC16)/SUM('[1]NXP R'!Q$2:AC$2)</f>
        <v>43.821371209485349</v>
      </c>
      <c r="G11" s="95">
        <f>SUM('[1]NXP R'!AD16:AJ16)/SUM('[1]NXP R'!AD$2:AJ$2)</f>
        <v>35.584982737943875</v>
      </c>
      <c r="H11" s="95">
        <f>SUM('[1]NXP R'!AK16:AO16)/SUM('[1]NXP R'!AK$2:AO$2)</f>
        <v>62.859755787450055</v>
      </c>
      <c r="I11" s="95">
        <f>SUM('[1]NXP R'!AP16:AU16)/SUM('[1]NXP R'!AP$2:AU$2)</f>
        <v>64.779437962764234</v>
      </c>
      <c r="J11" s="95">
        <f>SUM('[1]NXP R'!AV16:BE16)/SUM('[1]NXP R'!AV$2:BE$2)</f>
        <v>58.526798583688134</v>
      </c>
      <c r="K11" s="95">
        <f>SUM('[1]NXP R'!BF16:BO16)/SUM('[1]NXP R'!BF$2:BO$2)</f>
        <v>32.358289727602369</v>
      </c>
      <c r="L11" s="95">
        <f>SUM('[1]NXP R'!BP16:BS16)/SUM('[1]NXP R'!BP$2:BS$2)</f>
        <v>59.338574748292899</v>
      </c>
      <c r="M11" s="95">
        <f>SUM('[1]NXP R'!BT16:BW16)/SUM('[1]NXP R'!BT$2:BW$2)</f>
        <v>57.273112990419186</v>
      </c>
      <c r="N11" s="95">
        <f t="shared" si="1"/>
        <v>49.172088838968364</v>
      </c>
      <c r="O11" s="95">
        <f>AVERAGE('[1]NXP R'!BY16:BZ16)</f>
        <v>22.256878682380538</v>
      </c>
      <c r="P11" s="95" t="s">
        <v>22</v>
      </c>
      <c r="Q11" s="57">
        <f>RANK(D11,D4:D35,0)</f>
        <v>20</v>
      </c>
      <c r="R11" s="57">
        <f t="shared" ref="R11:AA11" si="8">RANK(E11,E4:E35,0)</f>
        <v>29</v>
      </c>
      <c r="S11" s="57">
        <f t="shared" si="8"/>
        <v>26</v>
      </c>
      <c r="T11" s="57">
        <f t="shared" si="8"/>
        <v>28</v>
      </c>
      <c r="U11" s="57">
        <f t="shared" si="8"/>
        <v>6</v>
      </c>
      <c r="V11" s="57">
        <f t="shared" si="8"/>
        <v>7</v>
      </c>
      <c r="W11" s="57">
        <f t="shared" si="8"/>
        <v>12</v>
      </c>
      <c r="X11" s="57">
        <f t="shared" si="8"/>
        <v>25</v>
      </c>
      <c r="Y11" s="57">
        <f t="shared" si="8"/>
        <v>1</v>
      </c>
      <c r="Z11" s="57">
        <f t="shared" si="8"/>
        <v>12</v>
      </c>
      <c r="AA11" s="57">
        <f t="shared" si="8"/>
        <v>11</v>
      </c>
    </row>
    <row r="12" spans="2:27">
      <c r="B12" s="94" t="s">
        <v>23</v>
      </c>
      <c r="C12" s="94" t="s">
        <v>24</v>
      </c>
      <c r="D12" s="94">
        <f>SUM('[1]NXP R'!D17:K17)/SUM('[1]NXP R'!D$2:K$2)</f>
        <v>54.31864019348383</v>
      </c>
      <c r="E12" s="94">
        <f>SUM('[1]NXP R'!L17:P17)/SUM('[1]NXP R'!L$2:P$2)</f>
        <v>71.612482608246737</v>
      </c>
      <c r="F12" s="94">
        <f>SUM('[1]NXP R'!Q17:AC17)/SUM('[1]NXP R'!Q$2:AC$2)</f>
        <v>79.163057404978616</v>
      </c>
      <c r="G12" s="94">
        <f>SUM('[1]NXP R'!AD17:AJ17)/SUM('[1]NXP R'!AD$2:AJ$2)</f>
        <v>41.847478461058749</v>
      </c>
      <c r="H12" s="94">
        <f>SUM('[1]NXP R'!AK17:AO17)/SUM('[1]NXP R'!AK$2:AO$2)</f>
        <v>67.870341177490246</v>
      </c>
      <c r="I12" s="94">
        <f>SUM('[1]NXP R'!AP17:AU17)/SUM('[1]NXP R'!AP$2:AU$2)</f>
        <v>70.084417287863133</v>
      </c>
      <c r="J12" s="94">
        <f>SUM('[1]NXP R'!AV17:BE17)/SUM('[1]NXP R'!AV$2:BE$2)</f>
        <v>69.580308953926149</v>
      </c>
      <c r="K12" s="94">
        <f>SUM('[1]NXP R'!BF17:BO17)/SUM('[1]NXP R'!BF$2:BO$2)</f>
        <v>92.800444660066873</v>
      </c>
      <c r="L12" s="94">
        <f>SUM('[1]NXP R'!BP17:BS17)/SUM('[1]NXP R'!BP$2:BS$2)</f>
        <v>30.291841675527557</v>
      </c>
      <c r="M12" s="94">
        <f>SUM('[1]NXP R'!BT17:BW17)/SUM('[1]NXP R'!BT$2:BW$2)</f>
        <v>95.156336106671347</v>
      </c>
      <c r="N12" s="94">
        <f t="shared" si="1"/>
        <v>67.272534852931329</v>
      </c>
      <c r="O12" s="94">
        <f>AVERAGE('[1]NXP R'!BY17:BZ17)</f>
        <v>50</v>
      </c>
      <c r="P12" s="94" t="s">
        <v>24</v>
      </c>
      <c r="Q12" s="57">
        <f>RANK(D12,D4:D35,0)</f>
        <v>23</v>
      </c>
      <c r="R12" s="57">
        <f t="shared" ref="R12:AA12" si="9">RANK(E12,E4:E35,0)</f>
        <v>1</v>
      </c>
      <c r="S12" s="57">
        <f t="shared" si="9"/>
        <v>1</v>
      </c>
      <c r="T12" s="57">
        <f t="shared" si="9"/>
        <v>25</v>
      </c>
      <c r="U12" s="57">
        <f t="shared" si="9"/>
        <v>4</v>
      </c>
      <c r="V12" s="57">
        <f t="shared" si="9"/>
        <v>3</v>
      </c>
      <c r="W12" s="57">
        <f t="shared" si="9"/>
        <v>3</v>
      </c>
      <c r="X12" s="57">
        <f t="shared" si="9"/>
        <v>1</v>
      </c>
      <c r="Y12" s="57">
        <f t="shared" si="9"/>
        <v>8</v>
      </c>
      <c r="Z12" s="57">
        <f t="shared" si="9"/>
        <v>1</v>
      </c>
      <c r="AA12" s="57">
        <f t="shared" si="9"/>
        <v>1</v>
      </c>
    </row>
    <row r="13" spans="2:27">
      <c r="B13" s="95" t="s">
        <v>25</v>
      </c>
      <c r="C13" s="95" t="s">
        <v>26</v>
      </c>
      <c r="D13" s="95">
        <f>SUM('[1]NXP R'!D18:K18)/SUM('[1]NXP R'!D$2:K$2)</f>
        <v>75.775259223338992</v>
      </c>
      <c r="E13" s="95">
        <f>SUM('[1]NXP R'!L18:P18)/SUM('[1]NXP R'!L$2:P$2)</f>
        <v>29.277632097824409</v>
      </c>
      <c r="F13" s="95">
        <f>SUM('[1]NXP R'!Q18:AC18)/SUM('[1]NXP R'!Q$2:AC$2)</f>
        <v>50.064824891892151</v>
      </c>
      <c r="G13" s="95">
        <f>SUM('[1]NXP R'!AD18:AJ18)/SUM('[1]NXP R'!AD$2:AJ$2)</f>
        <v>63.844031890151221</v>
      </c>
      <c r="H13" s="95">
        <f>SUM('[1]NXP R'!AK18:AO18)/SUM('[1]NXP R'!AK$2:AO$2)</f>
        <v>48.529460150512527</v>
      </c>
      <c r="I13" s="95">
        <f>SUM('[1]NXP R'!AP18:AU18)/SUM('[1]NXP R'!AP$2:AU$2)</f>
        <v>40.524284440775091</v>
      </c>
      <c r="J13" s="95">
        <f>SUM('[1]NXP R'!AV18:BE18)/SUM('[1]NXP R'!AV$2:BE$2)</f>
        <v>50.297932241828903</v>
      </c>
      <c r="K13" s="95">
        <f>SUM('[1]NXP R'!BF18:BO18)/SUM('[1]NXP R'!BF$2:BO$2)</f>
        <v>28.349846006837684</v>
      </c>
      <c r="L13" s="95">
        <f>SUM('[1]NXP R'!BP18:BS18)/SUM('[1]NXP R'!BP$2:BS$2)</f>
        <v>9.9890968621008973</v>
      </c>
      <c r="M13" s="95">
        <f>SUM('[1]NXP R'!BT18:BW18)/SUM('[1]NXP R'!BT$2:BW$2)</f>
        <v>51.386922553136017</v>
      </c>
      <c r="N13" s="95">
        <f t="shared" si="1"/>
        <v>44.803929035839793</v>
      </c>
      <c r="O13" s="95">
        <f>AVERAGE('[1]NXP R'!BY18:BZ18)</f>
        <v>14.072464124711832</v>
      </c>
      <c r="P13" s="95" t="s">
        <v>26</v>
      </c>
      <c r="Q13" s="57">
        <f>RANK(D13,D4:D35,0)</f>
        <v>7</v>
      </c>
      <c r="R13" s="57">
        <f t="shared" ref="R13:AA13" si="10">RANK(E13,E4:E35,0)</f>
        <v>13</v>
      </c>
      <c r="S13" s="57">
        <f t="shared" si="10"/>
        <v>20</v>
      </c>
      <c r="T13" s="57">
        <f t="shared" si="10"/>
        <v>4</v>
      </c>
      <c r="U13" s="57">
        <f t="shared" si="10"/>
        <v>19</v>
      </c>
      <c r="V13" s="57">
        <f t="shared" si="10"/>
        <v>23</v>
      </c>
      <c r="W13" s="57">
        <f t="shared" si="10"/>
        <v>21</v>
      </c>
      <c r="X13" s="57">
        <f t="shared" si="10"/>
        <v>29</v>
      </c>
      <c r="Y13" s="57">
        <f t="shared" si="10"/>
        <v>22</v>
      </c>
      <c r="Z13" s="57">
        <f t="shared" si="10"/>
        <v>14</v>
      </c>
      <c r="AA13" s="57">
        <f t="shared" si="10"/>
        <v>18</v>
      </c>
    </row>
    <row r="14" spans="2:27">
      <c r="B14" s="94" t="s">
        <v>27</v>
      </c>
      <c r="C14" s="94" t="s">
        <v>28</v>
      </c>
      <c r="D14" s="94">
        <f>SUM('[1]NXP R'!D19:K19)/SUM('[1]NXP R'!D$2:K$2)</f>
        <v>50.121113241826549</v>
      </c>
      <c r="E14" s="94">
        <f>SUM('[1]NXP R'!L19:P19)/SUM('[1]NXP R'!L$2:P$2)</f>
        <v>27.518968628687112</v>
      </c>
      <c r="F14" s="94">
        <f>SUM('[1]NXP R'!Q19:AC19)/SUM('[1]NXP R'!Q$2:AC$2)</f>
        <v>46.465913683586074</v>
      </c>
      <c r="G14" s="94">
        <f>SUM('[1]NXP R'!AD19:AJ19)/SUM('[1]NXP R'!AD$2:AJ$2)</f>
        <v>45.659967337764861</v>
      </c>
      <c r="H14" s="94">
        <f>SUM('[1]NXP R'!AK19:AO19)/SUM('[1]NXP R'!AK$2:AO$2)</f>
        <v>56.580435448695674</v>
      </c>
      <c r="I14" s="94">
        <f>SUM('[1]NXP R'!AP19:AU19)/SUM('[1]NXP R'!AP$2:AU$2)</f>
        <v>31.54881730949257</v>
      </c>
      <c r="J14" s="94">
        <f>SUM('[1]NXP R'!AV19:BE19)/SUM('[1]NXP R'!AV$2:BE$2)</f>
        <v>63.488707025340815</v>
      </c>
      <c r="K14" s="94">
        <f>SUM('[1]NXP R'!BF19:BO19)/SUM('[1]NXP R'!BF$2:BO$2)</f>
        <v>36.858896364622957</v>
      </c>
      <c r="L14" s="94">
        <f>SUM('[1]NXP R'!BP19:BS19)/SUM('[1]NXP R'!BP$2:BS$2)</f>
        <v>28.13979334704052</v>
      </c>
      <c r="M14" s="94">
        <f>SUM('[1]NXP R'!BT19:BW19)/SUM('[1]NXP R'!BT$2:BW$2)</f>
        <v>62.065244636396059</v>
      </c>
      <c r="N14" s="94">
        <f t="shared" si="1"/>
        <v>44.84478570234532</v>
      </c>
      <c r="O14" s="94">
        <f>AVERAGE('[1]NXP R'!BY19:BZ19)</f>
        <v>9.4007682303877775</v>
      </c>
      <c r="P14" s="94" t="s">
        <v>28</v>
      </c>
      <c r="Q14" s="57">
        <f>RANK(D14,D4:D35,0)</f>
        <v>27</v>
      </c>
      <c r="R14" s="57">
        <f t="shared" ref="R14:AA14" si="11">RANK(E14,E4:E35,0)</f>
        <v>16</v>
      </c>
      <c r="S14" s="57">
        <f t="shared" si="11"/>
        <v>23</v>
      </c>
      <c r="T14" s="57">
        <f t="shared" si="11"/>
        <v>19</v>
      </c>
      <c r="U14" s="57">
        <f t="shared" si="11"/>
        <v>11</v>
      </c>
      <c r="V14" s="57">
        <f t="shared" si="11"/>
        <v>30</v>
      </c>
      <c r="W14" s="57">
        <f t="shared" si="11"/>
        <v>5</v>
      </c>
      <c r="X14" s="57">
        <f t="shared" si="11"/>
        <v>15</v>
      </c>
      <c r="Y14" s="57">
        <f t="shared" si="11"/>
        <v>10</v>
      </c>
      <c r="Z14" s="57">
        <f t="shared" si="11"/>
        <v>7</v>
      </c>
      <c r="AA14" s="57">
        <f t="shared" si="11"/>
        <v>17</v>
      </c>
    </row>
    <row r="15" spans="2:27">
      <c r="B15" s="95" t="s">
        <v>29</v>
      </c>
      <c r="C15" s="95" t="s">
        <v>30</v>
      </c>
      <c r="D15" s="95">
        <f>SUM('[1]NXP R'!D20:K20)/SUM('[1]NXP R'!D$2:K$2)</f>
        <v>55.343301108738068</v>
      </c>
      <c r="E15" s="95">
        <f>SUM('[1]NXP R'!L20:P20)/SUM('[1]NXP R'!L$2:P$2)</f>
        <v>30.854516290699316</v>
      </c>
      <c r="F15" s="95">
        <f>SUM('[1]NXP R'!Q20:AC20)/SUM('[1]NXP R'!Q$2:AC$2)</f>
        <v>30.897254451505809</v>
      </c>
      <c r="G15" s="95">
        <f>SUM('[1]NXP R'!AD20:AJ20)/SUM('[1]NXP R'!AD$2:AJ$2)</f>
        <v>36.807347302433854</v>
      </c>
      <c r="H15" s="95">
        <f>SUM('[1]NXP R'!AK20:AO20)/SUM('[1]NXP R'!AK$2:AO$2)</f>
        <v>12.669292961015731</v>
      </c>
      <c r="I15" s="95">
        <f>SUM('[1]NXP R'!AP20:AU20)/SUM('[1]NXP R'!AP$2:AU$2)</f>
        <v>27.080413274451704</v>
      </c>
      <c r="J15" s="95">
        <f>SUM('[1]NXP R'!AV20:BE20)/SUM('[1]NXP R'!AV$2:BE$2)</f>
        <v>42.025100063281229</v>
      </c>
      <c r="K15" s="95">
        <f>SUM('[1]NXP R'!BF20:BO20)/SUM('[1]NXP R'!BF$2:BO$2)</f>
        <v>28.171195003127565</v>
      </c>
      <c r="L15" s="95">
        <f>SUM('[1]NXP R'!BP20:BS20)/SUM('[1]NXP R'!BP$2:BS$2)</f>
        <v>9.6613017257919562</v>
      </c>
      <c r="M15" s="95">
        <f>SUM('[1]NXP R'!BT20:BW20)/SUM('[1]NXP R'!BT$2:BW$2)</f>
        <v>24.891758135247876</v>
      </c>
      <c r="N15" s="95">
        <f t="shared" si="1"/>
        <v>29.840148031629308</v>
      </c>
      <c r="O15" s="95">
        <f>AVERAGE('[1]NXP R'!BY20:BZ20)</f>
        <v>1.57869702029352</v>
      </c>
      <c r="P15" s="95" t="s">
        <v>30</v>
      </c>
      <c r="Q15" s="57">
        <f>RANK(D15,D4:D35,0)</f>
        <v>21</v>
      </c>
      <c r="R15" s="57">
        <f t="shared" ref="R15:AA15" si="12">RANK(E15,E4:E35,0)</f>
        <v>12</v>
      </c>
      <c r="S15" s="57">
        <f t="shared" si="12"/>
        <v>31</v>
      </c>
      <c r="T15" s="57">
        <f t="shared" si="12"/>
        <v>27</v>
      </c>
      <c r="U15" s="57">
        <f t="shared" si="12"/>
        <v>32</v>
      </c>
      <c r="V15" s="57">
        <f t="shared" si="12"/>
        <v>31</v>
      </c>
      <c r="W15" s="57">
        <f t="shared" si="12"/>
        <v>26</v>
      </c>
      <c r="X15" s="57">
        <f t="shared" si="12"/>
        <v>30</v>
      </c>
      <c r="Y15" s="57">
        <f t="shared" si="12"/>
        <v>23</v>
      </c>
      <c r="Z15" s="57">
        <f t="shared" si="12"/>
        <v>32</v>
      </c>
      <c r="AA15" s="57">
        <f t="shared" si="12"/>
        <v>32</v>
      </c>
    </row>
    <row r="16" spans="2:27">
      <c r="B16" s="94" t="s">
        <v>31</v>
      </c>
      <c r="C16" s="94" t="s">
        <v>32</v>
      </c>
      <c r="D16" s="94">
        <f>SUM('[1]NXP R'!D21:K21)/SUM('[1]NXP R'!D$2:K$2)</f>
        <v>64.616892759712613</v>
      </c>
      <c r="E16" s="94">
        <f>SUM('[1]NXP R'!L21:P21)/SUM('[1]NXP R'!L$2:P$2)</f>
        <v>50.686524808581453</v>
      </c>
      <c r="F16" s="94">
        <f>SUM('[1]NXP R'!Q21:AC21)/SUM('[1]NXP R'!Q$2:AC$2)</f>
        <v>51.233602355731584</v>
      </c>
      <c r="G16" s="94">
        <f>SUM('[1]NXP R'!AD21:AJ21)/SUM('[1]NXP R'!AD$2:AJ$2)</f>
        <v>42.612049441655785</v>
      </c>
      <c r="H16" s="94">
        <f>SUM('[1]NXP R'!AK21:AO21)/SUM('[1]NXP R'!AK$2:AO$2)</f>
        <v>35.551145217528457</v>
      </c>
      <c r="I16" s="94">
        <f>SUM('[1]NXP R'!AP21:AU21)/SUM('[1]NXP R'!AP$2:AU$2)</f>
        <v>32.813043454591806</v>
      </c>
      <c r="J16" s="94">
        <f>SUM('[1]NXP R'!AV21:BE21)/SUM('[1]NXP R'!AV$2:BE$2)</f>
        <v>51.831718606726525</v>
      </c>
      <c r="K16" s="94">
        <f>SUM('[1]NXP R'!BF21:BO21)/SUM('[1]NXP R'!BF$2:BO$2)</f>
        <v>34.4875058085333</v>
      </c>
      <c r="L16" s="94">
        <f>SUM('[1]NXP R'!BP21:BS21)/SUM('[1]NXP R'!BP$2:BS$2)</f>
        <v>6.8623922792958165</v>
      </c>
      <c r="M16" s="94">
        <f>SUM('[1]NXP R'!BT21:BW21)/SUM('[1]NXP R'!BT$2:BW$2)</f>
        <v>42.726313420308813</v>
      </c>
      <c r="N16" s="94">
        <f t="shared" si="1"/>
        <v>41.342118815266616</v>
      </c>
      <c r="O16" s="94">
        <f>AVERAGE('[1]NXP R'!BY21:BZ21)</f>
        <v>6.6982365493304954</v>
      </c>
      <c r="P16" s="94" t="s">
        <v>32</v>
      </c>
      <c r="Q16" s="57">
        <f>RANK(D16,D4:D35,0)</f>
        <v>11</v>
      </c>
      <c r="R16" s="57">
        <f t="shared" ref="R16:AA16" si="13">RANK(E16,E4:E35,0)</f>
        <v>2</v>
      </c>
      <c r="S16" s="57">
        <f t="shared" si="13"/>
        <v>18</v>
      </c>
      <c r="T16" s="57">
        <f t="shared" si="13"/>
        <v>23</v>
      </c>
      <c r="U16" s="57">
        <f t="shared" si="13"/>
        <v>27</v>
      </c>
      <c r="V16" s="57">
        <f t="shared" si="13"/>
        <v>26</v>
      </c>
      <c r="W16" s="57">
        <f t="shared" si="13"/>
        <v>20</v>
      </c>
      <c r="X16" s="57">
        <f t="shared" si="13"/>
        <v>19</v>
      </c>
      <c r="Y16" s="57">
        <f t="shared" si="13"/>
        <v>29</v>
      </c>
      <c r="Z16" s="57">
        <f t="shared" si="13"/>
        <v>21</v>
      </c>
      <c r="AA16" s="57">
        <f t="shared" si="13"/>
        <v>22</v>
      </c>
    </row>
    <row r="17" spans="2:27">
      <c r="B17" s="95" t="s">
        <v>33</v>
      </c>
      <c r="C17" s="95" t="s">
        <v>34</v>
      </c>
      <c r="D17" s="95">
        <f>SUM('[1]NXP R'!D22:K22)/SUM('[1]NXP R'!D$2:K$2)</f>
        <v>55.940645542056401</v>
      </c>
      <c r="E17" s="95">
        <f>SUM('[1]NXP R'!L22:P22)/SUM('[1]NXP R'!L$2:P$2)</f>
        <v>36.52200094036553</v>
      </c>
      <c r="F17" s="95">
        <f>SUM('[1]NXP R'!Q22:AC22)/SUM('[1]NXP R'!Q$2:AC$2)</f>
        <v>56.904677825605916</v>
      </c>
      <c r="G17" s="95">
        <f>SUM('[1]NXP R'!AD22:AJ22)/SUM('[1]NXP R'!AD$2:AJ$2)</f>
        <v>60.360604711948596</v>
      </c>
      <c r="H17" s="95">
        <f>SUM('[1]NXP R'!AK22:AO22)/SUM('[1]NXP R'!AK$2:AO$2)</f>
        <v>59.402606902924013</v>
      </c>
      <c r="I17" s="95">
        <f>SUM('[1]NXP R'!AP22:AU22)/SUM('[1]NXP R'!AP$2:AU$2)</f>
        <v>64.758891106749857</v>
      </c>
      <c r="J17" s="95">
        <f>SUM('[1]NXP R'!AV22:BE22)/SUM('[1]NXP R'!AV$2:BE$2)</f>
        <v>70.682728342236459</v>
      </c>
      <c r="K17" s="95">
        <f>SUM('[1]NXP R'!BF22:BO22)/SUM('[1]NXP R'!BF$2:BO$2)</f>
        <v>52.492935096249603</v>
      </c>
      <c r="L17" s="95">
        <f>SUM('[1]NXP R'!BP22:BS22)/SUM('[1]NXP R'!BP$2:BS$2)</f>
        <v>26.006870653790205</v>
      </c>
      <c r="M17" s="95">
        <f>SUM('[1]NXP R'!BT22:BW22)/SUM('[1]NXP R'!BT$2:BW$2)</f>
        <v>81.239562628065102</v>
      </c>
      <c r="N17" s="95">
        <f t="shared" si="1"/>
        <v>56.431152374999172</v>
      </c>
      <c r="O17" s="95">
        <f>AVERAGE('[1]NXP R'!BY22:BZ22)</f>
        <v>21.325718892648048</v>
      </c>
      <c r="P17" s="95" t="s">
        <v>34</v>
      </c>
      <c r="Q17" s="57">
        <f>RANK(D17,D4:D35,0)</f>
        <v>19</v>
      </c>
      <c r="R17" s="57">
        <f t="shared" ref="R17:AA17" si="14">RANK(E17,E4:E35,0)</f>
        <v>4</v>
      </c>
      <c r="S17" s="57">
        <f t="shared" si="14"/>
        <v>10</v>
      </c>
      <c r="T17" s="57">
        <f t="shared" si="14"/>
        <v>8</v>
      </c>
      <c r="U17" s="57">
        <f t="shared" si="14"/>
        <v>10</v>
      </c>
      <c r="V17" s="57">
        <f t="shared" si="14"/>
        <v>8</v>
      </c>
      <c r="W17" s="57">
        <f t="shared" si="14"/>
        <v>1</v>
      </c>
      <c r="X17" s="57">
        <f t="shared" si="14"/>
        <v>2</v>
      </c>
      <c r="Y17" s="57">
        <f t="shared" si="14"/>
        <v>12</v>
      </c>
      <c r="Z17" s="57">
        <f t="shared" si="14"/>
        <v>3</v>
      </c>
      <c r="AA17" s="57">
        <f t="shared" si="14"/>
        <v>5</v>
      </c>
    </row>
    <row r="18" spans="2:27">
      <c r="B18" s="94" t="s">
        <v>35</v>
      </c>
      <c r="C18" s="94" t="s">
        <v>36</v>
      </c>
      <c r="D18" s="94">
        <f>SUM('[1]NXP R'!D23:K23)/SUM('[1]NXP R'!D$2:K$2)</f>
        <v>46.416230483573834</v>
      </c>
      <c r="E18" s="94">
        <f>SUM('[1]NXP R'!L23:P23)/SUM('[1]NXP R'!L$2:P$2)</f>
        <v>34.311374177479905</v>
      </c>
      <c r="F18" s="94">
        <f>SUM('[1]NXP R'!Q23:AC23)/SUM('[1]NXP R'!Q$2:AC$2)</f>
        <v>52.700817864634196</v>
      </c>
      <c r="G18" s="94">
        <f>SUM('[1]NXP R'!AD23:AJ23)/SUM('[1]NXP R'!AD$2:AJ$2)</f>
        <v>34.329058510241481</v>
      </c>
      <c r="H18" s="94">
        <f>SUM('[1]NXP R'!AK23:AO23)/SUM('[1]NXP R'!AK$2:AO$2)</f>
        <v>49.294418497433576</v>
      </c>
      <c r="I18" s="94">
        <f>SUM('[1]NXP R'!AP23:AU23)/SUM('[1]NXP R'!AP$2:AU$2)</f>
        <v>47.54588490206234</v>
      </c>
      <c r="J18" s="94">
        <f>SUM('[1]NXP R'!AV23:BE23)/SUM('[1]NXP R'!AV$2:BE$2)</f>
        <v>61.625711997115026</v>
      </c>
      <c r="K18" s="94">
        <f>SUM('[1]NXP R'!BF23:BO23)/SUM('[1]NXP R'!BF$2:BO$2)</f>
        <v>40.802206651177826</v>
      </c>
      <c r="L18" s="94">
        <f>SUM('[1]NXP R'!BP23:BS23)/SUM('[1]NXP R'!BP$2:BS$2)</f>
        <v>14.920934922088831</v>
      </c>
      <c r="M18" s="94">
        <f>SUM('[1]NXP R'!BT23:BW23)/SUM('[1]NXP R'!BT$2:BW$2)</f>
        <v>46.086688870355985</v>
      </c>
      <c r="N18" s="94">
        <f t="shared" si="1"/>
        <v>42.803332687616304</v>
      </c>
      <c r="O18" s="94">
        <f>AVERAGE('[1]NXP R'!BY23:BZ23)</f>
        <v>16.718680186514455</v>
      </c>
      <c r="P18" s="94" t="s">
        <v>36</v>
      </c>
      <c r="Q18" s="57">
        <f>RANK(D18,D4:D35,0)</f>
        <v>29</v>
      </c>
      <c r="R18" s="57">
        <f t="shared" ref="R18:AA18" si="15">RANK(E18,E4:E35,0)</f>
        <v>6</v>
      </c>
      <c r="S18" s="57">
        <f t="shared" si="15"/>
        <v>16</v>
      </c>
      <c r="T18" s="57">
        <f t="shared" si="15"/>
        <v>29</v>
      </c>
      <c r="U18" s="57">
        <f t="shared" si="15"/>
        <v>16</v>
      </c>
      <c r="V18" s="57">
        <f t="shared" si="15"/>
        <v>18</v>
      </c>
      <c r="W18" s="57">
        <f t="shared" si="15"/>
        <v>8</v>
      </c>
      <c r="X18" s="57">
        <f t="shared" si="15"/>
        <v>10</v>
      </c>
      <c r="Y18" s="57">
        <f t="shared" si="15"/>
        <v>20</v>
      </c>
      <c r="Z18" s="57">
        <f t="shared" si="15"/>
        <v>17</v>
      </c>
      <c r="AA18" s="57">
        <f t="shared" si="15"/>
        <v>20</v>
      </c>
    </row>
    <row r="19" spans="2:27">
      <c r="B19" s="95" t="s">
        <v>37</v>
      </c>
      <c r="C19" s="95" t="s">
        <v>38</v>
      </c>
      <c r="D19" s="95">
        <f>SUM('[1]NXP R'!D24:K24)/SUM('[1]NXP R'!D$2:K$2)</f>
        <v>50.572228776159065</v>
      </c>
      <c r="E19" s="95">
        <f>SUM('[1]NXP R'!L24:P24)/SUM('[1]NXP R'!L$2:P$2)</f>
        <v>23.644771924047639</v>
      </c>
      <c r="F19" s="95">
        <f>SUM('[1]NXP R'!Q24:AC24)/SUM('[1]NXP R'!Q$2:AC$2)</f>
        <v>34.160411979753626</v>
      </c>
      <c r="G19" s="95">
        <f>SUM('[1]NXP R'!AD24:AJ24)/SUM('[1]NXP R'!AD$2:AJ$2)</f>
        <v>44.474474349569242</v>
      </c>
      <c r="H19" s="95">
        <f>SUM('[1]NXP R'!AK24:AO24)/SUM('[1]NXP R'!AK$2:AO$2)</f>
        <v>28.679591435733716</v>
      </c>
      <c r="I19" s="95">
        <f>SUM('[1]NXP R'!AP24:AU24)/SUM('[1]NXP R'!AP$2:AU$2)</f>
        <v>55.982983983271978</v>
      </c>
      <c r="J19" s="95">
        <f>SUM('[1]NXP R'!AV24:BE24)/SUM('[1]NXP R'!AV$2:BE$2)</f>
        <v>54.044465197979541</v>
      </c>
      <c r="K19" s="95">
        <f>SUM('[1]NXP R'!BF24:BO24)/SUM('[1]NXP R'!BF$2:BO$2)</f>
        <v>33.383614155469921</v>
      </c>
      <c r="L19" s="95">
        <f>SUM('[1]NXP R'!BP24:BS24)/SUM('[1]NXP R'!BP$2:BS$2)</f>
        <v>9.504070159911679</v>
      </c>
      <c r="M19" s="95">
        <f>SUM('[1]NXP R'!BT24:BW24)/SUM('[1]NXP R'!BT$2:BW$2)</f>
        <v>36.703063657828856</v>
      </c>
      <c r="N19" s="95">
        <f t="shared" si="1"/>
        <v>37.114967561972527</v>
      </c>
      <c r="O19" s="95">
        <f>AVERAGE('[1]NXP R'!BY24:BZ24)</f>
        <v>8.9572689107260324</v>
      </c>
      <c r="P19" s="95" t="s">
        <v>38</v>
      </c>
      <c r="Q19" s="57">
        <f>RANK(D19,D4:D35,0)</f>
        <v>26</v>
      </c>
      <c r="R19" s="57">
        <f t="shared" ref="R19:AA19" si="16">RANK(E19,E4:E35,0)</f>
        <v>26</v>
      </c>
      <c r="S19" s="57">
        <f t="shared" si="16"/>
        <v>30</v>
      </c>
      <c r="T19" s="57">
        <f t="shared" si="16"/>
        <v>22</v>
      </c>
      <c r="U19" s="57">
        <f t="shared" si="16"/>
        <v>29</v>
      </c>
      <c r="V19" s="57">
        <f t="shared" si="16"/>
        <v>13</v>
      </c>
      <c r="W19" s="57">
        <f t="shared" si="16"/>
        <v>18</v>
      </c>
      <c r="X19" s="57">
        <f t="shared" si="16"/>
        <v>22</v>
      </c>
      <c r="Y19" s="57">
        <f t="shared" si="16"/>
        <v>24</v>
      </c>
      <c r="Z19" s="57">
        <f t="shared" si="16"/>
        <v>28</v>
      </c>
      <c r="AA19" s="57">
        <f t="shared" si="16"/>
        <v>26</v>
      </c>
    </row>
    <row r="20" spans="2:27">
      <c r="B20" s="94" t="s">
        <v>39</v>
      </c>
      <c r="C20" s="94" t="s">
        <v>40</v>
      </c>
      <c r="D20" s="94">
        <f>SUM('[1]NXP R'!D25:K25)/SUM('[1]NXP R'!D$2:K$2)</f>
        <v>32.039563444024303</v>
      </c>
      <c r="E20" s="94">
        <f>SUM('[1]NXP R'!L25:P25)/SUM('[1]NXP R'!L$2:P$2)</f>
        <v>31.869370752348001</v>
      </c>
      <c r="F20" s="94">
        <f>SUM('[1]NXP R'!Q25:AC25)/SUM('[1]NXP R'!Q$2:AC$2)</f>
        <v>51.201551868540982</v>
      </c>
      <c r="G20" s="94">
        <f>SUM('[1]NXP R'!AD25:AJ25)/SUM('[1]NXP R'!AD$2:AJ$2)</f>
        <v>53.282915859581067</v>
      </c>
      <c r="H20" s="94">
        <f>SUM('[1]NXP R'!AK25:AO25)/SUM('[1]NXP R'!AK$2:AO$2)</f>
        <v>39.669785885985391</v>
      </c>
      <c r="I20" s="94">
        <f>SUM('[1]NXP R'!AP25:AU25)/SUM('[1]NXP R'!AP$2:AU$2)</f>
        <v>44.706149711502128</v>
      </c>
      <c r="J20" s="94">
        <f>SUM('[1]NXP R'!AV25:BE25)/SUM('[1]NXP R'!AV$2:BE$2)</f>
        <v>39.866786218286848</v>
      </c>
      <c r="K20" s="94">
        <f>SUM('[1]NXP R'!BF25:BO25)/SUM('[1]NXP R'!BF$2:BO$2)</f>
        <v>34.693510663359156</v>
      </c>
      <c r="L20" s="94">
        <f>SUM('[1]NXP R'!BP25:BS25)/SUM('[1]NXP R'!BP$2:BS$2)</f>
        <v>20.13894667326737</v>
      </c>
      <c r="M20" s="94">
        <f>SUM('[1]NXP R'!BT25:BW25)/SUM('[1]NXP R'!BT$2:BW$2)</f>
        <v>46.963574654496469</v>
      </c>
      <c r="N20" s="94">
        <f t="shared" si="1"/>
        <v>39.44321557313917</v>
      </c>
      <c r="O20" s="94">
        <f>AVERAGE('[1]NXP R'!BY25:BZ25)</f>
        <v>15.183511928367054</v>
      </c>
      <c r="P20" s="94" t="s">
        <v>40</v>
      </c>
      <c r="Q20" s="57">
        <f>RANK(D20,D4:D35,0)</f>
        <v>32</v>
      </c>
      <c r="R20" s="57">
        <f t="shared" ref="R20:AA20" si="17">RANK(E20,E4:E35,0)</f>
        <v>8</v>
      </c>
      <c r="S20" s="57">
        <f t="shared" si="17"/>
        <v>19</v>
      </c>
      <c r="T20" s="57">
        <f t="shared" si="17"/>
        <v>14</v>
      </c>
      <c r="U20" s="57">
        <f t="shared" si="17"/>
        <v>22</v>
      </c>
      <c r="V20" s="57">
        <f t="shared" si="17"/>
        <v>21</v>
      </c>
      <c r="W20" s="57">
        <f t="shared" si="17"/>
        <v>28</v>
      </c>
      <c r="X20" s="57">
        <f t="shared" si="17"/>
        <v>18</v>
      </c>
      <c r="Y20" s="57">
        <f t="shared" si="17"/>
        <v>16</v>
      </c>
      <c r="Z20" s="57">
        <f t="shared" si="17"/>
        <v>16</v>
      </c>
      <c r="AA20" s="57">
        <f t="shared" si="17"/>
        <v>24</v>
      </c>
    </row>
    <row r="21" spans="2:27">
      <c r="B21" s="95" t="s">
        <v>41</v>
      </c>
      <c r="C21" s="95" t="s">
        <v>42</v>
      </c>
      <c r="D21" s="95">
        <f>SUM('[1]NXP R'!D26:K26)/SUM('[1]NXP R'!D$2:K$2)</f>
        <v>79.617517270350703</v>
      </c>
      <c r="E21" s="95">
        <f>SUM('[1]NXP R'!L26:P26)/SUM('[1]NXP R'!L$2:P$2)</f>
        <v>33.68963061784153</v>
      </c>
      <c r="F21" s="95">
        <f>SUM('[1]NXP R'!Q26:AC26)/SUM('[1]NXP R'!Q$2:AC$2)</f>
        <v>55.883203430136746</v>
      </c>
      <c r="G21" s="95">
        <f>SUM('[1]NXP R'!AD26:AJ26)/SUM('[1]NXP R'!AD$2:AJ$2)</f>
        <v>55.888475001041854</v>
      </c>
      <c r="H21" s="95">
        <f>SUM('[1]NXP R'!AK26:AO26)/SUM('[1]NXP R'!AK$2:AO$2)</f>
        <v>38.76314083631722</v>
      </c>
      <c r="I21" s="95">
        <f>SUM('[1]NXP R'!AP26:AU26)/SUM('[1]NXP R'!AP$2:AU$2)</f>
        <v>67.34974553515552</v>
      </c>
      <c r="J21" s="95">
        <f>SUM('[1]NXP R'!AV26:BE26)/SUM('[1]NXP R'!AV$2:BE$2)</f>
        <v>44.859608867721398</v>
      </c>
      <c r="K21" s="95">
        <f>SUM('[1]NXP R'!BF26:BO26)/SUM('[1]NXP R'!BF$2:BO$2)</f>
        <v>38.285870142396682</v>
      </c>
      <c r="L21" s="95">
        <f>SUM('[1]NXP R'!BP26:BS26)/SUM('[1]NXP R'!BP$2:BS$2)</f>
        <v>8.307409942982968</v>
      </c>
      <c r="M21" s="95">
        <f>SUM('[1]NXP R'!BT26:BW26)/SUM('[1]NXP R'!BT$2:BW$2)</f>
        <v>41.376320308524861</v>
      </c>
      <c r="N21" s="95">
        <f t="shared" si="1"/>
        <v>46.402092195246951</v>
      </c>
      <c r="O21" s="95">
        <f>AVERAGE('[1]NXP R'!BY26:BZ26)</f>
        <v>23.036600160521321</v>
      </c>
      <c r="P21" s="95" t="s">
        <v>42</v>
      </c>
      <c r="Q21" s="57">
        <f>RANK(D21,D4:D35,0)</f>
        <v>3</v>
      </c>
      <c r="R21" s="57">
        <f t="shared" ref="R21:AA21" si="18">RANK(E21,E4:E35,0)</f>
        <v>7</v>
      </c>
      <c r="S21" s="57">
        <f t="shared" si="18"/>
        <v>11</v>
      </c>
      <c r="T21" s="57">
        <f t="shared" si="18"/>
        <v>10</v>
      </c>
      <c r="U21" s="57">
        <f t="shared" si="18"/>
        <v>23</v>
      </c>
      <c r="V21" s="57">
        <f t="shared" si="18"/>
        <v>4</v>
      </c>
      <c r="W21" s="57">
        <f t="shared" si="18"/>
        <v>24</v>
      </c>
      <c r="X21" s="57">
        <f t="shared" si="18"/>
        <v>12</v>
      </c>
      <c r="Y21" s="57">
        <f t="shared" si="18"/>
        <v>27</v>
      </c>
      <c r="Z21" s="57">
        <f t="shared" si="18"/>
        <v>22</v>
      </c>
      <c r="AA21" s="57">
        <f t="shared" si="18"/>
        <v>15</v>
      </c>
    </row>
    <row r="22" spans="2:27">
      <c r="B22" s="94" t="s">
        <v>43</v>
      </c>
      <c r="C22" s="94" t="s">
        <v>44</v>
      </c>
      <c r="D22" s="94">
        <f>SUM('[1]NXP R'!D27:K27)/SUM('[1]NXP R'!D$2:K$2)</f>
        <v>69.717107385265336</v>
      </c>
      <c r="E22" s="94">
        <f>SUM('[1]NXP R'!L27:P27)/SUM('[1]NXP R'!L$2:P$2)</f>
        <v>36.274229777465841</v>
      </c>
      <c r="F22" s="94">
        <f>SUM('[1]NXP R'!Q27:AC27)/SUM('[1]NXP R'!Q$2:AC$2)</f>
        <v>66.567169003309033</v>
      </c>
      <c r="G22" s="94">
        <f>SUM('[1]NXP R'!AD27:AJ27)/SUM('[1]NXP R'!AD$2:AJ$2)</f>
        <v>60.452691774218216</v>
      </c>
      <c r="H22" s="94">
        <f>SUM('[1]NXP R'!AK27:AO27)/SUM('[1]NXP R'!AK$2:AO$2)</f>
        <v>72.87540474838039</v>
      </c>
      <c r="I22" s="94">
        <f>SUM('[1]NXP R'!AP27:AU27)/SUM('[1]NXP R'!AP$2:AU$2)</f>
        <v>75.367438903624191</v>
      </c>
      <c r="J22" s="94">
        <f>SUM('[1]NXP R'!AV27:BE27)/SUM('[1]NXP R'!AV$2:BE$2)</f>
        <v>70.466338478718725</v>
      </c>
      <c r="K22" s="94">
        <f>SUM('[1]NXP R'!BF27:BO27)/SUM('[1]NXP R'!BF$2:BO$2)</f>
        <v>49.733776137738836</v>
      </c>
      <c r="L22" s="94">
        <f>SUM('[1]NXP R'!BP27:BS27)/SUM('[1]NXP R'!BP$2:BS$2)</f>
        <v>25.403100956360568</v>
      </c>
      <c r="M22" s="94">
        <f>SUM('[1]NXP R'!BT27:BW27)/SUM('[1]NXP R'!BT$2:BW$2)</f>
        <v>72.884763848199853</v>
      </c>
      <c r="N22" s="94">
        <f t="shared" si="1"/>
        <v>59.97420210132811</v>
      </c>
      <c r="O22" s="94">
        <f>AVERAGE('[1]NXP R'!BY27:BZ27)</f>
        <v>42.240382254084693</v>
      </c>
      <c r="P22" s="94" t="s">
        <v>44</v>
      </c>
      <c r="Q22" s="57">
        <f>RANK(D22,D4:D35,0)</f>
        <v>9</v>
      </c>
      <c r="R22" s="57">
        <f t="shared" ref="R22:AA22" si="19">RANK(E22,E4:E35,0)</f>
        <v>5</v>
      </c>
      <c r="S22" s="57">
        <f t="shared" si="19"/>
        <v>2</v>
      </c>
      <c r="T22" s="57">
        <f t="shared" si="19"/>
        <v>7</v>
      </c>
      <c r="U22" s="57">
        <f t="shared" si="19"/>
        <v>2</v>
      </c>
      <c r="V22" s="57">
        <f t="shared" si="19"/>
        <v>2</v>
      </c>
      <c r="W22" s="57">
        <f t="shared" si="19"/>
        <v>2</v>
      </c>
      <c r="X22" s="57">
        <f t="shared" si="19"/>
        <v>6</v>
      </c>
      <c r="Y22" s="57">
        <f t="shared" si="19"/>
        <v>13</v>
      </c>
      <c r="Z22" s="57">
        <f t="shared" si="19"/>
        <v>5</v>
      </c>
      <c r="AA22" s="57">
        <f t="shared" si="19"/>
        <v>2</v>
      </c>
    </row>
    <row r="23" spans="2:27">
      <c r="B23" s="95" t="s">
        <v>45</v>
      </c>
      <c r="C23" s="95" t="s">
        <v>46</v>
      </c>
      <c r="D23" s="95">
        <f>SUM('[1]NXP R'!D28:K28)/SUM('[1]NXP R'!D$2:K$2)</f>
        <v>58.992444664123042</v>
      </c>
      <c r="E23" s="95">
        <f>SUM('[1]NXP R'!L28:P28)/SUM('[1]NXP R'!L$2:P$2)</f>
        <v>31.093861292350102</v>
      </c>
      <c r="F23" s="95">
        <f>SUM('[1]NXP R'!Q28:AC28)/SUM('[1]NXP R'!Q$2:AC$2)</f>
        <v>35.589526328131399</v>
      </c>
      <c r="G23" s="95">
        <f>SUM('[1]NXP R'!AD28:AJ28)/SUM('[1]NXP R'!AD$2:AJ$2)</f>
        <v>42.063901254526385</v>
      </c>
      <c r="H23" s="95">
        <f>SUM('[1]NXP R'!AK28:AO28)/SUM('[1]NXP R'!AK$2:AO$2)</f>
        <v>28.028617166440789</v>
      </c>
      <c r="I23" s="95">
        <f>SUM('[1]NXP R'!AP28:AU28)/SUM('[1]NXP R'!AP$2:AU$2)</f>
        <v>32.069392093436271</v>
      </c>
      <c r="J23" s="95">
        <f>SUM('[1]NXP R'!AV28:BE28)/SUM('[1]NXP R'!AV$2:BE$2)</f>
        <v>51.961053366819748</v>
      </c>
      <c r="K23" s="95">
        <f>SUM('[1]NXP R'!BF28:BO28)/SUM('[1]NXP R'!BF$2:BO$2)</f>
        <v>25.860866485584545</v>
      </c>
      <c r="L23" s="95">
        <f>SUM('[1]NXP R'!BP28:BS28)/SUM('[1]NXP R'!BP$2:BS$2)</f>
        <v>7.0715359516312333</v>
      </c>
      <c r="M23" s="95">
        <f>SUM('[1]NXP R'!BT28:BW28)/SUM('[1]NXP R'!BT$2:BW$2)</f>
        <v>27.364918730377212</v>
      </c>
      <c r="N23" s="95">
        <f t="shared" si="1"/>
        <v>34.009611733342069</v>
      </c>
      <c r="O23" s="95">
        <f>AVERAGE('[1]NXP R'!BY28:BZ28)</f>
        <v>3.3331568901522406</v>
      </c>
      <c r="P23" s="95" t="s">
        <v>46</v>
      </c>
      <c r="Q23" s="57">
        <f>RANK(D23,D4:D35,0)</f>
        <v>16</v>
      </c>
      <c r="R23" s="57">
        <f t="shared" ref="R23:AA23" si="20">RANK(E23,E4:E35,0)</f>
        <v>10</v>
      </c>
      <c r="S23" s="57">
        <f t="shared" si="20"/>
        <v>29</v>
      </c>
      <c r="T23" s="57">
        <f t="shared" si="20"/>
        <v>24</v>
      </c>
      <c r="U23" s="57">
        <f t="shared" si="20"/>
        <v>30</v>
      </c>
      <c r="V23" s="57">
        <f t="shared" si="20"/>
        <v>28</v>
      </c>
      <c r="W23" s="57">
        <f t="shared" si="20"/>
        <v>19</v>
      </c>
      <c r="X23" s="57">
        <f t="shared" si="20"/>
        <v>31</v>
      </c>
      <c r="Y23" s="57">
        <f t="shared" si="20"/>
        <v>28</v>
      </c>
      <c r="Z23" s="57">
        <f t="shared" si="20"/>
        <v>29</v>
      </c>
      <c r="AA23" s="57">
        <f t="shared" si="20"/>
        <v>30</v>
      </c>
    </row>
    <row r="24" spans="2:27">
      <c r="B24" s="94" t="s">
        <v>47</v>
      </c>
      <c r="C24" s="94" t="s">
        <v>48</v>
      </c>
      <c r="D24" s="94">
        <f>SUM('[1]NXP R'!D29:K29)/SUM('[1]NXP R'!D$2:K$2)</f>
        <v>58.415642492577646</v>
      </c>
      <c r="E24" s="94">
        <f>SUM('[1]NXP R'!L29:P29)/SUM('[1]NXP R'!L$2:P$2)</f>
        <v>25.949828552353509</v>
      </c>
      <c r="F24" s="94">
        <f>SUM('[1]NXP R'!Q29:AC29)/SUM('[1]NXP R'!Q$2:AC$2)</f>
        <v>48.126197761420983</v>
      </c>
      <c r="G24" s="94">
        <f>SUM('[1]NXP R'!AD29:AJ29)/SUM('[1]NXP R'!AD$2:AJ$2)</f>
        <v>16.258712546207974</v>
      </c>
      <c r="H24" s="94">
        <f>SUM('[1]NXP R'!AK29:AO29)/SUM('[1]NXP R'!AK$2:AO$2)</f>
        <v>52.602280152712964</v>
      </c>
      <c r="I24" s="94">
        <f>SUM('[1]NXP R'!AP29:AU29)/SUM('[1]NXP R'!AP$2:AU$2)</f>
        <v>38.150876641126985</v>
      </c>
      <c r="J24" s="94">
        <f>SUM('[1]NXP R'!AV29:BE29)/SUM('[1]NXP R'!AV$2:BE$2)</f>
        <v>58.410918460230405</v>
      </c>
      <c r="K24" s="94">
        <f>SUM('[1]NXP R'!BF29:BO29)/SUM('[1]NXP R'!BF$2:BO$2)</f>
        <v>34.319659856455509</v>
      </c>
      <c r="L24" s="94">
        <f>SUM('[1]NXP R'!BP29:BS29)/SUM('[1]NXP R'!BP$2:BS$2)</f>
        <v>24.344034233126848</v>
      </c>
      <c r="M24" s="94">
        <f>SUM('[1]NXP R'!BT29:BW29)/SUM('[1]NXP R'!BT$2:BW$2)</f>
        <v>53.72868856555273</v>
      </c>
      <c r="N24" s="94">
        <f t="shared" si="1"/>
        <v>41.030683926176557</v>
      </c>
      <c r="O24" s="94">
        <f>AVERAGE('[1]NXP R'!BY29:BZ29)</f>
        <v>12.064523454206711</v>
      </c>
      <c r="P24" s="94" t="s">
        <v>48</v>
      </c>
      <c r="Q24" s="57">
        <f>RANK(D24,D4:D35,0)</f>
        <v>17</v>
      </c>
      <c r="R24" s="57">
        <f t="shared" ref="R24:AA24" si="21">RANK(E24,E4:E35,0)</f>
        <v>19</v>
      </c>
      <c r="S24" s="57">
        <f t="shared" si="21"/>
        <v>21</v>
      </c>
      <c r="T24" s="57">
        <f t="shared" si="21"/>
        <v>32</v>
      </c>
      <c r="U24" s="57">
        <f t="shared" si="21"/>
        <v>14</v>
      </c>
      <c r="V24" s="57">
        <f t="shared" si="21"/>
        <v>24</v>
      </c>
      <c r="W24" s="57">
        <f t="shared" si="21"/>
        <v>13</v>
      </c>
      <c r="X24" s="57">
        <f t="shared" si="21"/>
        <v>20</v>
      </c>
      <c r="Y24" s="57">
        <f t="shared" si="21"/>
        <v>14</v>
      </c>
      <c r="Z24" s="57">
        <f t="shared" si="21"/>
        <v>13</v>
      </c>
      <c r="AA24" s="57">
        <f t="shared" si="21"/>
        <v>23</v>
      </c>
    </row>
    <row r="25" spans="2:27">
      <c r="B25" s="95" t="s">
        <v>49</v>
      </c>
      <c r="C25" s="95" t="s">
        <v>50</v>
      </c>
      <c r="D25" s="95">
        <f>SUM('[1]NXP R'!D30:K30)/SUM('[1]NXP R'!D$2:K$2)</f>
        <v>61.291656952941828</v>
      </c>
      <c r="E25" s="95">
        <f>SUM('[1]NXP R'!L30:P30)/SUM('[1]NXP R'!L$2:P$2)</f>
        <v>30.963194408558799</v>
      </c>
      <c r="F25" s="95">
        <f>SUM('[1]NXP R'!Q30:AC30)/SUM('[1]NXP R'!Q$2:AC$2)</f>
        <v>62.60841483900743</v>
      </c>
      <c r="G25" s="95">
        <f>SUM('[1]NXP R'!AD30:AJ30)/SUM('[1]NXP R'!AD$2:AJ$2)</f>
        <v>68.704267652369651</v>
      </c>
      <c r="H25" s="95">
        <f>SUM('[1]NXP R'!AK30:AO30)/SUM('[1]NXP R'!AK$2:AO$2)</f>
        <v>78.07465867950522</v>
      </c>
      <c r="I25" s="95">
        <f>SUM('[1]NXP R'!AP30:AU30)/SUM('[1]NXP R'!AP$2:AU$2)</f>
        <v>57.958067507670705</v>
      </c>
      <c r="J25" s="95">
        <f>SUM('[1]NXP R'!AV30:BE30)/SUM('[1]NXP R'!AV$2:BE$2)</f>
        <v>57.059212902632318</v>
      </c>
      <c r="K25" s="95">
        <f>SUM('[1]NXP R'!BF30:BO30)/SUM('[1]NXP R'!BF$2:BO$2)</f>
        <v>51.672809685450638</v>
      </c>
      <c r="L25" s="95">
        <f>SUM('[1]NXP R'!BP30:BS30)/SUM('[1]NXP R'!BP$2:BS$2)</f>
        <v>29.547582593172045</v>
      </c>
      <c r="M25" s="95">
        <f>SUM('[1]NXP R'!BT30:BW30)/SUM('[1]NXP R'!BT$2:BW$2)</f>
        <v>88.174377491585943</v>
      </c>
      <c r="N25" s="95">
        <f t="shared" si="1"/>
        <v>58.605424271289465</v>
      </c>
      <c r="O25" s="95">
        <f>AVERAGE('[1]NXP R'!BY30:BZ30)</f>
        <v>30.325779877686891</v>
      </c>
      <c r="P25" s="95" t="s">
        <v>50</v>
      </c>
      <c r="Q25" s="57">
        <f>RANK(D25,D4:D35,0)</f>
        <v>14</v>
      </c>
      <c r="R25" s="57">
        <f t="shared" ref="R25:AA25" si="22">RANK(E25,E4:E35,0)</f>
        <v>11</v>
      </c>
      <c r="S25" s="57">
        <f t="shared" si="22"/>
        <v>5</v>
      </c>
      <c r="T25" s="57">
        <f t="shared" si="22"/>
        <v>2</v>
      </c>
      <c r="U25" s="57">
        <f t="shared" si="22"/>
        <v>1</v>
      </c>
      <c r="V25" s="57">
        <f t="shared" si="22"/>
        <v>11</v>
      </c>
      <c r="W25" s="57">
        <f t="shared" si="22"/>
        <v>16</v>
      </c>
      <c r="X25" s="57">
        <f t="shared" si="22"/>
        <v>3</v>
      </c>
      <c r="Y25" s="57">
        <f t="shared" si="22"/>
        <v>9</v>
      </c>
      <c r="Z25" s="57">
        <f t="shared" si="22"/>
        <v>2</v>
      </c>
      <c r="AA25" s="57">
        <f t="shared" si="22"/>
        <v>3</v>
      </c>
    </row>
    <row r="26" spans="2:27">
      <c r="B26" s="94" t="s">
        <v>51</v>
      </c>
      <c r="C26" s="94" t="s">
        <v>52</v>
      </c>
      <c r="D26" s="94">
        <f>SUM('[1]NXP R'!D31:K31)/SUM('[1]NXP R'!D$2:K$2)</f>
        <v>55.059531951232046</v>
      </c>
      <c r="E26" s="94">
        <f>SUM('[1]NXP R'!L31:P31)/SUM('[1]NXP R'!L$2:P$2)</f>
        <v>13.151719507337328</v>
      </c>
      <c r="F26" s="94">
        <f>SUM('[1]NXP R'!Q31:AC31)/SUM('[1]NXP R'!Q$2:AC$2)</f>
        <v>61.380068517809114</v>
      </c>
      <c r="G26" s="94">
        <f>SUM('[1]NXP R'!AD31:AJ31)/SUM('[1]NXP R'!AD$2:AJ$2)</f>
        <v>38.97510404693022</v>
      </c>
      <c r="H26" s="94">
        <f>SUM('[1]NXP R'!AK31:AO31)/SUM('[1]NXP R'!AK$2:AO$2)</f>
        <v>55.502955793379513</v>
      </c>
      <c r="I26" s="94">
        <f>SUM('[1]NXP R'!AP31:AU31)/SUM('[1]NXP R'!AP$2:AU$2)</f>
        <v>59.562316064575853</v>
      </c>
      <c r="J26" s="94">
        <f>SUM('[1]NXP R'!AV31:BE31)/SUM('[1]NXP R'!AV$2:BE$2)</f>
        <v>35.100188505347731</v>
      </c>
      <c r="K26" s="94">
        <f>SUM('[1]NXP R'!BF31:BO31)/SUM('[1]NXP R'!BF$2:BO$2)</f>
        <v>48.161723254436723</v>
      </c>
      <c r="L26" s="94">
        <f>SUM('[1]NXP R'!BP31:BS31)/SUM('[1]NXP R'!BP$2:BS$2)</f>
        <v>37.2452574947608</v>
      </c>
      <c r="M26" s="94">
        <f>SUM('[1]NXP R'!BT31:BW31)/SUM('[1]NXP R'!BT$2:BW$2)</f>
        <v>45.084365013019003</v>
      </c>
      <c r="N26" s="94">
        <f t="shared" si="1"/>
        <v>44.922323014882835</v>
      </c>
      <c r="O26" s="94">
        <f>AVERAGE('[1]NXP R'!BY31:BZ31)</f>
        <v>20.087727611655609</v>
      </c>
      <c r="P26" s="94" t="s">
        <v>52</v>
      </c>
      <c r="Q26" s="57">
        <f>RANK(D26,D4:D35,0)</f>
        <v>22</v>
      </c>
      <c r="R26" s="57">
        <f t="shared" ref="R26:AA26" si="23">RANK(E26,E4:E35,0)</f>
        <v>32</v>
      </c>
      <c r="S26" s="57">
        <f t="shared" si="23"/>
        <v>6</v>
      </c>
      <c r="T26" s="57">
        <f t="shared" si="23"/>
        <v>26</v>
      </c>
      <c r="U26" s="57">
        <f t="shared" si="23"/>
        <v>13</v>
      </c>
      <c r="V26" s="57">
        <f t="shared" si="23"/>
        <v>10</v>
      </c>
      <c r="W26" s="57">
        <f t="shared" si="23"/>
        <v>31</v>
      </c>
      <c r="X26" s="57">
        <f t="shared" si="23"/>
        <v>7</v>
      </c>
      <c r="Y26" s="57">
        <f t="shared" si="23"/>
        <v>6</v>
      </c>
      <c r="Z26" s="57">
        <f t="shared" si="23"/>
        <v>19</v>
      </c>
      <c r="AA26" s="57">
        <f t="shared" si="23"/>
        <v>16</v>
      </c>
    </row>
    <row r="27" spans="2:27">
      <c r="B27" s="95" t="s">
        <v>53</v>
      </c>
      <c r="C27" s="95" t="s">
        <v>54</v>
      </c>
      <c r="D27" s="95">
        <f>SUM('[1]NXP R'!D32:K32)/SUM('[1]NXP R'!D$2:K$2)</f>
        <v>62.647896960494705</v>
      </c>
      <c r="E27" s="95">
        <f>SUM('[1]NXP R'!L32:P32)/SUM('[1]NXP R'!L$2:P$2)</f>
        <v>25.097872271327041</v>
      </c>
      <c r="F27" s="95">
        <f>SUM('[1]NXP R'!Q32:AC32)/SUM('[1]NXP R'!Q$2:AC$2)</f>
        <v>45.855087576152833</v>
      </c>
      <c r="G27" s="95">
        <f>SUM('[1]NXP R'!AD32:AJ32)/SUM('[1]NXP R'!AD$2:AJ$2)</f>
        <v>52.247820862203604</v>
      </c>
      <c r="H27" s="95">
        <f>SUM('[1]NXP R'!AK32:AO32)/SUM('[1]NXP R'!AK$2:AO$2)</f>
        <v>37.420969101169945</v>
      </c>
      <c r="I27" s="95">
        <f>SUM('[1]NXP R'!AP32:AU32)/SUM('[1]NXP R'!AP$2:AU$2)</f>
        <v>53.289482368804542</v>
      </c>
      <c r="J27" s="95">
        <f>SUM('[1]NXP R'!AV32:BE32)/SUM('[1]NXP R'!AV$2:BE$2)</f>
        <v>61.00822455420262</v>
      </c>
      <c r="K27" s="95">
        <f>SUM('[1]NXP R'!BF32:BO32)/SUM('[1]NXP R'!BF$2:BO$2)</f>
        <v>36.966368564128764</v>
      </c>
      <c r="L27" s="95">
        <f>SUM('[1]NXP R'!BP32:BS32)/SUM('[1]NXP R'!BP$2:BS$2)</f>
        <v>36.914652535641352</v>
      </c>
      <c r="M27" s="95">
        <f>SUM('[1]NXP R'!BT32:BW32)/SUM('[1]NXP R'!BT$2:BW$2)</f>
        <v>60.511123861470992</v>
      </c>
      <c r="N27" s="95">
        <f t="shared" si="1"/>
        <v>47.195949865559641</v>
      </c>
      <c r="O27" s="95">
        <f>AVERAGE('[1]NXP R'!BY32:BZ32)</f>
        <v>16.83766273742464</v>
      </c>
      <c r="P27" s="95" t="s">
        <v>54</v>
      </c>
      <c r="Q27" s="57">
        <f>RANK(D27,D4:D35,0)</f>
        <v>13</v>
      </c>
      <c r="R27" s="57">
        <f t="shared" ref="R27:AA27" si="24">RANK(E27,E4:E35,0)</f>
        <v>23</v>
      </c>
      <c r="S27" s="57">
        <f t="shared" si="24"/>
        <v>24</v>
      </c>
      <c r="T27" s="57">
        <f t="shared" si="24"/>
        <v>15</v>
      </c>
      <c r="U27" s="57">
        <f t="shared" si="24"/>
        <v>25</v>
      </c>
      <c r="V27" s="57">
        <f t="shared" si="24"/>
        <v>14</v>
      </c>
      <c r="W27" s="57">
        <f t="shared" si="24"/>
        <v>10</v>
      </c>
      <c r="X27" s="57">
        <f t="shared" si="24"/>
        <v>14</v>
      </c>
      <c r="Y27" s="57">
        <f t="shared" si="24"/>
        <v>7</v>
      </c>
      <c r="Z27" s="57">
        <f t="shared" si="24"/>
        <v>8</v>
      </c>
      <c r="AA27" s="57">
        <f t="shared" si="24"/>
        <v>14</v>
      </c>
    </row>
    <row r="28" spans="2:27">
      <c r="B28" s="94" t="s">
        <v>55</v>
      </c>
      <c r="C28" s="94" t="s">
        <v>56</v>
      </c>
      <c r="D28" s="94">
        <f>SUM('[1]NXP R'!D33:K33)/SUM('[1]NXP R'!D$2:K$2)</f>
        <v>64.829632966405413</v>
      </c>
      <c r="E28" s="94">
        <f>SUM('[1]NXP R'!L33:P33)/SUM('[1]NXP R'!L$2:P$2)</f>
        <v>26.475395334448088</v>
      </c>
      <c r="F28" s="94">
        <f>SUM('[1]NXP R'!Q33:AC33)/SUM('[1]NXP R'!Q$2:AC$2)</f>
        <v>51.393270369880582</v>
      </c>
      <c r="G28" s="94">
        <f>SUM('[1]NXP R'!AD33:AJ33)/SUM('[1]NXP R'!AD$2:AJ$2)</f>
        <v>55.069174265982312</v>
      </c>
      <c r="H28" s="94">
        <f>SUM('[1]NXP R'!AK33:AO33)/SUM('[1]NXP R'!AK$2:AO$2)</f>
        <v>56.083002571405039</v>
      </c>
      <c r="I28" s="94">
        <f>SUM('[1]NXP R'!AP33:AU33)/SUM('[1]NXP R'!AP$2:AU$2)</f>
        <v>84.570124104130173</v>
      </c>
      <c r="J28" s="94">
        <f>SUM('[1]NXP R'!AV33:BE33)/SUM('[1]NXP R'!AV$2:BE$2)</f>
        <v>62.130611971176819</v>
      </c>
      <c r="K28" s="94">
        <f>SUM('[1]NXP R'!BF33:BO33)/SUM('[1]NXP R'!BF$2:BO$2)</f>
        <v>33.225833406921431</v>
      </c>
      <c r="L28" s="94">
        <f>SUM('[1]NXP R'!BP33:BS33)/SUM('[1]NXP R'!BP$2:BS$2)</f>
        <v>9.1694180336085065</v>
      </c>
      <c r="M28" s="94">
        <f>SUM('[1]NXP R'!BT33:BW33)/SUM('[1]NXP R'!BT$2:BW$2)</f>
        <v>64.749903068641146</v>
      </c>
      <c r="N28" s="94">
        <f t="shared" si="1"/>
        <v>50.769636609259948</v>
      </c>
      <c r="O28" s="94">
        <f>AVERAGE('[1]NXP R'!BY33:BZ33)</f>
        <v>26.416302002148662</v>
      </c>
      <c r="P28" s="94" t="s">
        <v>56</v>
      </c>
      <c r="Q28" s="57">
        <f>RANK(D28,D4:D35,0)</f>
        <v>10</v>
      </c>
      <c r="R28" s="57">
        <f t="shared" ref="R28:AA28" si="25">RANK(E28,E4:E35,0)</f>
        <v>17</v>
      </c>
      <c r="S28" s="57">
        <f t="shared" si="25"/>
        <v>17</v>
      </c>
      <c r="T28" s="57">
        <f t="shared" si="25"/>
        <v>12</v>
      </c>
      <c r="U28" s="57">
        <f t="shared" si="25"/>
        <v>12</v>
      </c>
      <c r="V28" s="57">
        <f t="shared" si="25"/>
        <v>1</v>
      </c>
      <c r="W28" s="57">
        <f t="shared" si="25"/>
        <v>6</v>
      </c>
      <c r="X28" s="57">
        <f t="shared" si="25"/>
        <v>23</v>
      </c>
      <c r="Y28" s="57">
        <f t="shared" si="25"/>
        <v>25</v>
      </c>
      <c r="Z28" s="57">
        <f t="shared" si="25"/>
        <v>6</v>
      </c>
      <c r="AA28" s="57">
        <f t="shared" si="25"/>
        <v>7</v>
      </c>
    </row>
    <row r="29" spans="2:27">
      <c r="B29" s="95" t="s">
        <v>57</v>
      </c>
      <c r="C29" s="95" t="s">
        <v>58</v>
      </c>
      <c r="D29" s="95">
        <f>SUM('[1]NXP R'!D34:K34)/SUM('[1]NXP R'!D$2:K$2)</f>
        <v>62.993349528438095</v>
      </c>
      <c r="E29" s="95">
        <f>SUM('[1]NXP R'!L34:P34)/SUM('[1]NXP R'!L$2:P$2)</f>
        <v>25.410221690998831</v>
      </c>
      <c r="F29" s="95">
        <f>SUM('[1]NXP R'!Q34:AC34)/SUM('[1]NXP R'!Q$2:AC$2)</f>
        <v>61.270956076260326</v>
      </c>
      <c r="G29" s="95">
        <f>SUM('[1]NXP R'!AD34:AJ34)/SUM('[1]NXP R'!AD$2:AJ$2)</f>
        <v>45.574512913113722</v>
      </c>
      <c r="H29" s="95">
        <f>SUM('[1]NXP R'!AK34:AO34)/SUM('[1]NXP R'!AK$2:AO$2)</f>
        <v>61.177484804045051</v>
      </c>
      <c r="I29" s="95">
        <f>SUM('[1]NXP R'!AP34:AU34)/SUM('[1]NXP R'!AP$2:AU$2)</f>
        <v>67.001560481430417</v>
      </c>
      <c r="J29" s="95">
        <f>SUM('[1]NXP R'!AV34:BE34)/SUM('[1]NXP R'!AV$2:BE$2)</f>
        <v>60.46410632292956</v>
      </c>
      <c r="K29" s="95">
        <f>SUM('[1]NXP R'!BF34:BO34)/SUM('[1]NXP R'!BF$2:BO$2)</f>
        <v>40.939557785019666</v>
      </c>
      <c r="L29" s="95">
        <f>SUM('[1]NXP R'!BP34:BS34)/SUM('[1]NXP R'!BP$2:BS$2)</f>
        <v>17.438625777775577</v>
      </c>
      <c r="M29" s="95">
        <f>SUM('[1]NXP R'!BT34:BW34)/SUM('[1]NXP R'!BT$2:BW$2)</f>
        <v>59.814906175983893</v>
      </c>
      <c r="N29" s="95">
        <f t="shared" si="1"/>
        <v>50.20852815559951</v>
      </c>
      <c r="O29" s="95">
        <f>AVERAGE('[1]NXP R'!BY34:BZ34)</f>
        <v>26.64799730918423</v>
      </c>
      <c r="P29" s="95" t="s">
        <v>58</v>
      </c>
      <c r="Q29" s="57">
        <f>RANK(D29,D4:D35,0)</f>
        <v>12</v>
      </c>
      <c r="R29" s="57">
        <f t="shared" ref="R29:AA29" si="26">RANK(E29,E4:E35,0)</f>
        <v>20</v>
      </c>
      <c r="S29" s="57">
        <f t="shared" si="26"/>
        <v>7</v>
      </c>
      <c r="T29" s="57">
        <f t="shared" si="26"/>
        <v>20</v>
      </c>
      <c r="U29" s="57">
        <f t="shared" si="26"/>
        <v>8</v>
      </c>
      <c r="V29" s="57">
        <f t="shared" si="26"/>
        <v>5</v>
      </c>
      <c r="W29" s="57">
        <f t="shared" si="26"/>
        <v>11</v>
      </c>
      <c r="X29" s="57">
        <f t="shared" si="26"/>
        <v>9</v>
      </c>
      <c r="Y29" s="57">
        <f t="shared" si="26"/>
        <v>18</v>
      </c>
      <c r="Z29" s="57">
        <f t="shared" si="26"/>
        <v>9</v>
      </c>
      <c r="AA29" s="57">
        <f t="shared" si="26"/>
        <v>9</v>
      </c>
    </row>
    <row r="30" spans="2:27">
      <c r="B30" s="94" t="s">
        <v>59</v>
      </c>
      <c r="C30" s="94" t="s">
        <v>60</v>
      </c>
      <c r="D30" s="94">
        <f>SUM('[1]NXP R'!D35:K35)/SUM('[1]NXP R'!D$2:K$2)</f>
        <v>51.726206075662958</v>
      </c>
      <c r="E30" s="94">
        <f>SUM('[1]NXP R'!L35:P35)/SUM('[1]NXP R'!L$2:P$2)</f>
        <v>21.676181016482307</v>
      </c>
      <c r="F30" s="94">
        <f>SUM('[1]NXP R'!Q35:AC35)/SUM('[1]NXP R'!Q$2:AC$2)</f>
        <v>44.753861498589053</v>
      </c>
      <c r="G30" s="94">
        <f>SUM('[1]NXP R'!AD35:AJ35)/SUM('[1]NXP R'!AD$2:AJ$2)</f>
        <v>54.193488274734925</v>
      </c>
      <c r="H30" s="94">
        <f>SUM('[1]NXP R'!AK35:AO35)/SUM('[1]NXP R'!AK$2:AO$2)</f>
        <v>36.243740964420091</v>
      </c>
      <c r="I30" s="94">
        <f>SUM('[1]NXP R'!AP35:AU35)/SUM('[1]NXP R'!AP$2:AU$2)</f>
        <v>42.792996739750251</v>
      </c>
      <c r="J30" s="94">
        <f>SUM('[1]NXP R'!AV35:BE35)/SUM('[1]NXP R'!AV$2:BE$2)</f>
        <v>37.34540761204196</v>
      </c>
      <c r="K30" s="94">
        <f>SUM('[1]NXP R'!BF35:BO35)/SUM('[1]NXP R'!BF$2:BO$2)</f>
        <v>33.639827307046041</v>
      </c>
      <c r="L30" s="94">
        <f>SUM('[1]NXP R'!BP35:BS35)/SUM('[1]NXP R'!BP$2:BS$2)</f>
        <v>10.543117214191863</v>
      </c>
      <c r="M30" s="94">
        <f>SUM('[1]NXP R'!BT35:BW35)/SUM('[1]NXP R'!BT$2:BW$2)</f>
        <v>26.816831793390911</v>
      </c>
      <c r="N30" s="94">
        <f t="shared" si="1"/>
        <v>35.973165849631037</v>
      </c>
      <c r="O30" s="94">
        <f>AVERAGE('[1]NXP R'!BY35:BZ35)</f>
        <v>14.004229519559161</v>
      </c>
      <c r="P30" s="94" t="s">
        <v>60</v>
      </c>
      <c r="Q30" s="57">
        <f>RANK(D30,D4:D35,0)</f>
        <v>25</v>
      </c>
      <c r="R30" s="57">
        <f t="shared" ref="R30:AA30" si="27">RANK(E30,E4:E35,0)</f>
        <v>28</v>
      </c>
      <c r="S30" s="57">
        <f t="shared" si="27"/>
        <v>25</v>
      </c>
      <c r="T30" s="57">
        <f t="shared" si="27"/>
        <v>13</v>
      </c>
      <c r="U30" s="57">
        <f t="shared" si="27"/>
        <v>26</v>
      </c>
      <c r="V30" s="57">
        <f t="shared" si="27"/>
        <v>22</v>
      </c>
      <c r="W30" s="57">
        <f t="shared" si="27"/>
        <v>30</v>
      </c>
      <c r="X30" s="57">
        <f t="shared" si="27"/>
        <v>21</v>
      </c>
      <c r="Y30" s="57">
        <f t="shared" si="27"/>
        <v>21</v>
      </c>
      <c r="Z30" s="57">
        <f t="shared" si="27"/>
        <v>30</v>
      </c>
      <c r="AA30" s="57">
        <f t="shared" si="27"/>
        <v>29</v>
      </c>
    </row>
    <row r="31" spans="2:27">
      <c r="B31" s="95" t="s">
        <v>61</v>
      </c>
      <c r="C31" s="95" t="s">
        <v>62</v>
      </c>
      <c r="D31" s="95">
        <f>SUM('[1]NXP R'!D36:K36)/SUM('[1]NXP R'!D$2:K$2)</f>
        <v>71.556337524781583</v>
      </c>
      <c r="E31" s="95">
        <f>SUM('[1]NXP R'!L36:P36)/SUM('[1]NXP R'!L$2:P$2)</f>
        <v>25.153029457435817</v>
      </c>
      <c r="F31" s="95">
        <f>SUM('[1]NXP R'!Q36:AC36)/SUM('[1]NXP R'!Q$2:AC$2)</f>
        <v>53.766332498366005</v>
      </c>
      <c r="G31" s="95">
        <f>SUM('[1]NXP R'!AD36:AJ36)/SUM('[1]NXP R'!AD$2:AJ$2)</f>
        <v>48.979302936742023</v>
      </c>
      <c r="H31" s="95">
        <f>SUM('[1]NXP R'!AK36:AO36)/SUM('[1]NXP R'!AK$2:AO$2)</f>
        <v>45.545059251268903</v>
      </c>
      <c r="I31" s="95">
        <f>SUM('[1]NXP R'!AP36:AU36)/SUM('[1]NXP R'!AP$2:AU$2)</f>
        <v>51.429851479161648</v>
      </c>
      <c r="J31" s="95">
        <f>SUM('[1]NXP R'!AV36:BE36)/SUM('[1]NXP R'!AV$2:BE$2)</f>
        <v>61.991675308189087</v>
      </c>
      <c r="K31" s="95">
        <f>SUM('[1]NXP R'!BF36:BO36)/SUM('[1]NXP R'!BF$2:BO$2)</f>
        <v>40.172650180255779</v>
      </c>
      <c r="L31" s="95">
        <f>SUM('[1]NXP R'!BP36:BS36)/SUM('[1]NXP R'!BP$2:BS$2)</f>
        <v>41.2626765589212</v>
      </c>
      <c r="M31" s="95">
        <f>SUM('[1]NXP R'!BT36:BW36)/SUM('[1]NXP R'!BT$2:BW$2)</f>
        <v>49.427838161338336</v>
      </c>
      <c r="N31" s="95">
        <f t="shared" si="1"/>
        <v>48.928475335646041</v>
      </c>
      <c r="O31" s="95">
        <f>AVERAGE('[1]NXP R'!BY36:BZ36)</f>
        <v>19.338620521678948</v>
      </c>
      <c r="P31" s="95" t="s">
        <v>62</v>
      </c>
      <c r="Q31" s="57">
        <f>RANK(D31,D4:D35,0)</f>
        <v>8</v>
      </c>
      <c r="R31" s="57">
        <f t="shared" ref="R31:AA31" si="28">RANK(E31,E4:E35,0)</f>
        <v>22</v>
      </c>
      <c r="S31" s="57">
        <f t="shared" si="28"/>
        <v>12</v>
      </c>
      <c r="T31" s="57">
        <f t="shared" si="28"/>
        <v>18</v>
      </c>
      <c r="U31" s="57">
        <f t="shared" si="28"/>
        <v>20</v>
      </c>
      <c r="V31" s="57">
        <f t="shared" si="28"/>
        <v>16</v>
      </c>
      <c r="W31" s="57">
        <f t="shared" si="28"/>
        <v>7</v>
      </c>
      <c r="X31" s="57">
        <f t="shared" si="28"/>
        <v>11</v>
      </c>
      <c r="Y31" s="57">
        <f t="shared" si="28"/>
        <v>5</v>
      </c>
      <c r="Z31" s="57">
        <f t="shared" si="28"/>
        <v>15</v>
      </c>
      <c r="AA31" s="57">
        <f t="shared" si="28"/>
        <v>12</v>
      </c>
    </row>
    <row r="32" spans="2:27">
      <c r="B32" s="94" t="s">
        <v>63</v>
      </c>
      <c r="C32" s="94" t="s">
        <v>64</v>
      </c>
      <c r="D32" s="94">
        <f>SUM('[1]NXP R'!D37:K37)/SUM('[1]NXP R'!D$2:K$2)</f>
        <v>59.01173642256925</v>
      </c>
      <c r="E32" s="94">
        <f>SUM('[1]NXP R'!L37:P37)/SUM('[1]NXP R'!L$2:P$2)</f>
        <v>23.817899041491895</v>
      </c>
      <c r="F32" s="94">
        <f>SUM('[1]NXP R'!Q37:AC37)/SUM('[1]NXP R'!Q$2:AC$2)</f>
        <v>43.245895865509695</v>
      </c>
      <c r="G32" s="94">
        <f>SUM('[1]NXP R'!AD37:AJ37)/SUM('[1]NXP R'!AD$2:AJ$2)</f>
        <v>44.578667742698464</v>
      </c>
      <c r="H32" s="94">
        <f>SUM('[1]NXP R'!AK37:AO37)/SUM('[1]NXP R'!AK$2:AO$2)</f>
        <v>35.392446941713771</v>
      </c>
      <c r="I32" s="94">
        <f>SUM('[1]NXP R'!AP37:AU37)/SUM('[1]NXP R'!AP$2:AU$2)</f>
        <v>31.709485796427909</v>
      </c>
      <c r="J32" s="94">
        <f>SUM('[1]NXP R'!AV37:BE37)/SUM('[1]NXP R'!AV$2:BE$2)</f>
        <v>40.454068440063985</v>
      </c>
      <c r="K32" s="94">
        <f>SUM('[1]NXP R'!BF37:BO37)/SUM('[1]NXP R'!BF$2:BO$2)</f>
        <v>30.776984624371387</v>
      </c>
      <c r="L32" s="94">
        <f>SUM('[1]NXP R'!BP37:BS37)/SUM('[1]NXP R'!BP$2:BS$2)</f>
        <v>16.553190829896668</v>
      </c>
      <c r="M32" s="94">
        <f>SUM('[1]NXP R'!BT37:BW37)/SUM('[1]NXP R'!BT$2:BW$2)</f>
        <v>38.674984976768052</v>
      </c>
      <c r="N32" s="94">
        <f t="shared" si="1"/>
        <v>36.421536068151106</v>
      </c>
      <c r="O32" s="94">
        <f>AVERAGE('[1]NXP R'!BY37:BZ37)</f>
        <v>10.190339352490042</v>
      </c>
      <c r="P32" s="94" t="s">
        <v>64</v>
      </c>
      <c r="Q32" s="57">
        <f>RANK(D32,D4:D35,0)</f>
        <v>15</v>
      </c>
      <c r="R32" s="57">
        <f t="shared" ref="R32:AA32" si="29">RANK(E32,E4:E35,0)</f>
        <v>25</v>
      </c>
      <c r="S32" s="57">
        <f t="shared" si="29"/>
        <v>27</v>
      </c>
      <c r="T32" s="57">
        <f t="shared" si="29"/>
        <v>21</v>
      </c>
      <c r="U32" s="57">
        <f t="shared" si="29"/>
        <v>28</v>
      </c>
      <c r="V32" s="57">
        <f t="shared" si="29"/>
        <v>29</v>
      </c>
      <c r="W32" s="57">
        <f t="shared" si="29"/>
        <v>27</v>
      </c>
      <c r="X32" s="57">
        <f t="shared" si="29"/>
        <v>27</v>
      </c>
      <c r="Y32" s="57">
        <f t="shared" si="29"/>
        <v>19</v>
      </c>
      <c r="Z32" s="57">
        <f t="shared" si="29"/>
        <v>24</v>
      </c>
      <c r="AA32" s="57">
        <f t="shared" si="29"/>
        <v>28</v>
      </c>
    </row>
    <row r="33" spans="2:27">
      <c r="B33" s="95" t="s">
        <v>65</v>
      </c>
      <c r="C33" s="95" t="s">
        <v>66</v>
      </c>
      <c r="D33" s="95">
        <f>SUM('[1]NXP R'!D38:K38)/SUM('[1]NXP R'!D$2:K$2)</f>
        <v>57.478082678586247</v>
      </c>
      <c r="E33" s="95">
        <f>SUM('[1]NXP R'!L38:P38)/SUM('[1]NXP R'!L$2:P$2)</f>
        <v>25.356609689763367</v>
      </c>
      <c r="F33" s="95">
        <f>SUM('[1]NXP R'!Q38:AC38)/SUM('[1]NXP R'!Q$2:AC$2)</f>
        <v>39.964881963723514</v>
      </c>
      <c r="G33" s="95">
        <f>SUM('[1]NXP R'!AD38:AJ38)/SUM('[1]NXP R'!AD$2:AJ$2)</f>
        <v>33.868266961253852</v>
      </c>
      <c r="H33" s="95">
        <f>SUM('[1]NXP R'!AK38:AO38)/SUM('[1]NXP R'!AK$2:AO$2)</f>
        <v>40.384876296298351</v>
      </c>
      <c r="I33" s="95">
        <f>SUM('[1]NXP R'!AP38:AU38)/SUM('[1]NXP R'!AP$2:AU$2)</f>
        <v>36.23101655686915</v>
      </c>
      <c r="J33" s="95">
        <f>SUM('[1]NXP R'!AV38:BE38)/SUM('[1]NXP R'!AV$2:BE$2)</f>
        <v>58.327819551027503</v>
      </c>
      <c r="K33" s="95">
        <f>SUM('[1]NXP R'!BF38:BO38)/SUM('[1]NXP R'!BF$2:BO$2)</f>
        <v>31.727344320500226</v>
      </c>
      <c r="L33" s="95">
        <f>SUM('[1]NXP R'!BP38:BS38)/SUM('[1]NXP R'!BP$2:BS$2)</f>
        <v>8.9552021005673428</v>
      </c>
      <c r="M33" s="95">
        <f>SUM('[1]NXP R'!BT38:BW38)/SUM('[1]NXP R'!BT$2:BW$2)</f>
        <v>36.718923027272119</v>
      </c>
      <c r="N33" s="95">
        <f t="shared" si="1"/>
        <v>36.901302314586175</v>
      </c>
      <c r="O33" s="95">
        <f>AVERAGE('[1]NXP R'!BY38:BZ38)</f>
        <v>11.222654021871936</v>
      </c>
      <c r="P33" s="95" t="s">
        <v>66</v>
      </c>
      <c r="Q33" s="57">
        <f>RANK(D33,D4:D35,0)</f>
        <v>18</v>
      </c>
      <c r="R33" s="57">
        <f t="shared" ref="R33:AA33" si="30">RANK(E33,E4:E35,0)</f>
        <v>21</v>
      </c>
      <c r="S33" s="57">
        <f t="shared" si="30"/>
        <v>28</v>
      </c>
      <c r="T33" s="57">
        <f t="shared" si="30"/>
        <v>30</v>
      </c>
      <c r="U33" s="57">
        <f t="shared" si="30"/>
        <v>21</v>
      </c>
      <c r="V33" s="57">
        <f t="shared" si="30"/>
        <v>25</v>
      </c>
      <c r="W33" s="57">
        <f t="shared" si="30"/>
        <v>14</v>
      </c>
      <c r="X33" s="57">
        <f t="shared" si="30"/>
        <v>26</v>
      </c>
      <c r="Y33" s="57">
        <f t="shared" si="30"/>
        <v>26</v>
      </c>
      <c r="Z33" s="57">
        <f t="shared" si="30"/>
        <v>27</v>
      </c>
      <c r="AA33" s="57">
        <f t="shared" si="30"/>
        <v>27</v>
      </c>
    </row>
    <row r="34" spans="2:27">
      <c r="B34" s="94" t="s">
        <v>67</v>
      </c>
      <c r="C34" s="94" t="s">
        <v>68</v>
      </c>
      <c r="D34" s="94">
        <f>SUM('[1]NXP R'!D39:K39)/SUM('[1]NXP R'!D$2:K$2)</f>
        <v>87.724394360617481</v>
      </c>
      <c r="E34" s="94">
        <f>SUM('[1]NXP R'!L39:P39)/SUM('[1]NXP R'!L$2:P$2)</f>
        <v>18.867360222063887</v>
      </c>
      <c r="F34" s="94">
        <f>SUM('[1]NXP R'!Q39:AC39)/SUM('[1]NXP R'!Q$2:AC$2)</f>
        <v>53.152530122245487</v>
      </c>
      <c r="G34" s="94">
        <f>SUM('[1]NXP R'!AD39:AJ39)/SUM('[1]NXP R'!AD$2:AJ$2)</f>
        <v>75.561430283686761</v>
      </c>
      <c r="H34" s="94">
        <f>SUM('[1]NXP R'!AK39:AO39)/SUM('[1]NXP R'!AK$2:AO$2)</f>
        <v>69.556861304811292</v>
      </c>
      <c r="I34" s="94">
        <f>SUM('[1]NXP R'!AP39:AU39)/SUM('[1]NXP R'!AP$2:AU$2)</f>
        <v>50.715736930390669</v>
      </c>
      <c r="J34" s="94">
        <f>SUM('[1]NXP R'!AV39:BE39)/SUM('[1]NXP R'!AV$2:BE$2)</f>
        <v>58.103390758908382</v>
      </c>
      <c r="K34" s="94">
        <f>SUM('[1]NXP R'!BF39:BO39)/SUM('[1]NXP R'!BF$2:BO$2)</f>
        <v>35.08849450762623</v>
      </c>
      <c r="L34" s="94">
        <f>SUM('[1]NXP R'!BP39:BS39)/SUM('[1]NXP R'!BP$2:BS$2)</f>
        <v>2.6112103260916522</v>
      </c>
      <c r="M34" s="94">
        <f>SUM('[1]NXP R'!BT39:BW39)/SUM('[1]NXP R'!BT$2:BW$2)</f>
        <v>45.603831040562469</v>
      </c>
      <c r="N34" s="94">
        <f t="shared" si="1"/>
        <v>49.69852398570044</v>
      </c>
      <c r="O34" s="94">
        <f>AVERAGE('[1]NXP R'!BY39:BZ39)</f>
        <v>19.418057032932342</v>
      </c>
      <c r="P34" s="94" t="s">
        <v>68</v>
      </c>
      <c r="Q34" s="57">
        <f>RANK(D34,D4:D35,0)</f>
        <v>1</v>
      </c>
      <c r="R34" s="57">
        <f t="shared" ref="R34:AA34" si="31">RANK(E34,E4:E35,0)</f>
        <v>30</v>
      </c>
      <c r="S34" s="57">
        <f t="shared" si="31"/>
        <v>14</v>
      </c>
      <c r="T34" s="57">
        <f t="shared" si="31"/>
        <v>1</v>
      </c>
      <c r="U34" s="57">
        <f t="shared" si="31"/>
        <v>3</v>
      </c>
      <c r="V34" s="57">
        <f t="shared" si="31"/>
        <v>17</v>
      </c>
      <c r="W34" s="57">
        <f t="shared" si="31"/>
        <v>15</v>
      </c>
      <c r="X34" s="57">
        <f t="shared" si="31"/>
        <v>17</v>
      </c>
      <c r="Y34" s="57">
        <f t="shared" si="31"/>
        <v>32</v>
      </c>
      <c r="Z34" s="57">
        <f t="shared" si="31"/>
        <v>18</v>
      </c>
      <c r="AA34" s="57">
        <f t="shared" si="31"/>
        <v>10</v>
      </c>
    </row>
    <row r="35" spans="2:27">
      <c r="B35" s="95" t="s">
        <v>69</v>
      </c>
      <c r="C35" s="95" t="s">
        <v>70</v>
      </c>
      <c r="D35" s="95">
        <f>SUM('[1]NXP R'!D40:K40)/SUM('[1]NXP R'!D$2:K$2)</f>
        <v>44.216075980886089</v>
      </c>
      <c r="E35" s="95">
        <f>SUM('[1]NXP R'!L40:P40)/SUM('[1]NXP R'!L$2:P$2)</f>
        <v>24.839810300358177</v>
      </c>
      <c r="F35" s="95">
        <f>SUM('[1]NXP R'!Q40:AC40)/SUM('[1]NXP R'!Q$2:AC$2)</f>
        <v>47.102165018237883</v>
      </c>
      <c r="G35" s="95">
        <f>SUM('[1]NXP R'!AD40:AJ40)/SUM('[1]NXP R'!AD$2:AJ$2)</f>
        <v>62.164873458161495</v>
      </c>
      <c r="H35" s="95">
        <f>SUM('[1]NXP R'!AK40:AO40)/SUM('[1]NXP R'!AK$2:AO$2)</f>
        <v>37.635006320933442</v>
      </c>
      <c r="I35" s="95">
        <f>SUM('[1]NXP R'!AP40:AU40)/SUM('[1]NXP R'!AP$2:AU$2)</f>
        <v>32.472408857545837</v>
      </c>
      <c r="J35" s="95">
        <f>SUM('[1]NXP R'!AV40:BE40)/SUM('[1]NXP R'!AV$2:BE$2)</f>
        <v>45.516989859691769</v>
      </c>
      <c r="K35" s="95">
        <f>SUM('[1]NXP R'!BF40:BO40)/SUM('[1]NXP R'!BF$2:BO$2)</f>
        <v>32.959825315373429</v>
      </c>
      <c r="L35" s="95">
        <f>SUM('[1]NXP R'!BP40:BS40)/SUM('[1]NXP R'!BP$2:BS$2)</f>
        <v>24.286370889706859</v>
      </c>
      <c r="M35" s="95">
        <f>SUM('[1]NXP R'!BT40:BW40)/SUM('[1]NXP R'!BT$2:BW$2)</f>
        <v>36.775274461857499</v>
      </c>
      <c r="N35" s="95">
        <f t="shared" si="1"/>
        <v>38.796880046275255</v>
      </c>
      <c r="O35" s="95">
        <f>AVERAGE('[1]NXP R'!BY40:BZ40)</f>
        <v>8.0102790450536414</v>
      </c>
      <c r="P35" s="95" t="s">
        <v>70</v>
      </c>
      <c r="Q35" s="57">
        <f>RANK(D35,D4:D35,0)</f>
        <v>30</v>
      </c>
      <c r="R35" s="57">
        <f t="shared" ref="R35:AA35" si="32">RANK(E35,E4:E35,0)</f>
        <v>24</v>
      </c>
      <c r="S35" s="57">
        <f t="shared" si="32"/>
        <v>22</v>
      </c>
      <c r="T35" s="57">
        <f t="shared" si="32"/>
        <v>5</v>
      </c>
      <c r="U35" s="57">
        <f t="shared" si="32"/>
        <v>24</v>
      </c>
      <c r="V35" s="57">
        <f t="shared" si="32"/>
        <v>27</v>
      </c>
      <c r="W35" s="57">
        <f t="shared" si="32"/>
        <v>23</v>
      </c>
      <c r="X35" s="57">
        <f t="shared" si="32"/>
        <v>24</v>
      </c>
      <c r="Y35" s="57">
        <f t="shared" si="32"/>
        <v>15</v>
      </c>
      <c r="Z35" s="57">
        <f t="shared" si="32"/>
        <v>26</v>
      </c>
      <c r="AA35" s="57">
        <f t="shared" si="32"/>
        <v>25</v>
      </c>
    </row>
    <row r="37" spans="2:27">
      <c r="B37" s="102"/>
      <c r="C37" s="102"/>
      <c r="D37" s="102"/>
      <c r="E37" s="102"/>
      <c r="F37" s="102"/>
      <c r="G37" s="102"/>
      <c r="H37" s="102"/>
      <c r="I37" s="102"/>
      <c r="J37" s="102"/>
      <c r="K37" s="102"/>
      <c r="L37" s="102"/>
      <c r="M37" s="102"/>
      <c r="N37" s="102"/>
    </row>
    <row r="38" spans="2:27">
      <c r="B38" s="40">
        <v>2019</v>
      </c>
      <c r="C38" s="40"/>
      <c r="D38" s="40"/>
      <c r="E38" s="40"/>
      <c r="F38" s="40"/>
      <c r="G38" s="40"/>
      <c r="H38" s="40"/>
      <c r="I38" s="40"/>
      <c r="J38" s="40"/>
      <c r="K38" s="40"/>
      <c r="L38" s="40"/>
      <c r="M38" s="40"/>
      <c r="N38" s="40"/>
    </row>
    <row r="39" spans="2:27">
      <c r="B39" s="93" t="s">
        <v>336</v>
      </c>
      <c r="C39" s="93" t="s">
        <v>305</v>
      </c>
      <c r="D39" s="93" t="s">
        <v>324</v>
      </c>
      <c r="E39" s="93" t="s">
        <v>337</v>
      </c>
      <c r="F39" s="93" t="s">
        <v>326</v>
      </c>
      <c r="G39" s="93" t="s">
        <v>327</v>
      </c>
      <c r="H39" s="93" t="s">
        <v>328</v>
      </c>
      <c r="I39" s="93" t="s">
        <v>329</v>
      </c>
      <c r="J39" s="93" t="s">
        <v>330</v>
      </c>
      <c r="K39" s="93" t="s">
        <v>331</v>
      </c>
      <c r="L39" s="93" t="s">
        <v>338</v>
      </c>
      <c r="M39" s="93" t="s">
        <v>333</v>
      </c>
      <c r="N39" s="93" t="s">
        <v>339</v>
      </c>
      <c r="O39" s="93" t="s">
        <v>340</v>
      </c>
      <c r="P39" s="93" t="s">
        <v>305</v>
      </c>
      <c r="Q39" s="93" t="s">
        <v>324</v>
      </c>
      <c r="R39" s="93" t="s">
        <v>337</v>
      </c>
      <c r="S39" s="93" t="s">
        <v>326</v>
      </c>
      <c r="T39" s="93" t="s">
        <v>327</v>
      </c>
      <c r="U39" s="93" t="s">
        <v>328</v>
      </c>
      <c r="V39" s="93" t="s">
        <v>329</v>
      </c>
      <c r="W39" s="93" t="s">
        <v>330</v>
      </c>
      <c r="X39" s="93" t="s">
        <v>331</v>
      </c>
      <c r="Y39" s="93" t="s">
        <v>338</v>
      </c>
      <c r="Z39" s="93" t="s">
        <v>333</v>
      </c>
      <c r="AA39" s="93" t="s">
        <v>339</v>
      </c>
    </row>
    <row r="40" spans="2:27">
      <c r="B40" s="94" t="s">
        <v>7</v>
      </c>
      <c r="C40" s="94" t="s">
        <v>8</v>
      </c>
      <c r="D40" s="94">
        <f>SUM('[1]NXP (19)'!D9:K9)/SUM('[1]NXP (19)'!D$2:K$2)</f>
        <v>53.457778377042999</v>
      </c>
      <c r="E40" s="94">
        <f>SUM('[1]NXP (19)'!L9:P9)/SUM('[1]NXP (19)'!L$2:P$2)</f>
        <v>37.339654368777282</v>
      </c>
      <c r="F40" s="94">
        <f>SUM('[1]NXP (19)'!Q9:AC9)/SUM('[1]NXP (19)'!Q$2:AC$2)</f>
        <v>62.712607198496229</v>
      </c>
      <c r="G40" s="94">
        <f>SUM('[1]NXP (19)'!AD9:AJ9)/SUM('[1]NXP (19)'!AD$2:AJ$2)</f>
        <v>51.550792703963445</v>
      </c>
      <c r="H40" s="94">
        <f>SUM('[1]NXP (19)'!AK9:AO9)/SUM('[1]NXP (19)'!AK$2:AO$2)</f>
        <v>60.496609878166851</v>
      </c>
      <c r="I40" s="94">
        <f>SUM('[1]NXP (19)'!AP9:AU9)/SUM('[1]NXP (19)'!AP$2:AU$2)</f>
        <v>50.638516190395947</v>
      </c>
      <c r="J40" s="94">
        <f>SUM('[1]NXP (19)'!AV9:BE9)/SUM('[1]NXP (19)'!AV$2:BE$2)</f>
        <v>49.038826255255259</v>
      </c>
      <c r="K40" s="94">
        <f>SUM('[1]NXP (19)'!BF9:BO9)/SUM('[1]NXP (19)'!BF$2:BO$2)</f>
        <v>45.30760868708704</v>
      </c>
      <c r="L40" s="94">
        <f>SUM('[1]NXP (19)'!BP9:BS9)/SUM('[1]NXP (19)'!BP$2:BS$2)</f>
        <v>49.905458396643525</v>
      </c>
      <c r="M40" s="94">
        <f>SUM('[1]NXP (19)'!BT9:BW9)/SUM('[1]NXP (19)'!BT$2:BW$2)</f>
        <v>56.13624706584649</v>
      </c>
      <c r="N40" s="94">
        <f>SUMPRODUCT(D40:M40,$D$724:$M$724)</f>
        <v>51.658409912167521</v>
      </c>
      <c r="O40" s="94">
        <f>AVERAGE('[1]NXP (19)'!BY9:BZ9)</f>
        <v>27.046326216056979</v>
      </c>
      <c r="P40" s="94" t="s">
        <v>8</v>
      </c>
      <c r="Q40" s="57">
        <f>RANK(D40,D40:D71,0)</f>
        <v>21</v>
      </c>
      <c r="R40" s="57">
        <f t="shared" ref="R40:AA40" si="33">RANK(E40,E40:E71,0)</f>
        <v>3</v>
      </c>
      <c r="S40" s="57">
        <f t="shared" si="33"/>
        <v>4</v>
      </c>
      <c r="T40" s="57">
        <f t="shared" si="33"/>
        <v>14</v>
      </c>
      <c r="U40" s="57">
        <f t="shared" si="33"/>
        <v>9</v>
      </c>
      <c r="V40" s="57">
        <f t="shared" si="33"/>
        <v>15</v>
      </c>
      <c r="W40" s="57">
        <f t="shared" si="33"/>
        <v>23</v>
      </c>
      <c r="X40" s="57">
        <f t="shared" si="33"/>
        <v>8</v>
      </c>
      <c r="Y40" s="57">
        <f t="shared" si="33"/>
        <v>3</v>
      </c>
      <c r="Z40" s="57">
        <f t="shared" si="33"/>
        <v>11</v>
      </c>
      <c r="AA40" s="57">
        <f t="shared" si="33"/>
        <v>7</v>
      </c>
    </row>
    <row r="41" spans="2:27">
      <c r="B41" s="95" t="s">
        <v>9</v>
      </c>
      <c r="C41" s="95" t="s">
        <v>10</v>
      </c>
      <c r="D41" s="95">
        <f>SUM('[1]NXP (19)'!D10:K10)/SUM('[1]NXP (19)'!D$2:K$2)</f>
        <v>44.007033149085608</v>
      </c>
      <c r="E41" s="95">
        <f>SUM('[1]NXP (19)'!L10:P10)/SUM('[1]NXP (19)'!L$2:P$2)</f>
        <v>28.585950836120627</v>
      </c>
      <c r="F41" s="95">
        <f>SUM('[1]NXP (19)'!Q10:AC10)/SUM('[1]NXP (19)'!Q$2:AC$2)</f>
        <v>59.706375879289993</v>
      </c>
      <c r="G41" s="95">
        <f>SUM('[1]NXP (19)'!AD10:AJ10)/SUM('[1]NXP (19)'!AD$2:AJ$2)</f>
        <v>32.272190001834794</v>
      </c>
      <c r="H41" s="95">
        <f>SUM('[1]NXP (19)'!AK10:AO10)/SUM('[1]NXP (19)'!AK$2:AO$2)</f>
        <v>49.00134063577849</v>
      </c>
      <c r="I41" s="95">
        <f>SUM('[1]NXP (19)'!AP10:AU10)/SUM('[1]NXP (19)'!AP$2:AU$2)</f>
        <v>47.632253269227071</v>
      </c>
      <c r="J41" s="95">
        <f>SUM('[1]NXP (19)'!AV10:BE10)/SUM('[1]NXP (19)'!AV$2:BE$2)</f>
        <v>57.997472229458445</v>
      </c>
      <c r="K41" s="95">
        <f>SUM('[1]NXP (19)'!BF10:BO10)/SUM('[1]NXP (19)'!BF$2:BO$2)</f>
        <v>50.718472536712305</v>
      </c>
      <c r="L41" s="95">
        <f>SUM('[1]NXP (19)'!BP10:BS10)/SUM('[1]NXP (19)'!BP$2:BS$2)</f>
        <v>46.070172100080875</v>
      </c>
      <c r="M41" s="95">
        <f>SUM('[1]NXP (19)'!BT10:BW10)/SUM('[1]NXP (19)'!BT$2:BW$2)</f>
        <v>55.582087793193281</v>
      </c>
      <c r="N41" s="95">
        <f t="shared" ref="N41:N71" si="34">SUMPRODUCT(D41:M41,$D$724:$M$724)</f>
        <v>47.157334843078154</v>
      </c>
      <c r="O41" s="95">
        <f>AVERAGE('[1]NXP (19)'!BY10:BZ10)</f>
        <v>22.733760634018847</v>
      </c>
      <c r="P41" s="95" t="s">
        <v>10</v>
      </c>
      <c r="Q41" s="57">
        <f>RANK(D41,D40:D71,0)</f>
        <v>30</v>
      </c>
      <c r="R41" s="57">
        <f t="shared" ref="R41:AA41" si="35">RANK(E41,E40:E71,0)</f>
        <v>15</v>
      </c>
      <c r="S41" s="57">
        <f t="shared" si="35"/>
        <v>7</v>
      </c>
      <c r="T41" s="57">
        <f t="shared" si="35"/>
        <v>31</v>
      </c>
      <c r="U41" s="57">
        <f t="shared" si="35"/>
        <v>16</v>
      </c>
      <c r="V41" s="57">
        <f t="shared" si="35"/>
        <v>18</v>
      </c>
      <c r="W41" s="57">
        <f t="shared" si="35"/>
        <v>8</v>
      </c>
      <c r="X41" s="57">
        <f t="shared" si="35"/>
        <v>4</v>
      </c>
      <c r="Y41" s="57">
        <f t="shared" si="35"/>
        <v>4</v>
      </c>
      <c r="Z41" s="57">
        <f t="shared" si="35"/>
        <v>13</v>
      </c>
      <c r="AA41" s="57">
        <f t="shared" si="35"/>
        <v>14</v>
      </c>
    </row>
    <row r="42" spans="2:27">
      <c r="B42" s="94" t="s">
        <v>11</v>
      </c>
      <c r="C42" s="94" t="s">
        <v>12</v>
      </c>
      <c r="D42" s="94">
        <f>SUM('[1]NXP (19)'!D11:K11)/SUM('[1]NXP (19)'!D$2:K$2)</f>
        <v>77.616380142234604</v>
      </c>
      <c r="E42" s="94">
        <f>SUM('[1]NXP (19)'!L11:P11)/SUM('[1]NXP (19)'!L$2:P$2)</f>
        <v>31.656230566527235</v>
      </c>
      <c r="F42" s="94">
        <f>SUM('[1]NXP (19)'!Q11:AC11)/SUM('[1]NXP (19)'!Q$2:AC$2)</f>
        <v>63.083345701749032</v>
      </c>
      <c r="G42" s="94">
        <f>SUM('[1]NXP (19)'!AD11:AJ11)/SUM('[1]NXP (19)'!AD$2:AJ$2)</f>
        <v>57.012513866455706</v>
      </c>
      <c r="H42" s="94">
        <f>SUM('[1]NXP (19)'!AK11:AO11)/SUM('[1]NXP (19)'!AK$2:AO$2)</f>
        <v>48.483222798226294</v>
      </c>
      <c r="I42" s="94">
        <f>SUM('[1]NXP (19)'!AP11:AU11)/SUM('[1]NXP (19)'!AP$2:AU$2)</f>
        <v>69.040743118645722</v>
      </c>
      <c r="J42" s="94">
        <f>SUM('[1]NXP (19)'!AV11:BE11)/SUM('[1]NXP (19)'!AV$2:BE$2)</f>
        <v>60.853720836620688</v>
      </c>
      <c r="K42" s="94">
        <f>SUM('[1]NXP (19)'!BF11:BO11)/SUM('[1]NXP (19)'!BF$2:BO$2)</f>
        <v>50.18079395150361</v>
      </c>
      <c r="L42" s="94">
        <f>SUM('[1]NXP (19)'!BP11:BS11)/SUM('[1]NXP (19)'!BP$2:BS$2)</f>
        <v>25.326261372328354</v>
      </c>
      <c r="M42" s="94">
        <f>SUM('[1]NXP (19)'!BT11:BW11)/SUM('[1]NXP (19)'!BT$2:BW$2)</f>
        <v>40.384568695748371</v>
      </c>
      <c r="N42" s="94">
        <f t="shared" si="34"/>
        <v>52.363778105003952</v>
      </c>
      <c r="O42" s="94">
        <f>AVERAGE('[1]NXP (19)'!BY11:BZ11)</f>
        <v>23.716343337492262</v>
      </c>
      <c r="P42" s="94" t="s">
        <v>12</v>
      </c>
      <c r="Q42" s="57">
        <f>RANK(D42,D40:D71,0)</f>
        <v>5</v>
      </c>
      <c r="R42" s="57">
        <f t="shared" ref="R42:AA42" si="36">RANK(E42,E40:E71,0)</f>
        <v>9</v>
      </c>
      <c r="S42" s="57">
        <f t="shared" si="36"/>
        <v>2</v>
      </c>
      <c r="T42" s="57">
        <f t="shared" si="36"/>
        <v>10</v>
      </c>
      <c r="U42" s="57">
        <f t="shared" si="36"/>
        <v>17</v>
      </c>
      <c r="V42" s="57">
        <f t="shared" si="36"/>
        <v>4</v>
      </c>
      <c r="W42" s="57">
        <f t="shared" si="36"/>
        <v>4</v>
      </c>
      <c r="X42" s="57">
        <f t="shared" si="36"/>
        <v>5</v>
      </c>
      <c r="Y42" s="57">
        <f t="shared" si="36"/>
        <v>12</v>
      </c>
      <c r="Z42" s="57">
        <f t="shared" si="36"/>
        <v>22</v>
      </c>
      <c r="AA42" s="57">
        <f t="shared" si="36"/>
        <v>6</v>
      </c>
    </row>
    <row r="43" spans="2:27">
      <c r="B43" s="95" t="s">
        <v>13</v>
      </c>
      <c r="C43" s="95" t="s">
        <v>14</v>
      </c>
      <c r="D43" s="95">
        <f>SUM('[1]NXP (19)'!D12:K12)/SUM('[1]NXP (19)'!D$2:K$2)</f>
        <v>80.141979820228869</v>
      </c>
      <c r="E43" s="95">
        <f>SUM('[1]NXP (19)'!L12:P12)/SUM('[1]NXP (19)'!L$2:P$2)</f>
        <v>25.201731511663077</v>
      </c>
      <c r="F43" s="95">
        <f>SUM('[1]NXP (19)'!Q12:AC12)/SUM('[1]NXP (19)'!Q$2:AC$2)</f>
        <v>53.116892888109646</v>
      </c>
      <c r="G43" s="95">
        <f>SUM('[1]NXP (19)'!AD12:AJ12)/SUM('[1]NXP (19)'!AD$2:AJ$2)</f>
        <v>54.343072928292685</v>
      </c>
      <c r="H43" s="95">
        <f>SUM('[1]NXP (19)'!AK12:AO12)/SUM('[1]NXP (19)'!AK$2:AO$2)</f>
        <v>47.185500277312073</v>
      </c>
      <c r="I43" s="95">
        <f>SUM('[1]NXP (19)'!AP12:AU12)/SUM('[1]NXP (19)'!AP$2:AU$2)</f>
        <v>55.820787675067706</v>
      </c>
      <c r="J43" s="95">
        <f>SUM('[1]NXP (19)'!AV12:BE12)/SUM('[1]NXP (19)'!AV$2:BE$2)</f>
        <v>31.098785341321431</v>
      </c>
      <c r="K43" s="95">
        <f>SUM('[1]NXP (19)'!BF12:BO12)/SUM('[1]NXP (19)'!BF$2:BO$2)</f>
        <v>29.891292077496551</v>
      </c>
      <c r="L43" s="95">
        <f>SUM('[1]NXP (19)'!BP12:BS12)/SUM('[1]NXP (19)'!BP$2:BS$2)</f>
        <v>17.766651909943739</v>
      </c>
      <c r="M43" s="95">
        <f>SUM('[1]NXP (19)'!BT12:BW12)/SUM('[1]NXP (19)'!BT$2:BW$2)</f>
        <v>26.311969640599557</v>
      </c>
      <c r="N43" s="95">
        <f t="shared" si="34"/>
        <v>42.087866407003538</v>
      </c>
      <c r="O43" s="95">
        <f>AVERAGE('[1]NXP (19)'!BY12:BZ12)</f>
        <v>17.682215078794307</v>
      </c>
      <c r="P43" s="95" t="s">
        <v>14</v>
      </c>
      <c r="Q43" s="57">
        <f>RANK(D43,D40:D71,0)</f>
        <v>2</v>
      </c>
      <c r="R43" s="57">
        <f t="shared" ref="R43:AA43" si="37">RANK(E43,E40:E71,0)</f>
        <v>23</v>
      </c>
      <c r="S43" s="57">
        <f t="shared" si="37"/>
        <v>12</v>
      </c>
      <c r="T43" s="57">
        <f t="shared" si="37"/>
        <v>11</v>
      </c>
      <c r="U43" s="57">
        <f t="shared" si="37"/>
        <v>19</v>
      </c>
      <c r="V43" s="57">
        <f t="shared" si="37"/>
        <v>13</v>
      </c>
      <c r="W43" s="57">
        <f t="shared" si="37"/>
        <v>32</v>
      </c>
      <c r="X43" s="57">
        <f t="shared" si="37"/>
        <v>28</v>
      </c>
      <c r="Y43" s="57">
        <f t="shared" si="37"/>
        <v>17</v>
      </c>
      <c r="Z43" s="57">
        <f t="shared" si="37"/>
        <v>31</v>
      </c>
      <c r="AA43" s="57">
        <f t="shared" si="37"/>
        <v>21</v>
      </c>
    </row>
    <row r="44" spans="2:27">
      <c r="B44" s="94" t="s">
        <v>15</v>
      </c>
      <c r="C44" s="94" t="s">
        <v>16</v>
      </c>
      <c r="D44" s="94">
        <f>SUM('[1]NXP (19)'!D13:K13)/SUM('[1]NXP (19)'!D$2:K$2)</f>
        <v>78.311623112634507</v>
      </c>
      <c r="E44" s="94">
        <f>SUM('[1]NXP (19)'!L13:P13)/SUM('[1]NXP (19)'!L$2:P$2)</f>
        <v>27.50655389146382</v>
      </c>
      <c r="F44" s="94">
        <f>SUM('[1]NXP (19)'!Q13:AC13)/SUM('[1]NXP (19)'!Q$2:AC$2)</f>
        <v>49.971720064474539</v>
      </c>
      <c r="G44" s="94">
        <f>SUM('[1]NXP (19)'!AD13:AJ13)/SUM('[1]NXP (19)'!AD$2:AJ$2)</f>
        <v>59.017216220087093</v>
      </c>
      <c r="H44" s="94">
        <f>SUM('[1]NXP (19)'!AK13:AO13)/SUM('[1]NXP (19)'!AK$2:AO$2)</f>
        <v>63.369272145378815</v>
      </c>
      <c r="I44" s="94">
        <f>SUM('[1]NXP (19)'!AP13:AU13)/SUM('[1]NXP (19)'!AP$2:AU$2)</f>
        <v>63.366112301188522</v>
      </c>
      <c r="J44" s="94">
        <f>SUM('[1]NXP (19)'!AV13:BE13)/SUM('[1]NXP (19)'!AV$2:BE$2)</f>
        <v>59.067834830431664</v>
      </c>
      <c r="K44" s="94">
        <f>SUM('[1]NXP (19)'!BF13:BO13)/SUM('[1]NXP (19)'!BF$2:BO$2)</f>
        <v>36.596768517793599</v>
      </c>
      <c r="L44" s="94">
        <f>SUM('[1]NXP (19)'!BP13:BS13)/SUM('[1]NXP (19)'!BP$2:BS$2)</f>
        <v>56.065252303470317</v>
      </c>
      <c r="M44" s="94">
        <f>SUM('[1]NXP (19)'!BT13:BW13)/SUM('[1]NXP (19)'!BT$2:BW$2)</f>
        <v>85.551637140995027</v>
      </c>
      <c r="N44" s="94">
        <f t="shared" si="34"/>
        <v>57.882399052791797</v>
      </c>
      <c r="O44" s="94">
        <f>AVERAGE('[1]NXP (19)'!BY13:BZ13)</f>
        <v>30.656579828299179</v>
      </c>
      <c r="P44" s="94" t="s">
        <v>16</v>
      </c>
      <c r="Q44" s="57">
        <f>RANK(D44,D40:D71,0)</f>
        <v>4</v>
      </c>
      <c r="R44" s="57">
        <f t="shared" ref="R44:AA44" si="38">RANK(E44,E40:E71,0)</f>
        <v>17</v>
      </c>
      <c r="S44" s="57">
        <f t="shared" si="38"/>
        <v>19</v>
      </c>
      <c r="T44" s="57">
        <f t="shared" si="38"/>
        <v>7</v>
      </c>
      <c r="U44" s="57">
        <f t="shared" si="38"/>
        <v>6</v>
      </c>
      <c r="V44" s="57">
        <f t="shared" si="38"/>
        <v>7</v>
      </c>
      <c r="W44" s="57">
        <f t="shared" si="38"/>
        <v>7</v>
      </c>
      <c r="X44" s="57">
        <f t="shared" si="38"/>
        <v>13</v>
      </c>
      <c r="Y44" s="57">
        <f t="shared" si="38"/>
        <v>2</v>
      </c>
      <c r="Z44" s="57">
        <f t="shared" si="38"/>
        <v>3</v>
      </c>
      <c r="AA44" s="57">
        <f t="shared" si="38"/>
        <v>3</v>
      </c>
    </row>
    <row r="45" spans="2:27">
      <c r="B45" s="95" t="s">
        <v>17</v>
      </c>
      <c r="C45" s="95" t="s">
        <v>18</v>
      </c>
      <c r="D45" s="95">
        <f>SUM('[1]NXP (19)'!D14:K14)/SUM('[1]NXP (19)'!D$2:K$2)</f>
        <v>43.649812204665317</v>
      </c>
      <c r="E45" s="95">
        <f>SUM('[1]NXP (19)'!L14:P14)/SUM('[1]NXP (19)'!L$2:P$2)</f>
        <v>26.691812715260227</v>
      </c>
      <c r="F45" s="95">
        <f>SUM('[1]NXP (19)'!Q14:AC14)/SUM('[1]NXP (19)'!Q$2:AC$2)</f>
        <v>57.327739627245315</v>
      </c>
      <c r="G45" s="95">
        <f>SUM('[1]NXP (19)'!AD14:AJ14)/SUM('[1]NXP (19)'!AD$2:AJ$2)</f>
        <v>51.237693713957079</v>
      </c>
      <c r="H45" s="95">
        <f>SUM('[1]NXP (19)'!AK14:AO14)/SUM('[1]NXP (19)'!AK$2:AO$2)</f>
        <v>66.255720630936551</v>
      </c>
      <c r="I45" s="95">
        <f>SUM('[1]NXP (19)'!AP14:AU14)/SUM('[1]NXP (19)'!AP$2:AU$2)</f>
        <v>58.759307178571554</v>
      </c>
      <c r="J45" s="95">
        <f>SUM('[1]NXP (19)'!AV14:BE14)/SUM('[1]NXP (19)'!AV$2:BE$2)</f>
        <v>52.093199819283264</v>
      </c>
      <c r="K45" s="95">
        <f>SUM('[1]NXP (19)'!BF14:BO14)/SUM('[1]NXP (19)'!BF$2:BO$2)</f>
        <v>35.569677659136843</v>
      </c>
      <c r="L45" s="95">
        <f>SUM('[1]NXP (19)'!BP14:BS14)/SUM('[1]NXP (19)'!BP$2:BS$2)</f>
        <v>5.7837275520751774</v>
      </c>
      <c r="M45" s="95">
        <f>SUM('[1]NXP (19)'!BT14:BW14)/SUM('[1]NXP (19)'!BT$2:BW$2)</f>
        <v>34.764643422483161</v>
      </c>
      <c r="N45" s="95">
        <f t="shared" si="34"/>
        <v>43.213333452361447</v>
      </c>
      <c r="O45" s="95">
        <f>AVERAGE('[1]NXP (19)'!BY14:BZ14)</f>
        <v>20.237661513382829</v>
      </c>
      <c r="P45" s="95" t="s">
        <v>18</v>
      </c>
      <c r="Q45" s="57">
        <f>RANK(D45,D40:D71,0)</f>
        <v>31</v>
      </c>
      <c r="R45" s="57">
        <f t="shared" ref="R45:AA45" si="39">RANK(E45,E40:E71,0)</f>
        <v>18</v>
      </c>
      <c r="S45" s="57">
        <f t="shared" si="39"/>
        <v>9</v>
      </c>
      <c r="T45" s="57">
        <f t="shared" si="39"/>
        <v>15</v>
      </c>
      <c r="U45" s="57">
        <f t="shared" si="39"/>
        <v>4</v>
      </c>
      <c r="V45" s="57">
        <f t="shared" si="39"/>
        <v>10</v>
      </c>
      <c r="W45" s="57">
        <f t="shared" si="39"/>
        <v>17</v>
      </c>
      <c r="X45" s="57">
        <f t="shared" si="39"/>
        <v>15</v>
      </c>
      <c r="Y45" s="57">
        <f t="shared" si="39"/>
        <v>30</v>
      </c>
      <c r="Z45" s="57">
        <f t="shared" si="39"/>
        <v>26</v>
      </c>
      <c r="AA45" s="57">
        <f t="shared" si="39"/>
        <v>20</v>
      </c>
    </row>
    <row r="46" spans="2:27">
      <c r="B46" s="94" t="s">
        <v>19</v>
      </c>
      <c r="C46" s="94" t="s">
        <v>20</v>
      </c>
      <c r="D46" s="94">
        <f>SUM('[1]NXP (19)'!D15:K15)/SUM('[1]NXP (19)'!D$2:K$2)</f>
        <v>74.857992933859705</v>
      </c>
      <c r="E46" s="94">
        <f>SUM('[1]NXP (19)'!L15:P15)/SUM('[1]NXP (19)'!L$2:P$2)</f>
        <v>23.054673557678317</v>
      </c>
      <c r="F46" s="94">
        <f>SUM('[1]NXP (19)'!Q15:AC15)/SUM('[1]NXP (19)'!Q$2:AC$2)</f>
        <v>25.662366117832459</v>
      </c>
      <c r="G46" s="94">
        <f>SUM('[1]NXP (19)'!AD15:AJ15)/SUM('[1]NXP (19)'!AD$2:AJ$2)</f>
        <v>65.618293299071112</v>
      </c>
      <c r="H46" s="94">
        <f>SUM('[1]NXP (19)'!AK15:AO15)/SUM('[1]NXP (19)'!AK$2:AO$2)</f>
        <v>23.789327442853725</v>
      </c>
      <c r="I46" s="94">
        <f>SUM('[1]NXP (19)'!AP15:AU15)/SUM('[1]NXP (19)'!AP$2:AU$2)</f>
        <v>17.854457974619912</v>
      </c>
      <c r="J46" s="94">
        <f>SUM('[1]NXP (19)'!AV15:BE15)/SUM('[1]NXP (19)'!AV$2:BE$2)</f>
        <v>38.253687155336081</v>
      </c>
      <c r="K46" s="94">
        <f>SUM('[1]NXP (19)'!BF15:BO15)/SUM('[1]NXP (19)'!BF$2:BO$2)</f>
        <v>23.792732067188549</v>
      </c>
      <c r="L46" s="94">
        <f>SUM('[1]NXP (19)'!BP15:BS15)/SUM('[1]NXP (19)'!BP$2:BS$2)</f>
        <v>3.1868850951702199</v>
      </c>
      <c r="M46" s="94">
        <f>SUM('[1]NXP (19)'!BT15:BW15)/SUM('[1]NXP (19)'!BT$2:BW$2)</f>
        <v>29.865979567906415</v>
      </c>
      <c r="N46" s="94">
        <f t="shared" si="34"/>
        <v>32.593639521151651</v>
      </c>
      <c r="O46" s="94">
        <f>AVERAGE('[1]NXP (19)'!BY15:BZ15)</f>
        <v>0</v>
      </c>
      <c r="P46" s="94" t="s">
        <v>20</v>
      </c>
      <c r="Q46" s="57">
        <f>RANK(D46,D40:D71,0)</f>
        <v>7</v>
      </c>
      <c r="R46" s="57">
        <f t="shared" ref="R46:AA46" si="40">RANK(E46,E40:E71,0)</f>
        <v>28</v>
      </c>
      <c r="S46" s="57">
        <f t="shared" si="40"/>
        <v>32</v>
      </c>
      <c r="T46" s="57">
        <f t="shared" si="40"/>
        <v>3</v>
      </c>
      <c r="U46" s="57">
        <f t="shared" si="40"/>
        <v>31</v>
      </c>
      <c r="V46" s="57">
        <f t="shared" si="40"/>
        <v>32</v>
      </c>
      <c r="W46" s="57">
        <f t="shared" si="40"/>
        <v>29</v>
      </c>
      <c r="X46" s="57">
        <f t="shared" si="40"/>
        <v>32</v>
      </c>
      <c r="Y46" s="57">
        <f t="shared" si="40"/>
        <v>31</v>
      </c>
      <c r="Z46" s="57">
        <f t="shared" si="40"/>
        <v>29</v>
      </c>
      <c r="AA46" s="57">
        <f t="shared" si="40"/>
        <v>31</v>
      </c>
    </row>
    <row r="47" spans="2:27">
      <c r="B47" s="95" t="s">
        <v>21</v>
      </c>
      <c r="C47" s="95" t="s">
        <v>22</v>
      </c>
      <c r="D47" s="95">
        <f>SUM('[1]NXP (19)'!D16:K16)/SUM('[1]NXP (19)'!D$2:K$2)</f>
        <v>58.715295340293203</v>
      </c>
      <c r="E47" s="95">
        <f>SUM('[1]NXP (19)'!L16:P16)/SUM('[1]NXP (19)'!L$2:P$2)</f>
        <v>21.668591421616981</v>
      </c>
      <c r="F47" s="95">
        <f>SUM('[1]NXP (19)'!Q16:AC16)/SUM('[1]NXP (19)'!Q$2:AC$2)</f>
        <v>49.332251379482166</v>
      </c>
      <c r="G47" s="95">
        <f>SUM('[1]NXP (19)'!AD16:AJ16)/SUM('[1]NXP (19)'!AD$2:AJ$2)</f>
        <v>38.930435447129348</v>
      </c>
      <c r="H47" s="95">
        <f>SUM('[1]NXP (19)'!AK16:AO16)/SUM('[1]NXP (19)'!AK$2:AO$2)</f>
        <v>62.583718245817941</v>
      </c>
      <c r="I47" s="95">
        <f>SUM('[1]NXP (19)'!AP16:AU16)/SUM('[1]NXP (19)'!AP$2:AU$2)</f>
        <v>67.531842413147928</v>
      </c>
      <c r="J47" s="95">
        <f>SUM('[1]NXP (19)'!AV16:BE16)/SUM('[1]NXP (19)'!AV$2:BE$2)</f>
        <v>51.950234229297521</v>
      </c>
      <c r="K47" s="95">
        <f>SUM('[1]NXP (19)'!BF16:BO16)/SUM('[1]NXP (19)'!BF$2:BO$2)</f>
        <v>30.210140672354644</v>
      </c>
      <c r="L47" s="95">
        <f>SUM('[1]NXP (19)'!BP16:BS16)/SUM('[1]NXP (19)'!BP$2:BS$2)</f>
        <v>59.299491308341203</v>
      </c>
      <c r="M47" s="95">
        <f>SUM('[1]NXP (19)'!BT16:BW16)/SUM('[1]NXP (19)'!BT$2:BW$2)</f>
        <v>62.779211862792657</v>
      </c>
      <c r="N47" s="95">
        <f t="shared" si="34"/>
        <v>50.300121232027358</v>
      </c>
      <c r="O47" s="95">
        <f>AVERAGE('[1]NXP (19)'!BY16:BZ16)</f>
        <v>21.715936832615391</v>
      </c>
      <c r="P47" s="95" t="s">
        <v>22</v>
      </c>
      <c r="Q47" s="57">
        <f>RANK(D47,D40:D71,0)</f>
        <v>17</v>
      </c>
      <c r="R47" s="57">
        <f t="shared" ref="R47:AA47" si="41">RANK(E47,E40:E71,0)</f>
        <v>29</v>
      </c>
      <c r="S47" s="57">
        <f t="shared" si="41"/>
        <v>20</v>
      </c>
      <c r="T47" s="57">
        <f t="shared" si="41"/>
        <v>26</v>
      </c>
      <c r="U47" s="57">
        <f t="shared" si="41"/>
        <v>7</v>
      </c>
      <c r="V47" s="57">
        <f t="shared" si="41"/>
        <v>5</v>
      </c>
      <c r="W47" s="57">
        <f t="shared" si="41"/>
        <v>18</v>
      </c>
      <c r="X47" s="57">
        <f t="shared" si="41"/>
        <v>27</v>
      </c>
      <c r="Y47" s="57">
        <f t="shared" si="41"/>
        <v>1</v>
      </c>
      <c r="Z47" s="57">
        <f t="shared" si="41"/>
        <v>6</v>
      </c>
      <c r="AA47" s="57">
        <f t="shared" si="41"/>
        <v>8</v>
      </c>
    </row>
    <row r="48" spans="2:27">
      <c r="B48" s="94" t="s">
        <v>23</v>
      </c>
      <c r="C48" s="94" t="s">
        <v>24</v>
      </c>
      <c r="D48" s="94">
        <f>SUM('[1]NXP (19)'!D17:K17)/SUM('[1]NXP (19)'!D$2:K$2)</f>
        <v>46.322230875590108</v>
      </c>
      <c r="E48" s="94">
        <f>SUM('[1]NXP (19)'!L17:P17)/SUM('[1]NXP (19)'!L$2:P$2)</f>
        <v>71.496778463623428</v>
      </c>
      <c r="F48" s="94">
        <f>SUM('[1]NXP (19)'!Q17:AC17)/SUM('[1]NXP (19)'!Q$2:AC$2)</f>
        <v>77.31839144216508</v>
      </c>
      <c r="G48" s="94">
        <f>SUM('[1]NXP (19)'!AD17:AJ17)/SUM('[1]NXP (19)'!AD$2:AJ$2)</f>
        <v>41.847478461058749</v>
      </c>
      <c r="H48" s="94">
        <f>SUM('[1]NXP (19)'!AK17:AO17)/SUM('[1]NXP (19)'!AK$2:AO$2)</f>
        <v>66.169800758449426</v>
      </c>
      <c r="I48" s="94">
        <f>SUM('[1]NXP (19)'!AP17:AU17)/SUM('[1]NXP (19)'!AP$2:AU$2)</f>
        <v>64.886325755125597</v>
      </c>
      <c r="J48" s="94">
        <f>SUM('[1]NXP (19)'!AV17:BE17)/SUM('[1]NXP (19)'!AV$2:BE$2)</f>
        <v>69.420516574704692</v>
      </c>
      <c r="K48" s="94">
        <f>SUM('[1]NXP (19)'!BF17:BO17)/SUM('[1]NXP (19)'!BF$2:BO$2)</f>
        <v>91.71998694299721</v>
      </c>
      <c r="L48" s="94">
        <f>SUM('[1]NXP (19)'!BP17:BS17)/SUM('[1]NXP (19)'!BP$2:BS$2)</f>
        <v>34.413819780570165</v>
      </c>
      <c r="M48" s="94">
        <f>SUM('[1]NXP (19)'!BT17:BW17)/SUM('[1]NXP (19)'!BT$2:BW$2)</f>
        <v>91.948217464155306</v>
      </c>
      <c r="N48" s="94">
        <f t="shared" si="34"/>
        <v>65.55435465184398</v>
      </c>
      <c r="O48" s="94">
        <f>AVERAGE('[1]NXP (19)'!BY17:BZ17)</f>
        <v>50</v>
      </c>
      <c r="P48" s="94" t="s">
        <v>24</v>
      </c>
      <c r="Q48" s="57">
        <f>RANK(D48,D40:D71,0)</f>
        <v>29</v>
      </c>
      <c r="R48" s="57">
        <f t="shared" ref="R48:AA48" si="42">RANK(E48,E40:E71,0)</f>
        <v>1</v>
      </c>
      <c r="S48" s="57">
        <f t="shared" si="42"/>
        <v>1</v>
      </c>
      <c r="T48" s="57">
        <f t="shared" si="42"/>
        <v>25</v>
      </c>
      <c r="U48" s="57">
        <f t="shared" si="42"/>
        <v>5</v>
      </c>
      <c r="V48" s="57">
        <f t="shared" si="42"/>
        <v>6</v>
      </c>
      <c r="W48" s="57">
        <f t="shared" si="42"/>
        <v>1</v>
      </c>
      <c r="X48" s="57">
        <f t="shared" si="42"/>
        <v>1</v>
      </c>
      <c r="Y48" s="57">
        <f t="shared" si="42"/>
        <v>8</v>
      </c>
      <c r="Z48" s="57">
        <f t="shared" si="42"/>
        <v>1</v>
      </c>
      <c r="AA48" s="57">
        <f t="shared" si="42"/>
        <v>1</v>
      </c>
    </row>
    <row r="49" spans="2:27">
      <c r="B49" s="95" t="s">
        <v>25</v>
      </c>
      <c r="C49" s="95" t="s">
        <v>26</v>
      </c>
      <c r="D49" s="95">
        <f>SUM('[1]NXP (19)'!D18:K18)/SUM('[1]NXP (19)'!D$2:K$2)</f>
        <v>74.863581848301934</v>
      </c>
      <c r="E49" s="95">
        <f>SUM('[1]NXP (19)'!L18:P18)/SUM('[1]NXP (19)'!L$2:P$2)</f>
        <v>29.321318401985753</v>
      </c>
      <c r="F49" s="95">
        <f>SUM('[1]NXP (19)'!Q18:AC18)/SUM('[1]NXP (19)'!Q$2:AC$2)</f>
        <v>47.053388360283158</v>
      </c>
      <c r="G49" s="95">
        <f>SUM('[1]NXP (19)'!AD18:AJ18)/SUM('[1]NXP (19)'!AD$2:AJ$2)</f>
        <v>64.538371131680293</v>
      </c>
      <c r="H49" s="95">
        <f>SUM('[1]NXP (19)'!AK18:AO18)/SUM('[1]NXP (19)'!AK$2:AO$2)</f>
        <v>49.169509650175343</v>
      </c>
      <c r="I49" s="95">
        <f>SUM('[1]NXP (19)'!AP18:AU18)/SUM('[1]NXP (19)'!AP$2:AU$2)</f>
        <v>46.707776234822042</v>
      </c>
      <c r="J49" s="95">
        <f>SUM('[1]NXP (19)'!AV18:BE18)/SUM('[1]NXP (19)'!AV$2:BE$2)</f>
        <v>48.15205573686201</v>
      </c>
      <c r="K49" s="95">
        <f>SUM('[1]NXP (19)'!BF18:BO18)/SUM('[1]NXP (19)'!BF$2:BO$2)</f>
        <v>28.34484720154413</v>
      </c>
      <c r="L49" s="95">
        <f>SUM('[1]NXP (19)'!BP18:BS18)/SUM('[1]NXP (19)'!BP$2:BS$2)</f>
        <v>9.9275060704740401</v>
      </c>
      <c r="M49" s="95">
        <f>SUM('[1]NXP (19)'!BT18:BW18)/SUM('[1]NXP (19)'!BT$2:BW$2)</f>
        <v>51.998105634710001</v>
      </c>
      <c r="N49" s="95">
        <f t="shared" si="34"/>
        <v>45.007646027083879</v>
      </c>
      <c r="O49" s="95">
        <f>AVERAGE('[1]NXP (19)'!BY18:BZ18)</f>
        <v>13.946944789056557</v>
      </c>
      <c r="P49" s="95" t="s">
        <v>26</v>
      </c>
      <c r="Q49" s="57">
        <f>RANK(D49,D40:D71,0)</f>
        <v>6</v>
      </c>
      <c r="R49" s="57">
        <f t="shared" ref="R49:AA49" si="43">RANK(E49,E40:E71,0)</f>
        <v>13</v>
      </c>
      <c r="S49" s="57">
        <f t="shared" si="43"/>
        <v>24</v>
      </c>
      <c r="T49" s="57">
        <f t="shared" si="43"/>
        <v>4</v>
      </c>
      <c r="U49" s="57">
        <f t="shared" si="43"/>
        <v>15</v>
      </c>
      <c r="V49" s="57">
        <f t="shared" si="43"/>
        <v>19</v>
      </c>
      <c r="W49" s="57">
        <f t="shared" si="43"/>
        <v>24</v>
      </c>
      <c r="X49" s="57">
        <f t="shared" si="43"/>
        <v>29</v>
      </c>
      <c r="Y49" s="57">
        <f t="shared" si="43"/>
        <v>22</v>
      </c>
      <c r="Z49" s="57">
        <f t="shared" si="43"/>
        <v>14</v>
      </c>
      <c r="AA49" s="57">
        <f t="shared" si="43"/>
        <v>16</v>
      </c>
    </row>
    <row r="50" spans="2:27">
      <c r="B50" s="94" t="s">
        <v>27</v>
      </c>
      <c r="C50" s="94" t="s">
        <v>28</v>
      </c>
      <c r="D50" s="94">
        <f>SUM('[1]NXP (19)'!D19:K19)/SUM('[1]NXP (19)'!D$2:K$2)</f>
        <v>53.341999725544461</v>
      </c>
      <c r="E50" s="94">
        <f>SUM('[1]NXP (19)'!L19:P19)/SUM('[1]NXP (19)'!L$2:P$2)</f>
        <v>27.852356242036343</v>
      </c>
      <c r="F50" s="94">
        <f>SUM('[1]NXP (19)'!Q19:AC19)/SUM('[1]NXP (19)'!Q$2:AC$2)</f>
        <v>47.805344449878696</v>
      </c>
      <c r="G50" s="94">
        <f>SUM('[1]NXP (19)'!AD19:AJ19)/SUM('[1]NXP (19)'!AD$2:AJ$2)</f>
        <v>47.061270170668962</v>
      </c>
      <c r="H50" s="94">
        <f>SUM('[1]NXP (19)'!AK19:AO19)/SUM('[1]NXP (19)'!AK$2:AO$2)</f>
        <v>57.814660044152234</v>
      </c>
      <c r="I50" s="94">
        <f>SUM('[1]NXP (19)'!AP19:AU19)/SUM('[1]NXP (19)'!AP$2:AU$2)</f>
        <v>34.683966066966974</v>
      </c>
      <c r="J50" s="94">
        <f>SUM('[1]NXP (19)'!AV19:BE19)/SUM('[1]NXP (19)'!AV$2:BE$2)</f>
        <v>59.797131879021549</v>
      </c>
      <c r="K50" s="94">
        <f>SUM('[1]NXP (19)'!BF19:BO19)/SUM('[1]NXP (19)'!BF$2:BO$2)</f>
        <v>35.176927487399283</v>
      </c>
      <c r="L50" s="94">
        <f>SUM('[1]NXP (19)'!BP19:BS19)/SUM('[1]NXP (19)'!BP$2:BS$2)</f>
        <v>27.944288971804436</v>
      </c>
      <c r="M50" s="94">
        <f>SUM('[1]NXP (19)'!BT19:BW19)/SUM('[1]NXP (19)'!BT$2:BW$2)</f>
        <v>56.678172959225684</v>
      </c>
      <c r="N50" s="94">
        <f t="shared" si="34"/>
        <v>44.81561179966986</v>
      </c>
      <c r="O50" s="94">
        <f>AVERAGE('[1]NXP (19)'!BY19:BZ19)</f>
        <v>9.9637254099461146</v>
      </c>
      <c r="P50" s="94" t="s">
        <v>28</v>
      </c>
      <c r="Q50" s="57">
        <f>RANK(D50,D40:D71,0)</f>
        <v>22</v>
      </c>
      <c r="R50" s="57">
        <f t="shared" ref="R50:AA50" si="44">RANK(E50,E40:E71,0)</f>
        <v>16</v>
      </c>
      <c r="S50" s="57">
        <f t="shared" si="44"/>
        <v>21</v>
      </c>
      <c r="T50" s="57">
        <f t="shared" si="44"/>
        <v>20</v>
      </c>
      <c r="U50" s="57">
        <f t="shared" si="44"/>
        <v>11</v>
      </c>
      <c r="V50" s="57">
        <f t="shared" si="44"/>
        <v>29</v>
      </c>
      <c r="W50" s="57">
        <f t="shared" si="44"/>
        <v>6</v>
      </c>
      <c r="X50" s="57">
        <f t="shared" si="44"/>
        <v>16</v>
      </c>
      <c r="Y50" s="57">
        <f t="shared" si="44"/>
        <v>10</v>
      </c>
      <c r="Z50" s="57">
        <f t="shared" si="44"/>
        <v>10</v>
      </c>
      <c r="AA50" s="57">
        <f t="shared" si="44"/>
        <v>17</v>
      </c>
    </row>
    <row r="51" spans="2:27">
      <c r="B51" s="95" t="s">
        <v>29</v>
      </c>
      <c r="C51" s="95" t="s">
        <v>30</v>
      </c>
      <c r="D51" s="95">
        <f>SUM('[1]NXP (19)'!D20:K20)/SUM('[1]NXP (19)'!D$2:K$2)</f>
        <v>51.748670563082811</v>
      </c>
      <c r="E51" s="95">
        <f>SUM('[1]NXP (19)'!L20:P20)/SUM('[1]NXP (19)'!L$2:P$2)</f>
        <v>31.211243295696313</v>
      </c>
      <c r="F51" s="95">
        <f>SUM('[1]NXP (19)'!Q20:AC20)/SUM('[1]NXP (19)'!Q$2:AC$2)</f>
        <v>33.177286768175506</v>
      </c>
      <c r="G51" s="95">
        <f>SUM('[1]NXP (19)'!AD20:AJ20)/SUM('[1]NXP (19)'!AD$2:AJ$2)</f>
        <v>32.868550150487174</v>
      </c>
      <c r="H51" s="95">
        <f>SUM('[1]NXP (19)'!AK20:AO20)/SUM('[1]NXP (19)'!AK$2:AO$2)</f>
        <v>14.100641455994344</v>
      </c>
      <c r="I51" s="95">
        <f>SUM('[1]NXP (19)'!AP20:AU20)/SUM('[1]NXP (19)'!AP$2:AU$2)</f>
        <v>28.61241573015571</v>
      </c>
      <c r="J51" s="95">
        <f>SUM('[1]NXP (19)'!AV20:BE20)/SUM('[1]NXP (19)'!AV$2:BE$2)</f>
        <v>42.440621392716324</v>
      </c>
      <c r="K51" s="95">
        <f>SUM('[1]NXP (19)'!BF20:BO20)/SUM('[1]NXP (19)'!BF$2:BO$2)</f>
        <v>27.49758919455477</v>
      </c>
      <c r="L51" s="95">
        <f>SUM('[1]NXP (19)'!BP20:BS20)/SUM('[1]NXP (19)'!BP$2:BS$2)</f>
        <v>9.4985849984955202</v>
      </c>
      <c r="M51" s="95">
        <f>SUM('[1]NXP (19)'!BT20:BW20)/SUM('[1]NXP (19)'!BT$2:BW$2)</f>
        <v>24.980786184069071</v>
      </c>
      <c r="N51" s="95">
        <f t="shared" si="34"/>
        <v>29.613638973342756</v>
      </c>
      <c r="O51" s="95">
        <f>AVERAGE('[1]NXP (19)'!BY20:BZ20)</f>
        <v>3.9381055256015554</v>
      </c>
      <c r="P51" s="95" t="s">
        <v>30</v>
      </c>
      <c r="Q51" s="57">
        <f>RANK(D51,D40:D71,0)</f>
        <v>23</v>
      </c>
      <c r="R51" s="57">
        <f t="shared" ref="R51:AA51" si="45">RANK(E51,E40:E71,0)</f>
        <v>10</v>
      </c>
      <c r="S51" s="57">
        <f t="shared" si="45"/>
        <v>30</v>
      </c>
      <c r="T51" s="57">
        <f t="shared" si="45"/>
        <v>30</v>
      </c>
      <c r="U51" s="57">
        <f t="shared" si="45"/>
        <v>32</v>
      </c>
      <c r="V51" s="57">
        <f t="shared" si="45"/>
        <v>30</v>
      </c>
      <c r="W51" s="57">
        <f t="shared" si="45"/>
        <v>27</v>
      </c>
      <c r="X51" s="57">
        <f t="shared" si="45"/>
        <v>30</v>
      </c>
      <c r="Y51" s="57">
        <f t="shared" si="45"/>
        <v>23</v>
      </c>
      <c r="Z51" s="57">
        <f t="shared" si="45"/>
        <v>32</v>
      </c>
      <c r="AA51" s="57">
        <f t="shared" si="45"/>
        <v>32</v>
      </c>
    </row>
    <row r="52" spans="2:27">
      <c r="B52" s="94" t="s">
        <v>31</v>
      </c>
      <c r="C52" s="94" t="s">
        <v>32</v>
      </c>
      <c r="D52" s="94">
        <f>SUM('[1]NXP (19)'!D21:K21)/SUM('[1]NXP (19)'!D$2:K$2)</f>
        <v>64.381941112554841</v>
      </c>
      <c r="E52" s="94">
        <f>SUM('[1]NXP (19)'!L21:P21)/SUM('[1]NXP (19)'!L$2:P$2)</f>
        <v>54.050637869739212</v>
      </c>
      <c r="F52" s="94">
        <f>SUM('[1]NXP (19)'!Q21:AC21)/SUM('[1]NXP (19)'!Q$2:AC$2)</f>
        <v>52.357481944113012</v>
      </c>
      <c r="G52" s="94">
        <f>SUM('[1]NXP (19)'!AD21:AJ21)/SUM('[1]NXP (19)'!AD$2:AJ$2)</f>
        <v>43.331637382876814</v>
      </c>
      <c r="H52" s="94">
        <f>SUM('[1]NXP (19)'!AK21:AO21)/SUM('[1]NXP (19)'!AK$2:AO$2)</f>
        <v>36.892320818618771</v>
      </c>
      <c r="I52" s="94">
        <f>SUM('[1]NXP (19)'!AP21:AU21)/SUM('[1]NXP (19)'!AP$2:AU$2)</f>
        <v>40.223016452300492</v>
      </c>
      <c r="J52" s="94">
        <f>SUM('[1]NXP (19)'!AV21:BE21)/SUM('[1]NXP (19)'!AV$2:BE$2)</f>
        <v>51.821575251329271</v>
      </c>
      <c r="K52" s="94">
        <f>SUM('[1]NXP (19)'!BF21:BO21)/SUM('[1]NXP (19)'!BF$2:BO$2)</f>
        <v>32.61499120981626</v>
      </c>
      <c r="L52" s="94">
        <f>SUM('[1]NXP (19)'!BP21:BS21)/SUM('[1]NXP (19)'!BP$2:BS$2)</f>
        <v>6.8623922792958165</v>
      </c>
      <c r="M52" s="94">
        <f>SUM('[1]NXP (19)'!BT21:BW21)/SUM('[1]NXP (19)'!BT$2:BW$2)</f>
        <v>51.204209744171102</v>
      </c>
      <c r="N52" s="94">
        <f t="shared" si="34"/>
        <v>43.374020406481563</v>
      </c>
      <c r="O52" s="94">
        <f>AVERAGE('[1]NXP (19)'!BY21:BZ21)</f>
        <v>7.3654920768590557</v>
      </c>
      <c r="P52" s="94" t="s">
        <v>32</v>
      </c>
      <c r="Q52" s="57">
        <f>RANK(D52,D40:D71,0)</f>
        <v>12</v>
      </c>
      <c r="R52" s="57">
        <f t="shared" ref="R52:AA52" si="46">RANK(E52,E40:E71,0)</f>
        <v>2</v>
      </c>
      <c r="S52" s="57">
        <f t="shared" si="46"/>
        <v>14</v>
      </c>
      <c r="T52" s="57">
        <f t="shared" si="46"/>
        <v>23</v>
      </c>
      <c r="U52" s="57">
        <f t="shared" si="46"/>
        <v>25</v>
      </c>
      <c r="V52" s="57">
        <f t="shared" si="46"/>
        <v>25</v>
      </c>
      <c r="W52" s="57">
        <f t="shared" si="46"/>
        <v>19</v>
      </c>
      <c r="X52" s="57">
        <f t="shared" si="46"/>
        <v>22</v>
      </c>
      <c r="Y52" s="57">
        <f t="shared" si="46"/>
        <v>29</v>
      </c>
      <c r="Z52" s="57">
        <f t="shared" si="46"/>
        <v>16</v>
      </c>
      <c r="AA52" s="57">
        <f t="shared" si="46"/>
        <v>19</v>
      </c>
    </row>
    <row r="53" spans="2:27">
      <c r="B53" s="95" t="s">
        <v>33</v>
      </c>
      <c r="C53" s="95" t="s">
        <v>34</v>
      </c>
      <c r="D53" s="95">
        <f>SUM('[1]NXP (19)'!D22:K22)/SUM('[1]NXP (19)'!D$2:K$2)</f>
        <v>56.061432049228742</v>
      </c>
      <c r="E53" s="95">
        <f>SUM('[1]NXP (19)'!L22:P22)/SUM('[1]NXP (19)'!L$2:P$2)</f>
        <v>36.507998533042844</v>
      </c>
      <c r="F53" s="95">
        <f>SUM('[1]NXP (19)'!Q22:AC22)/SUM('[1]NXP (19)'!Q$2:AC$2)</f>
        <v>52.318651694618076</v>
      </c>
      <c r="G53" s="95">
        <f>SUM('[1]NXP (19)'!AD22:AJ22)/SUM('[1]NXP (19)'!AD$2:AJ$2)</f>
        <v>60.613091708868261</v>
      </c>
      <c r="H53" s="95">
        <f>SUM('[1]NXP (19)'!AK22:AO22)/SUM('[1]NXP (19)'!AK$2:AO$2)</f>
        <v>58.966352693786988</v>
      </c>
      <c r="I53" s="95">
        <f>SUM('[1]NXP (19)'!AP22:AU22)/SUM('[1]NXP (19)'!AP$2:AU$2)</f>
        <v>69.90101839164484</v>
      </c>
      <c r="J53" s="95">
        <f>SUM('[1]NXP (19)'!AV22:BE22)/SUM('[1]NXP (19)'!AV$2:BE$2)</f>
        <v>62.997481176756338</v>
      </c>
      <c r="K53" s="95">
        <f>SUM('[1]NXP (19)'!BF22:BO22)/SUM('[1]NXP (19)'!BF$2:BO$2)</f>
        <v>52.095712676066064</v>
      </c>
      <c r="L53" s="95">
        <f>SUM('[1]NXP (19)'!BP22:BS22)/SUM('[1]NXP (19)'!BP$2:BS$2)</f>
        <v>22.771882870099006</v>
      </c>
      <c r="M53" s="95">
        <f>SUM('[1]NXP (19)'!BT22:BW22)/SUM('[1]NXP (19)'!BT$2:BW$2)</f>
        <v>78.606880040734978</v>
      </c>
      <c r="N53" s="95">
        <f t="shared" si="34"/>
        <v>55.084050183484621</v>
      </c>
      <c r="O53" s="95">
        <f>AVERAGE('[1]NXP (19)'!BY22:BZ22)</f>
        <v>22.668312771459078</v>
      </c>
      <c r="P53" s="95" t="s">
        <v>34</v>
      </c>
      <c r="Q53" s="57">
        <f>RANK(D53,D40:D71,0)</f>
        <v>18</v>
      </c>
      <c r="R53" s="57">
        <f t="shared" ref="R53:AA53" si="47">RANK(E53,E40:E71,0)</f>
        <v>5</v>
      </c>
      <c r="S53" s="57">
        <f t="shared" si="47"/>
        <v>15</v>
      </c>
      <c r="T53" s="57">
        <f t="shared" si="47"/>
        <v>6</v>
      </c>
      <c r="U53" s="57">
        <f t="shared" si="47"/>
        <v>10</v>
      </c>
      <c r="V53" s="57">
        <f t="shared" si="47"/>
        <v>3</v>
      </c>
      <c r="W53" s="57">
        <f t="shared" si="47"/>
        <v>3</v>
      </c>
      <c r="X53" s="57">
        <f t="shared" si="47"/>
        <v>2</v>
      </c>
      <c r="Y53" s="57">
        <f t="shared" si="47"/>
        <v>15</v>
      </c>
      <c r="Z53" s="57">
        <f t="shared" si="47"/>
        <v>4</v>
      </c>
      <c r="AA53" s="57">
        <f t="shared" si="47"/>
        <v>5</v>
      </c>
    </row>
    <row r="54" spans="2:27">
      <c r="B54" s="94" t="s">
        <v>35</v>
      </c>
      <c r="C54" s="94" t="s">
        <v>36</v>
      </c>
      <c r="D54" s="94">
        <f>SUM('[1]NXP (19)'!D23:K23)/SUM('[1]NXP (19)'!D$2:K$2)</f>
        <v>46.542733893153716</v>
      </c>
      <c r="E54" s="94">
        <f>SUM('[1]NXP (19)'!L23:P23)/SUM('[1]NXP (19)'!L$2:P$2)</f>
        <v>34.404961810144066</v>
      </c>
      <c r="F54" s="94">
        <f>SUM('[1]NXP (19)'!Q23:AC23)/SUM('[1]NXP (19)'!Q$2:AC$2)</f>
        <v>50.69466828149023</v>
      </c>
      <c r="G54" s="94">
        <f>SUM('[1]NXP (19)'!AD23:AJ23)/SUM('[1]NXP (19)'!AD$2:AJ$2)</f>
        <v>36.210086637292939</v>
      </c>
      <c r="H54" s="94">
        <f>SUM('[1]NXP (19)'!AK23:AO23)/SUM('[1]NXP (19)'!AK$2:AO$2)</f>
        <v>47.851872599972531</v>
      </c>
      <c r="I54" s="94">
        <f>SUM('[1]NXP (19)'!AP23:AU23)/SUM('[1]NXP (19)'!AP$2:AU$2)</f>
        <v>42.980451030987354</v>
      </c>
      <c r="J54" s="94">
        <f>SUM('[1]NXP (19)'!AV23:BE23)/SUM('[1]NXP (19)'!AV$2:BE$2)</f>
        <v>57.44995197747371</v>
      </c>
      <c r="K54" s="94">
        <f>SUM('[1]NXP (19)'!BF23:BO23)/SUM('[1]NXP (19)'!BF$2:BO$2)</f>
        <v>39.667549016281384</v>
      </c>
      <c r="L54" s="94">
        <f>SUM('[1]NXP (19)'!BP23:BS23)/SUM('[1]NXP (19)'!BP$2:BS$2)</f>
        <v>14.867558567169647</v>
      </c>
      <c r="M54" s="94">
        <f>SUM('[1]NXP (19)'!BT23:BW23)/SUM('[1]NXP (19)'!BT$2:BW$2)</f>
        <v>47.374988460625573</v>
      </c>
      <c r="N54" s="94">
        <f t="shared" si="34"/>
        <v>41.804482227459118</v>
      </c>
      <c r="O54" s="94">
        <f>AVERAGE('[1]NXP (19)'!BY23:BZ23)</f>
        <v>14.785811853136231</v>
      </c>
      <c r="P54" s="94" t="s">
        <v>36</v>
      </c>
      <c r="Q54" s="57">
        <f>RANK(D54,D40:D71,0)</f>
        <v>28</v>
      </c>
      <c r="R54" s="57">
        <f t="shared" ref="R54:AA54" si="48">RANK(E54,E40:E71,0)</f>
        <v>6</v>
      </c>
      <c r="S54" s="57">
        <f t="shared" si="48"/>
        <v>18</v>
      </c>
      <c r="T54" s="57">
        <f t="shared" si="48"/>
        <v>29</v>
      </c>
      <c r="U54" s="57">
        <f t="shared" si="48"/>
        <v>18</v>
      </c>
      <c r="V54" s="57">
        <f t="shared" si="48"/>
        <v>23</v>
      </c>
      <c r="W54" s="57">
        <f t="shared" si="48"/>
        <v>10</v>
      </c>
      <c r="X54" s="57">
        <f t="shared" si="48"/>
        <v>11</v>
      </c>
      <c r="Y54" s="57">
        <f t="shared" si="48"/>
        <v>20</v>
      </c>
      <c r="Z54" s="57">
        <f t="shared" si="48"/>
        <v>18</v>
      </c>
      <c r="AA54" s="57">
        <f t="shared" si="48"/>
        <v>22</v>
      </c>
    </row>
    <row r="55" spans="2:27">
      <c r="B55" s="95" t="s">
        <v>37</v>
      </c>
      <c r="C55" s="95" t="s">
        <v>38</v>
      </c>
      <c r="D55" s="95">
        <f>SUM('[1]NXP (19)'!D24:K24)/SUM('[1]NXP (19)'!D$2:K$2)</f>
        <v>55.193964422587385</v>
      </c>
      <c r="E55" s="95">
        <f>SUM('[1]NXP (19)'!L24:P24)/SUM('[1]NXP (19)'!L$2:P$2)</f>
        <v>23.766316878549397</v>
      </c>
      <c r="F55" s="95">
        <f>SUM('[1]NXP (19)'!Q24:AC24)/SUM('[1]NXP (19)'!Q$2:AC$2)</f>
        <v>34.441263691360305</v>
      </c>
      <c r="G55" s="95">
        <f>SUM('[1]NXP (19)'!AD24:AJ24)/SUM('[1]NXP (19)'!AD$2:AJ$2)</f>
        <v>46.128264179393007</v>
      </c>
      <c r="H55" s="95">
        <f>SUM('[1]NXP (19)'!AK24:AO24)/SUM('[1]NXP (19)'!AK$2:AO$2)</f>
        <v>27.818426971478356</v>
      </c>
      <c r="I55" s="95">
        <f>SUM('[1]NXP (19)'!AP24:AU24)/SUM('[1]NXP (19)'!AP$2:AU$2)</f>
        <v>49.474064091663941</v>
      </c>
      <c r="J55" s="95">
        <f>SUM('[1]NXP (19)'!AV24:BE24)/SUM('[1]NXP (19)'!AV$2:BE$2)</f>
        <v>53.578662632121599</v>
      </c>
      <c r="K55" s="95">
        <f>SUM('[1]NXP (19)'!BF24:BO24)/SUM('[1]NXP (19)'!BF$2:BO$2)</f>
        <v>32.359228721834832</v>
      </c>
      <c r="L55" s="95">
        <f>SUM('[1]NXP (19)'!BP24:BS24)/SUM('[1]NXP (19)'!BP$2:BS$2)</f>
        <v>9.2503513978513521</v>
      </c>
      <c r="M55" s="95">
        <f>SUM('[1]NXP (19)'!BT24:BW24)/SUM('[1]NXP (19)'!BT$2:BW$2)</f>
        <v>37.500706074423469</v>
      </c>
      <c r="N55" s="95">
        <f t="shared" si="34"/>
        <v>36.951124906126367</v>
      </c>
      <c r="O55" s="95">
        <f>AVERAGE('[1]NXP (19)'!BY24:BZ24)</f>
        <v>7.9178687505307712</v>
      </c>
      <c r="P55" s="95" t="s">
        <v>38</v>
      </c>
      <c r="Q55" s="57">
        <f>RANK(D55,D40:D71,0)</f>
        <v>19</v>
      </c>
      <c r="R55" s="57">
        <f t="shared" ref="R55:AA55" si="49">RANK(E55,E40:E71,0)</f>
        <v>27</v>
      </c>
      <c r="S55" s="57">
        <f t="shared" si="49"/>
        <v>29</v>
      </c>
      <c r="T55" s="57">
        <f t="shared" si="49"/>
        <v>21</v>
      </c>
      <c r="U55" s="57">
        <f t="shared" si="49"/>
        <v>29</v>
      </c>
      <c r="V55" s="57">
        <f t="shared" si="49"/>
        <v>17</v>
      </c>
      <c r="W55" s="57">
        <f t="shared" si="49"/>
        <v>15</v>
      </c>
      <c r="X55" s="57">
        <f t="shared" si="49"/>
        <v>23</v>
      </c>
      <c r="Y55" s="57">
        <f t="shared" si="49"/>
        <v>24</v>
      </c>
      <c r="Z55" s="57">
        <f t="shared" si="49"/>
        <v>24</v>
      </c>
      <c r="AA55" s="57">
        <f t="shared" si="49"/>
        <v>27</v>
      </c>
    </row>
    <row r="56" spans="2:27">
      <c r="B56" s="94" t="s">
        <v>39</v>
      </c>
      <c r="C56" s="94" t="s">
        <v>40</v>
      </c>
      <c r="D56" s="94">
        <f>SUM('[1]NXP (19)'!D25:K25)/SUM('[1]NXP (19)'!D$2:K$2)</f>
        <v>31.893599873378264</v>
      </c>
      <c r="E56" s="94">
        <f>SUM('[1]NXP (19)'!L25:P25)/SUM('[1]NXP (19)'!L$2:P$2)</f>
        <v>31.797260321788123</v>
      </c>
      <c r="F56" s="94">
        <f>SUM('[1]NXP (19)'!Q25:AC25)/SUM('[1]NXP (19)'!Q$2:AC$2)</f>
        <v>53.532653356530915</v>
      </c>
      <c r="G56" s="94">
        <f>SUM('[1]NXP (19)'!AD25:AJ25)/SUM('[1]NXP (19)'!AD$2:AJ$2)</f>
        <v>48.776022964565165</v>
      </c>
      <c r="H56" s="94">
        <f>SUM('[1]NXP (19)'!AK25:AO25)/SUM('[1]NXP (19)'!AK$2:AO$2)</f>
        <v>39.900645556051714</v>
      </c>
      <c r="I56" s="94">
        <f>SUM('[1]NXP (19)'!AP25:AU25)/SUM('[1]NXP (19)'!AP$2:AU$2)</f>
        <v>43.994924239369773</v>
      </c>
      <c r="J56" s="94">
        <f>SUM('[1]NXP (19)'!AV25:BE25)/SUM('[1]NXP (19)'!AV$2:BE$2)</f>
        <v>42.199709092638081</v>
      </c>
      <c r="K56" s="94">
        <f>SUM('[1]NXP (19)'!BF25:BO25)/SUM('[1]NXP (19)'!BF$2:BO$2)</f>
        <v>34.041429825342625</v>
      </c>
      <c r="L56" s="94">
        <f>SUM('[1]NXP (19)'!BP25:BS25)/SUM('[1]NXP (19)'!BP$2:BS$2)</f>
        <v>20.13850047810968</v>
      </c>
      <c r="M56" s="94">
        <f>SUM('[1]NXP (19)'!BT25:BW25)/SUM('[1]NXP (19)'!BT$2:BW$2)</f>
        <v>55.631346539598347</v>
      </c>
      <c r="N56" s="94">
        <f t="shared" si="34"/>
        <v>40.190609224737273</v>
      </c>
      <c r="O56" s="94">
        <f>AVERAGE('[1]NXP (19)'!BY25:BZ25)</f>
        <v>12.462277827609888</v>
      </c>
      <c r="P56" s="94" t="s">
        <v>40</v>
      </c>
      <c r="Q56" s="57">
        <f>RANK(D56,D40:D71,0)</f>
        <v>32</v>
      </c>
      <c r="R56" s="57">
        <f t="shared" ref="R56:AA56" si="50">RANK(E56,E40:E71,0)</f>
        <v>8</v>
      </c>
      <c r="S56" s="57">
        <f t="shared" si="50"/>
        <v>11</v>
      </c>
      <c r="T56" s="57">
        <f t="shared" si="50"/>
        <v>17</v>
      </c>
      <c r="U56" s="57">
        <f t="shared" si="50"/>
        <v>22</v>
      </c>
      <c r="V56" s="57">
        <f t="shared" si="50"/>
        <v>21</v>
      </c>
      <c r="W56" s="57">
        <f t="shared" si="50"/>
        <v>28</v>
      </c>
      <c r="X56" s="57">
        <f t="shared" si="50"/>
        <v>19</v>
      </c>
      <c r="Y56" s="57">
        <f t="shared" si="50"/>
        <v>16</v>
      </c>
      <c r="Z56" s="57">
        <f t="shared" si="50"/>
        <v>12</v>
      </c>
      <c r="AA56" s="57">
        <f t="shared" si="50"/>
        <v>24</v>
      </c>
    </row>
    <row r="57" spans="2:27">
      <c r="B57" s="95" t="s">
        <v>41</v>
      </c>
      <c r="C57" s="95" t="s">
        <v>42</v>
      </c>
      <c r="D57" s="95">
        <f>SUM('[1]NXP (19)'!D26:K26)/SUM('[1]NXP (19)'!D$2:K$2)</f>
        <v>79.485391916348405</v>
      </c>
      <c r="E57" s="95">
        <f>SUM('[1]NXP (19)'!L26:P26)/SUM('[1]NXP (19)'!L$2:P$2)</f>
        <v>33.959901712938155</v>
      </c>
      <c r="F57" s="95">
        <f>SUM('[1]NXP (19)'!Q26:AC26)/SUM('[1]NXP (19)'!Q$2:AC$2)</f>
        <v>53.009144859340005</v>
      </c>
      <c r="G57" s="95">
        <f>SUM('[1]NXP (19)'!AD26:AJ26)/SUM('[1]NXP (19)'!AD$2:AJ$2)</f>
        <v>57.214031734870069</v>
      </c>
      <c r="H57" s="95">
        <f>SUM('[1]NXP (19)'!AK26:AO26)/SUM('[1]NXP (19)'!AK$2:AO$2)</f>
        <v>34.252326180394064</v>
      </c>
      <c r="I57" s="95">
        <f>SUM('[1]NXP (19)'!AP26:AU26)/SUM('[1]NXP (19)'!AP$2:AU$2)</f>
        <v>57.570681597299455</v>
      </c>
      <c r="J57" s="95">
        <f>SUM('[1]NXP (19)'!AV26:BE26)/SUM('[1]NXP (19)'!AV$2:BE$2)</f>
        <v>44.39449808258653</v>
      </c>
      <c r="K57" s="95">
        <f>SUM('[1]NXP (19)'!BF26:BO26)/SUM('[1]NXP (19)'!BF$2:BO$2)</f>
        <v>37.343434647454153</v>
      </c>
      <c r="L57" s="95">
        <f>SUM('[1]NXP (19)'!BP26:BS26)/SUM('[1]NXP (19)'!BP$2:BS$2)</f>
        <v>8.307409942982968</v>
      </c>
      <c r="M57" s="95">
        <f>SUM('[1]NXP (19)'!BT26:BW26)/SUM('[1]NXP (19)'!BT$2:BW$2)</f>
        <v>41.652637430052962</v>
      </c>
      <c r="N57" s="95">
        <f t="shared" si="34"/>
        <v>44.718945810426682</v>
      </c>
      <c r="O57" s="95">
        <f>AVERAGE('[1]NXP (19)'!BY26:BZ26)</f>
        <v>13.496105966257772</v>
      </c>
      <c r="P57" s="95" t="s">
        <v>42</v>
      </c>
      <c r="Q57" s="57">
        <f>RANK(D57,D40:D71,0)</f>
        <v>3</v>
      </c>
      <c r="R57" s="57">
        <f t="shared" ref="R57:AA57" si="51">RANK(E57,E40:E71,0)</f>
        <v>7</v>
      </c>
      <c r="S57" s="57">
        <f t="shared" si="51"/>
        <v>13</v>
      </c>
      <c r="T57" s="57">
        <f t="shared" si="51"/>
        <v>9</v>
      </c>
      <c r="U57" s="57">
        <f t="shared" si="51"/>
        <v>28</v>
      </c>
      <c r="V57" s="57">
        <f t="shared" si="51"/>
        <v>11</v>
      </c>
      <c r="W57" s="57">
        <f t="shared" si="51"/>
        <v>26</v>
      </c>
      <c r="X57" s="57">
        <f t="shared" si="51"/>
        <v>12</v>
      </c>
      <c r="Y57" s="57">
        <f t="shared" si="51"/>
        <v>27</v>
      </c>
      <c r="Z57" s="57">
        <f t="shared" si="51"/>
        <v>21</v>
      </c>
      <c r="AA57" s="57">
        <f t="shared" si="51"/>
        <v>18</v>
      </c>
    </row>
    <row r="58" spans="2:27">
      <c r="B58" s="94" t="s">
        <v>43</v>
      </c>
      <c r="C58" s="94" t="s">
        <v>44</v>
      </c>
      <c r="D58" s="94">
        <f>SUM('[1]NXP (19)'!D27:K27)/SUM('[1]NXP (19)'!D$2:K$2)</f>
        <v>67.504299032674481</v>
      </c>
      <c r="E58" s="94">
        <f>SUM('[1]NXP (19)'!L27:P27)/SUM('[1]NXP (19)'!L$2:P$2)</f>
        <v>36.576315721040459</v>
      </c>
      <c r="F58" s="94">
        <f>SUM('[1]NXP (19)'!Q27:AC27)/SUM('[1]NXP (19)'!Q$2:AC$2)</f>
        <v>53.533121013092142</v>
      </c>
      <c r="G58" s="94">
        <f>SUM('[1]NXP (19)'!AD27:AJ27)/SUM('[1]NXP (19)'!AD$2:AJ$2)</f>
        <v>58.874648043470344</v>
      </c>
      <c r="H58" s="94">
        <f>SUM('[1]NXP (19)'!AK27:AO27)/SUM('[1]NXP (19)'!AK$2:AO$2)</f>
        <v>72.02249192723049</v>
      </c>
      <c r="I58" s="94">
        <f>SUM('[1]NXP (19)'!AP27:AU27)/SUM('[1]NXP (19)'!AP$2:AU$2)</f>
        <v>78.134184894953151</v>
      </c>
      <c r="J58" s="94">
        <f>SUM('[1]NXP (19)'!AV27:BE27)/SUM('[1]NXP (19)'!AV$2:BE$2)</f>
        <v>65.795069147813479</v>
      </c>
      <c r="K58" s="94">
        <f>SUM('[1]NXP (19)'!BF27:BO27)/SUM('[1]NXP (19)'!BF$2:BO$2)</f>
        <v>49.37654861766292</v>
      </c>
      <c r="L58" s="94">
        <f>SUM('[1]NXP (19)'!BP27:BS27)/SUM('[1]NXP (19)'!BP$2:BS$2)</f>
        <v>25.59892560334589</v>
      </c>
      <c r="M58" s="94">
        <f>SUM('[1]NXP (19)'!BT27:BW27)/SUM('[1]NXP (19)'!BT$2:BW$2)</f>
        <v>73.413643373503547</v>
      </c>
      <c r="N58" s="94">
        <f t="shared" si="34"/>
        <v>58.082924737478692</v>
      </c>
      <c r="O58" s="94">
        <f>AVERAGE('[1]NXP (19)'!BY27:BZ27)</f>
        <v>40.765421744938706</v>
      </c>
      <c r="P58" s="94" t="s">
        <v>44</v>
      </c>
      <c r="Q58" s="57">
        <f>RANK(D58,D40:D71,0)</f>
        <v>9</v>
      </c>
      <c r="R58" s="57">
        <f t="shared" ref="R58:AA58" si="52">RANK(E58,E40:E71,0)</f>
        <v>4</v>
      </c>
      <c r="S58" s="57">
        <f t="shared" si="52"/>
        <v>10</v>
      </c>
      <c r="T58" s="57">
        <f t="shared" si="52"/>
        <v>8</v>
      </c>
      <c r="U58" s="57">
        <f t="shared" si="52"/>
        <v>2</v>
      </c>
      <c r="V58" s="57">
        <f t="shared" si="52"/>
        <v>2</v>
      </c>
      <c r="W58" s="57">
        <f t="shared" si="52"/>
        <v>2</v>
      </c>
      <c r="X58" s="57">
        <f t="shared" si="52"/>
        <v>7</v>
      </c>
      <c r="Y58" s="57">
        <f t="shared" si="52"/>
        <v>11</v>
      </c>
      <c r="Z58" s="57">
        <f t="shared" si="52"/>
        <v>5</v>
      </c>
      <c r="AA58" s="57">
        <f t="shared" si="52"/>
        <v>2</v>
      </c>
    </row>
    <row r="59" spans="2:27">
      <c r="B59" s="95" t="s">
        <v>45</v>
      </c>
      <c r="C59" s="95" t="s">
        <v>46</v>
      </c>
      <c r="D59" s="95">
        <f>SUM('[1]NXP (19)'!D28:K28)/SUM('[1]NXP (19)'!D$2:K$2)</f>
        <v>60.972057431739202</v>
      </c>
      <c r="E59" s="95">
        <f>SUM('[1]NXP (19)'!L28:P28)/SUM('[1]NXP (19)'!L$2:P$2)</f>
        <v>30.81090216499533</v>
      </c>
      <c r="F59" s="95">
        <f>SUM('[1]NXP (19)'!Q28:AC28)/SUM('[1]NXP (19)'!Q$2:AC$2)</f>
        <v>33.167736255628114</v>
      </c>
      <c r="G59" s="95">
        <f>SUM('[1]NXP (19)'!AD28:AJ28)/SUM('[1]NXP (19)'!AD$2:AJ$2)</f>
        <v>44.146918979113565</v>
      </c>
      <c r="H59" s="95">
        <f>SUM('[1]NXP (19)'!AK28:AO28)/SUM('[1]NXP (19)'!AK$2:AO$2)</f>
        <v>27.177468546985189</v>
      </c>
      <c r="I59" s="95">
        <f>SUM('[1]NXP (19)'!AP28:AU28)/SUM('[1]NXP (19)'!AP$2:AU$2)</f>
        <v>26.907641663964945</v>
      </c>
      <c r="J59" s="95">
        <f>SUM('[1]NXP (19)'!AV28:BE28)/SUM('[1]NXP (19)'!AV$2:BE$2)</f>
        <v>44.750863055016175</v>
      </c>
      <c r="K59" s="95">
        <f>SUM('[1]NXP (19)'!BF28:BO28)/SUM('[1]NXP (19)'!BF$2:BO$2)</f>
        <v>24.556219388013734</v>
      </c>
      <c r="L59" s="95">
        <f>SUM('[1]NXP (19)'!BP28:BS28)/SUM('[1]NXP (19)'!BP$2:BS$2)</f>
        <v>6.9734514905238525</v>
      </c>
      <c r="M59" s="95">
        <f>SUM('[1]NXP (19)'!BT28:BW28)/SUM('[1]NXP (19)'!BT$2:BW$2)</f>
        <v>28.867919585902715</v>
      </c>
      <c r="N59" s="95">
        <f t="shared" si="34"/>
        <v>32.833117856188281</v>
      </c>
      <c r="O59" s="95">
        <f>AVERAGE('[1]NXP (19)'!BY28:BZ28)</f>
        <v>1.6755820117555122</v>
      </c>
      <c r="P59" s="95" t="s">
        <v>46</v>
      </c>
      <c r="Q59" s="57">
        <f>RANK(D59,D40:D71,0)</f>
        <v>14</v>
      </c>
      <c r="R59" s="57">
        <f t="shared" ref="R59:AA59" si="53">RANK(E59,E40:E71,0)</f>
        <v>12</v>
      </c>
      <c r="S59" s="57">
        <f t="shared" si="53"/>
        <v>31</v>
      </c>
      <c r="T59" s="57">
        <f t="shared" si="53"/>
        <v>22</v>
      </c>
      <c r="U59" s="57">
        <f t="shared" si="53"/>
        <v>30</v>
      </c>
      <c r="V59" s="57">
        <f t="shared" si="53"/>
        <v>31</v>
      </c>
      <c r="W59" s="57">
        <f t="shared" si="53"/>
        <v>25</v>
      </c>
      <c r="X59" s="57">
        <f t="shared" si="53"/>
        <v>31</v>
      </c>
      <c r="Y59" s="57">
        <f t="shared" si="53"/>
        <v>28</v>
      </c>
      <c r="Z59" s="57">
        <f t="shared" si="53"/>
        <v>30</v>
      </c>
      <c r="AA59" s="57">
        <f t="shared" si="53"/>
        <v>30</v>
      </c>
    </row>
    <row r="60" spans="2:27">
      <c r="B60" s="94" t="s">
        <v>47</v>
      </c>
      <c r="C60" s="94" t="s">
        <v>48</v>
      </c>
      <c r="D60" s="94">
        <f>SUM('[1]NXP (19)'!D29:K29)/SUM('[1]NXP (19)'!D$2:K$2)</f>
        <v>54.30059818029347</v>
      </c>
      <c r="E60" s="94">
        <f>SUM('[1]NXP (19)'!L29:P29)/SUM('[1]NXP (19)'!L$2:P$2)</f>
        <v>28.745699716565877</v>
      </c>
      <c r="F60" s="94">
        <f>SUM('[1]NXP (19)'!Q29:AC29)/SUM('[1]NXP (19)'!Q$2:AC$2)</f>
        <v>44.554557984164802</v>
      </c>
      <c r="G60" s="94">
        <f>SUM('[1]NXP (19)'!AD29:AJ29)/SUM('[1]NXP (19)'!AD$2:AJ$2)</f>
        <v>26.269821974072443</v>
      </c>
      <c r="H60" s="94">
        <f>SUM('[1]NXP (19)'!AK29:AO29)/SUM('[1]NXP (19)'!AK$2:AO$2)</f>
        <v>51.889180256779071</v>
      </c>
      <c r="I60" s="94">
        <f>SUM('[1]NXP (19)'!AP29:AU29)/SUM('[1]NXP (19)'!AP$2:AU$2)</f>
        <v>42.871784821149717</v>
      </c>
      <c r="J60" s="94">
        <f>SUM('[1]NXP (19)'!AV29:BE29)/SUM('[1]NXP (19)'!AV$2:BE$2)</f>
        <v>55.650527021723036</v>
      </c>
      <c r="K60" s="94">
        <f>SUM('[1]NXP (19)'!BF29:BO29)/SUM('[1]NXP (19)'!BF$2:BO$2)</f>
        <v>34.563945539587124</v>
      </c>
      <c r="L60" s="94">
        <f>SUM('[1]NXP (19)'!BP29:BS29)/SUM('[1]NXP (19)'!BP$2:BS$2)</f>
        <v>24.342156529822567</v>
      </c>
      <c r="M60" s="94">
        <f>SUM('[1]NXP (19)'!BT29:BW29)/SUM('[1]NXP (19)'!BT$2:BW$2)</f>
        <v>50.368483293871179</v>
      </c>
      <c r="N60" s="94">
        <f t="shared" si="34"/>
        <v>41.355675531802923</v>
      </c>
      <c r="O60" s="94">
        <f>AVERAGE('[1]NXP (19)'!BY29:BZ29)</f>
        <v>11.606338515504545</v>
      </c>
      <c r="P60" s="94" t="s">
        <v>48</v>
      </c>
      <c r="Q60" s="57">
        <f>RANK(D60,D40:D71,0)</f>
        <v>20</v>
      </c>
      <c r="R60" s="57">
        <f t="shared" ref="R60:AA60" si="54">RANK(E60,E40:E71,0)</f>
        <v>14</v>
      </c>
      <c r="S60" s="57">
        <f t="shared" si="54"/>
        <v>26</v>
      </c>
      <c r="T60" s="57">
        <f t="shared" si="54"/>
        <v>32</v>
      </c>
      <c r="U60" s="57">
        <f t="shared" si="54"/>
        <v>14</v>
      </c>
      <c r="V60" s="57">
        <f t="shared" si="54"/>
        <v>24</v>
      </c>
      <c r="W60" s="57">
        <f t="shared" si="54"/>
        <v>12</v>
      </c>
      <c r="X60" s="57">
        <f t="shared" si="54"/>
        <v>18</v>
      </c>
      <c r="Y60" s="57">
        <f t="shared" si="54"/>
        <v>13</v>
      </c>
      <c r="Z60" s="57">
        <f t="shared" si="54"/>
        <v>17</v>
      </c>
      <c r="AA60" s="57">
        <f t="shared" si="54"/>
        <v>23</v>
      </c>
    </row>
    <row r="61" spans="2:27">
      <c r="B61" s="95" t="s">
        <v>49</v>
      </c>
      <c r="C61" s="95" t="s">
        <v>50</v>
      </c>
      <c r="D61" s="95">
        <f>SUM('[1]NXP (19)'!D30:K30)/SUM('[1]NXP (19)'!D$2:K$2)</f>
        <v>60.385544105128048</v>
      </c>
      <c r="E61" s="95">
        <f>SUM('[1]NXP (19)'!L30:P30)/SUM('[1]NXP (19)'!L$2:P$2)</f>
        <v>30.993056611515968</v>
      </c>
      <c r="F61" s="95">
        <f>SUM('[1]NXP (19)'!Q30:AC30)/SUM('[1]NXP (19)'!Q$2:AC$2)</f>
        <v>60.581340055912257</v>
      </c>
      <c r="G61" s="95">
        <f>SUM('[1]NXP (19)'!AD30:AJ30)/SUM('[1]NXP (19)'!AD$2:AJ$2)</f>
        <v>68.41390760591203</v>
      </c>
      <c r="H61" s="95">
        <f>SUM('[1]NXP (19)'!AK30:AO30)/SUM('[1]NXP (19)'!AK$2:AO$2)</f>
        <v>79.447262064984244</v>
      </c>
      <c r="I61" s="95">
        <f>SUM('[1]NXP (19)'!AP30:AU30)/SUM('[1]NXP (19)'!AP$2:AU$2)</f>
        <v>59.610897591186266</v>
      </c>
      <c r="J61" s="95">
        <f>SUM('[1]NXP (19)'!AV30:BE30)/SUM('[1]NXP (19)'!AV$2:BE$2)</f>
        <v>51.718943044641684</v>
      </c>
      <c r="K61" s="95">
        <f>SUM('[1]NXP (19)'!BF30:BO30)/SUM('[1]NXP (19)'!BF$2:BO$2)</f>
        <v>50.040074081365752</v>
      </c>
      <c r="L61" s="95">
        <f>SUM('[1]NXP (19)'!BP30:BS30)/SUM('[1]NXP (19)'!BP$2:BS$2)</f>
        <v>29.578718708675183</v>
      </c>
      <c r="M61" s="95">
        <f>SUM('[1]NXP (19)'!BT30:BW30)/SUM('[1]NXP (19)'!BT$2:BW$2)</f>
        <v>87.826274114299579</v>
      </c>
      <c r="N61" s="95">
        <f t="shared" si="34"/>
        <v>57.8596017983621</v>
      </c>
      <c r="O61" s="95">
        <f>AVERAGE('[1]NXP (19)'!BY30:BZ30)</f>
        <v>30.474370307370123</v>
      </c>
      <c r="P61" s="95" t="s">
        <v>50</v>
      </c>
      <c r="Q61" s="57">
        <f>RANK(D61,D40:D71,0)</f>
        <v>15</v>
      </c>
      <c r="R61" s="57">
        <f t="shared" ref="R61:AA61" si="55">RANK(E61,E40:E71,0)</f>
        <v>11</v>
      </c>
      <c r="S61" s="57">
        <f t="shared" si="55"/>
        <v>6</v>
      </c>
      <c r="T61" s="57">
        <f t="shared" si="55"/>
        <v>2</v>
      </c>
      <c r="U61" s="57">
        <f t="shared" si="55"/>
        <v>1</v>
      </c>
      <c r="V61" s="57">
        <f t="shared" si="55"/>
        <v>9</v>
      </c>
      <c r="W61" s="57">
        <f t="shared" si="55"/>
        <v>20</v>
      </c>
      <c r="X61" s="57">
        <f t="shared" si="55"/>
        <v>6</v>
      </c>
      <c r="Y61" s="57">
        <f t="shared" si="55"/>
        <v>9</v>
      </c>
      <c r="Z61" s="57">
        <f t="shared" si="55"/>
        <v>2</v>
      </c>
      <c r="AA61" s="57">
        <f t="shared" si="55"/>
        <v>4</v>
      </c>
    </row>
    <row r="62" spans="2:27">
      <c r="B62" s="94" t="s">
        <v>51</v>
      </c>
      <c r="C62" s="94" t="s">
        <v>52</v>
      </c>
      <c r="D62" s="94">
        <f>SUM('[1]NXP (19)'!D31:K31)/SUM('[1]NXP (19)'!D$2:K$2)</f>
        <v>50.036776186832071</v>
      </c>
      <c r="E62" s="94">
        <f>SUM('[1]NXP (19)'!L31:P31)/SUM('[1]NXP (19)'!L$2:P$2)</f>
        <v>19.691063969947994</v>
      </c>
      <c r="F62" s="94">
        <f>SUM('[1]NXP (19)'!Q31:AC31)/SUM('[1]NXP (19)'!Q$2:AC$2)</f>
        <v>60.916215804316046</v>
      </c>
      <c r="G62" s="94">
        <f>SUM('[1]NXP (19)'!AD31:AJ31)/SUM('[1]NXP (19)'!AD$2:AJ$2)</f>
        <v>38.331262204785084</v>
      </c>
      <c r="H62" s="94">
        <f>SUM('[1]NXP (19)'!AK31:AO31)/SUM('[1]NXP (19)'!AK$2:AO$2)</f>
        <v>56.421880318365041</v>
      </c>
      <c r="I62" s="94">
        <f>SUM('[1]NXP (19)'!AP31:AU31)/SUM('[1]NXP (19)'!AP$2:AU$2)</f>
        <v>57.210518147025979</v>
      </c>
      <c r="J62" s="94">
        <f>SUM('[1]NXP (19)'!AV31:BE31)/SUM('[1]NXP (19)'!AV$2:BE$2)</f>
        <v>49.926601879322767</v>
      </c>
      <c r="K62" s="94">
        <f>SUM('[1]NXP (19)'!BF31:BO31)/SUM('[1]NXP (19)'!BF$2:BO$2)</f>
        <v>51.715510785634869</v>
      </c>
      <c r="L62" s="94">
        <f>SUM('[1]NXP (19)'!BP31:BS31)/SUM('[1]NXP (19)'!BP$2:BS$2)</f>
        <v>36.185697261310523</v>
      </c>
      <c r="M62" s="94">
        <f>SUM('[1]NXP (19)'!BT31:BW31)/SUM('[1]NXP (19)'!BT$2:BW$2)</f>
        <v>41.722456491252672</v>
      </c>
      <c r="N62" s="94">
        <f t="shared" si="34"/>
        <v>46.215798304879307</v>
      </c>
      <c r="O62" s="94">
        <f>AVERAGE('[1]NXP (19)'!BY31:BZ31)</f>
        <v>19.142431530499451</v>
      </c>
      <c r="P62" s="94" t="s">
        <v>52</v>
      </c>
      <c r="Q62" s="57">
        <f>RANK(D62,D40:D71,0)</f>
        <v>25</v>
      </c>
      <c r="R62" s="57">
        <f t="shared" ref="R62:AA62" si="56">RANK(E62,E40:E71,0)</f>
        <v>31</v>
      </c>
      <c r="S62" s="57">
        <f t="shared" si="56"/>
        <v>5</v>
      </c>
      <c r="T62" s="57">
        <f t="shared" si="56"/>
        <v>27</v>
      </c>
      <c r="U62" s="57">
        <f t="shared" si="56"/>
        <v>12</v>
      </c>
      <c r="V62" s="57">
        <f t="shared" si="56"/>
        <v>12</v>
      </c>
      <c r="W62" s="57">
        <f t="shared" si="56"/>
        <v>22</v>
      </c>
      <c r="X62" s="57">
        <f t="shared" si="56"/>
        <v>3</v>
      </c>
      <c r="Y62" s="57">
        <f t="shared" si="56"/>
        <v>7</v>
      </c>
      <c r="Z62" s="57">
        <f t="shared" si="56"/>
        <v>20</v>
      </c>
      <c r="AA62" s="57">
        <f t="shared" si="56"/>
        <v>15</v>
      </c>
    </row>
    <row r="63" spans="2:27">
      <c r="B63" s="95" t="s">
        <v>53</v>
      </c>
      <c r="C63" s="95" t="s">
        <v>54</v>
      </c>
      <c r="D63" s="95">
        <f>SUM('[1]NXP (19)'!D32:K32)/SUM('[1]NXP (19)'!D$2:K$2)</f>
        <v>63.894722733502746</v>
      </c>
      <c r="E63" s="95">
        <f>SUM('[1]NXP (19)'!L32:P32)/SUM('[1]NXP (19)'!L$2:P$2)</f>
        <v>25.114709940280729</v>
      </c>
      <c r="F63" s="95">
        <f>SUM('[1]NXP (19)'!Q32:AC32)/SUM('[1]NXP (19)'!Q$2:AC$2)</f>
        <v>47.792448794091989</v>
      </c>
      <c r="G63" s="95">
        <f>SUM('[1]NXP (19)'!AD32:AJ32)/SUM('[1]NXP (19)'!AD$2:AJ$2)</f>
        <v>52.689673106813004</v>
      </c>
      <c r="H63" s="95">
        <f>SUM('[1]NXP (19)'!AK32:AO32)/SUM('[1]NXP (19)'!AK$2:AO$2)</f>
        <v>37.467858827328108</v>
      </c>
      <c r="I63" s="95">
        <f>SUM('[1]NXP (19)'!AP32:AU32)/SUM('[1]NXP (19)'!AP$2:AU$2)</f>
        <v>53.844487329953722</v>
      </c>
      <c r="J63" s="95">
        <f>SUM('[1]NXP (19)'!AV32:BE32)/SUM('[1]NXP (19)'!AV$2:BE$2)</f>
        <v>57.793765991367856</v>
      </c>
      <c r="K63" s="95">
        <f>SUM('[1]NXP (19)'!BF32:BO32)/SUM('[1]NXP (19)'!BF$2:BO$2)</f>
        <v>36.006651465198587</v>
      </c>
      <c r="L63" s="95">
        <f>SUM('[1]NXP (19)'!BP32:BS32)/SUM('[1]NXP (19)'!BP$2:BS$2)</f>
        <v>36.869989557018023</v>
      </c>
      <c r="M63" s="95">
        <f>SUM('[1]NXP (19)'!BT32:BW32)/SUM('[1]NXP (19)'!BT$2:BW$2)</f>
        <v>61.838287982322228</v>
      </c>
      <c r="N63" s="95">
        <f t="shared" si="34"/>
        <v>47.331259572787701</v>
      </c>
      <c r="O63" s="95">
        <f>AVERAGE('[1]NXP (19)'!BY32:BZ32)</f>
        <v>15.738497647664623</v>
      </c>
      <c r="P63" s="95" t="s">
        <v>54</v>
      </c>
      <c r="Q63" s="57">
        <f>RANK(D63,D40:D71,0)</f>
        <v>13</v>
      </c>
      <c r="R63" s="57">
        <f t="shared" ref="R63:AA63" si="57">RANK(E63,E40:E71,0)</f>
        <v>24</v>
      </c>
      <c r="S63" s="57">
        <f t="shared" si="57"/>
        <v>22</v>
      </c>
      <c r="T63" s="57">
        <f t="shared" si="57"/>
        <v>13</v>
      </c>
      <c r="U63" s="57">
        <f t="shared" si="57"/>
        <v>24</v>
      </c>
      <c r="V63" s="57">
        <f t="shared" si="57"/>
        <v>14</v>
      </c>
      <c r="W63" s="57">
        <f t="shared" si="57"/>
        <v>9</v>
      </c>
      <c r="X63" s="57">
        <f t="shared" si="57"/>
        <v>14</v>
      </c>
      <c r="Y63" s="57">
        <f t="shared" si="57"/>
        <v>6</v>
      </c>
      <c r="Z63" s="57">
        <f t="shared" si="57"/>
        <v>7</v>
      </c>
      <c r="AA63" s="57">
        <f t="shared" si="57"/>
        <v>13</v>
      </c>
    </row>
    <row r="64" spans="2:27">
      <c r="B64" s="94" t="s">
        <v>55</v>
      </c>
      <c r="C64" s="94" t="s">
        <v>56</v>
      </c>
      <c r="D64" s="94">
        <f>SUM('[1]NXP (19)'!D33:K33)/SUM('[1]NXP (19)'!D$2:K$2)</f>
        <v>66.899163618768341</v>
      </c>
      <c r="E64" s="94">
        <f>SUM('[1]NXP (19)'!L33:P33)/SUM('[1]NXP (19)'!L$2:P$2)</f>
        <v>26.592300481737638</v>
      </c>
      <c r="F64" s="94">
        <f>SUM('[1]NXP (19)'!Q33:AC33)/SUM('[1]NXP (19)'!Q$2:AC$2)</f>
        <v>58.622885466623423</v>
      </c>
      <c r="G64" s="94">
        <f>SUM('[1]NXP (19)'!AD33:AJ33)/SUM('[1]NXP (19)'!AD$2:AJ$2)</f>
        <v>51.143001463881625</v>
      </c>
      <c r="H64" s="94">
        <f>SUM('[1]NXP (19)'!AK33:AO33)/SUM('[1]NXP (19)'!AK$2:AO$2)</f>
        <v>54.272380295002471</v>
      </c>
      <c r="I64" s="94">
        <f>SUM('[1]NXP (19)'!AP33:AU33)/SUM('[1]NXP (19)'!AP$2:AU$2)</f>
        <v>78.146708761886075</v>
      </c>
      <c r="J64" s="94">
        <f>SUM('[1]NXP (19)'!AV33:BE33)/SUM('[1]NXP (19)'!AV$2:BE$2)</f>
        <v>55.311546651804768</v>
      </c>
      <c r="K64" s="94">
        <f>SUM('[1]NXP (19)'!BF33:BO33)/SUM('[1]NXP (19)'!BF$2:BO$2)</f>
        <v>32.682644539356311</v>
      </c>
      <c r="L64" s="94">
        <f>SUM('[1]NXP (19)'!BP33:BS33)/SUM('[1]NXP (19)'!BP$2:BS$2)</f>
        <v>9.0047515727039649</v>
      </c>
      <c r="M64" s="94">
        <f>SUM('[1]NXP (19)'!BT33:BW33)/SUM('[1]NXP (19)'!BT$2:BW$2)</f>
        <v>58.143606611933372</v>
      </c>
      <c r="N64" s="94">
        <f t="shared" si="34"/>
        <v>49.081898946369805</v>
      </c>
      <c r="O64" s="94">
        <f>AVERAGE('[1]NXP (19)'!BY33:BZ33)</f>
        <v>22.573045189618401</v>
      </c>
      <c r="P64" s="94" t="s">
        <v>56</v>
      </c>
      <c r="Q64" s="57">
        <f>RANK(D64,D40:D71,0)</f>
        <v>10</v>
      </c>
      <c r="R64" s="57">
        <f t="shared" ref="R64:AA64" si="58">RANK(E64,E40:E71,0)</f>
        <v>19</v>
      </c>
      <c r="S64" s="57">
        <f t="shared" si="58"/>
        <v>8</v>
      </c>
      <c r="T64" s="57">
        <f t="shared" si="58"/>
        <v>16</v>
      </c>
      <c r="U64" s="57">
        <f t="shared" si="58"/>
        <v>13</v>
      </c>
      <c r="V64" s="57">
        <f t="shared" si="58"/>
        <v>1</v>
      </c>
      <c r="W64" s="57">
        <f t="shared" si="58"/>
        <v>13</v>
      </c>
      <c r="X64" s="57">
        <f t="shared" si="58"/>
        <v>21</v>
      </c>
      <c r="Y64" s="57">
        <f t="shared" si="58"/>
        <v>25</v>
      </c>
      <c r="Z64" s="57">
        <f t="shared" si="58"/>
        <v>9</v>
      </c>
      <c r="AA64" s="57">
        <f t="shared" si="58"/>
        <v>10</v>
      </c>
    </row>
    <row r="65" spans="2:27">
      <c r="B65" s="95" t="s">
        <v>57</v>
      </c>
      <c r="C65" s="95" t="s">
        <v>58</v>
      </c>
      <c r="D65" s="95">
        <f>SUM('[1]NXP (19)'!D34:K34)/SUM('[1]NXP (19)'!D$2:K$2)</f>
        <v>65.673179200810438</v>
      </c>
      <c r="E65" s="95">
        <f>SUM('[1]NXP (19)'!L34:P34)/SUM('[1]NXP (19)'!L$2:P$2)</f>
        <v>25.429309490385229</v>
      </c>
      <c r="F65" s="95">
        <f>SUM('[1]NXP (19)'!Q34:AC34)/SUM('[1]NXP (19)'!Q$2:AC$2)</f>
        <v>62.753799788032758</v>
      </c>
      <c r="G65" s="95">
        <f>SUM('[1]NXP (19)'!AD34:AJ34)/SUM('[1]NXP (19)'!AD$2:AJ$2)</f>
        <v>42.342679352542092</v>
      </c>
      <c r="H65" s="95">
        <f>SUM('[1]NXP (19)'!AK34:AO34)/SUM('[1]NXP (19)'!AK$2:AO$2)</f>
        <v>60.727638081039139</v>
      </c>
      <c r="I65" s="95">
        <f>SUM('[1]NXP (19)'!AP34:AU34)/SUM('[1]NXP (19)'!AP$2:AU$2)</f>
        <v>62.986193380098747</v>
      </c>
      <c r="J65" s="95">
        <f>SUM('[1]NXP (19)'!AV34:BE34)/SUM('[1]NXP (19)'!AV$2:BE$2)</f>
        <v>56.977690259365772</v>
      </c>
      <c r="K65" s="95">
        <f>SUM('[1]NXP (19)'!BF34:BO34)/SUM('[1]NXP (19)'!BF$2:BO$2)</f>
        <v>41.498649844579056</v>
      </c>
      <c r="L65" s="95">
        <f>SUM('[1]NXP (19)'!BP34:BS34)/SUM('[1]NXP (19)'!BP$2:BS$2)</f>
        <v>17.386644895190944</v>
      </c>
      <c r="M65" s="95">
        <f>SUM('[1]NXP (19)'!BT34:BW34)/SUM('[1]NXP (19)'!BT$2:BW$2)</f>
        <v>60.94534216794905</v>
      </c>
      <c r="N65" s="95">
        <f t="shared" si="34"/>
        <v>49.672112645999327</v>
      </c>
      <c r="O65" s="95">
        <f>AVERAGE('[1]NXP (19)'!BY34:BZ34)</f>
        <v>26.431441368746768</v>
      </c>
      <c r="P65" s="95" t="s">
        <v>58</v>
      </c>
      <c r="Q65" s="57">
        <f>RANK(D65,D40:D71,0)</f>
        <v>11</v>
      </c>
      <c r="R65" s="57">
        <f t="shared" ref="R65:AA65" si="59">RANK(E65,E40:E71,0)</f>
        <v>22</v>
      </c>
      <c r="S65" s="57">
        <f t="shared" si="59"/>
        <v>3</v>
      </c>
      <c r="T65" s="57">
        <f t="shared" si="59"/>
        <v>24</v>
      </c>
      <c r="U65" s="57">
        <f t="shared" si="59"/>
        <v>8</v>
      </c>
      <c r="V65" s="57">
        <f t="shared" si="59"/>
        <v>8</v>
      </c>
      <c r="W65" s="57">
        <f t="shared" si="59"/>
        <v>11</v>
      </c>
      <c r="X65" s="57">
        <f t="shared" si="59"/>
        <v>9</v>
      </c>
      <c r="Y65" s="57">
        <f t="shared" si="59"/>
        <v>18</v>
      </c>
      <c r="Z65" s="57">
        <f t="shared" si="59"/>
        <v>8</v>
      </c>
      <c r="AA65" s="57">
        <f t="shared" si="59"/>
        <v>9</v>
      </c>
    </row>
    <row r="66" spans="2:27">
      <c r="B66" s="94" t="s">
        <v>59</v>
      </c>
      <c r="C66" s="94" t="s">
        <v>60</v>
      </c>
      <c r="D66" s="94">
        <f>SUM('[1]NXP (19)'!D35:K35)/SUM('[1]NXP (19)'!D$2:K$2)</f>
        <v>51.327145080847082</v>
      </c>
      <c r="E66" s="94">
        <f>SUM('[1]NXP (19)'!L35:P35)/SUM('[1]NXP (19)'!L$2:P$2)</f>
        <v>15.543793520709219</v>
      </c>
      <c r="F66" s="94">
        <f>SUM('[1]NXP (19)'!Q35:AC35)/SUM('[1]NXP (19)'!Q$2:AC$2)</f>
        <v>41.843413636616127</v>
      </c>
      <c r="G66" s="94">
        <f>SUM('[1]NXP (19)'!AD35:AJ35)/SUM('[1]NXP (19)'!AD$2:AJ$2)</f>
        <v>53.271910735978175</v>
      </c>
      <c r="H66" s="94">
        <f>SUM('[1]NXP (19)'!AK35:AO35)/SUM('[1]NXP (19)'!AK$2:AO$2)</f>
        <v>36.24012125319468</v>
      </c>
      <c r="I66" s="94">
        <f>SUM('[1]NXP (19)'!AP35:AU35)/SUM('[1]NXP (19)'!AP$2:AU$2)</f>
        <v>43.242133234776439</v>
      </c>
      <c r="J66" s="94">
        <f>SUM('[1]NXP (19)'!AV35:BE35)/SUM('[1]NXP (19)'!AV$2:BE$2)</f>
        <v>31.314460077642249</v>
      </c>
      <c r="K66" s="94">
        <f>SUM('[1]NXP (19)'!BF35:BO35)/SUM('[1]NXP (19)'!BF$2:BO$2)</f>
        <v>33.356625675196383</v>
      </c>
      <c r="L66" s="94">
        <f>SUM('[1]NXP (19)'!BP35:BS35)/SUM('[1]NXP (19)'!BP$2:BS$2)</f>
        <v>10.516980152261178</v>
      </c>
      <c r="M66" s="94">
        <f>SUM('[1]NXP (19)'!BT35:BW35)/SUM('[1]NXP (19)'!BT$2:BW$2)</f>
        <v>30.454920319990908</v>
      </c>
      <c r="N66" s="94">
        <f t="shared" si="34"/>
        <v>34.711150368721242</v>
      </c>
      <c r="O66" s="94">
        <f>AVERAGE('[1]NXP (19)'!BY35:BZ35)</f>
        <v>13.509920740193216</v>
      </c>
      <c r="P66" s="94" t="s">
        <v>60</v>
      </c>
      <c r="Q66" s="57">
        <f>RANK(D66,D40:D71,0)</f>
        <v>24</v>
      </c>
      <c r="R66" s="57">
        <f t="shared" ref="R66:AA66" si="60">RANK(E66,E40:E71,0)</f>
        <v>32</v>
      </c>
      <c r="S66" s="57">
        <f t="shared" si="60"/>
        <v>27</v>
      </c>
      <c r="T66" s="57">
        <f t="shared" si="60"/>
        <v>12</v>
      </c>
      <c r="U66" s="57">
        <f t="shared" si="60"/>
        <v>26</v>
      </c>
      <c r="V66" s="57">
        <f t="shared" si="60"/>
        <v>22</v>
      </c>
      <c r="W66" s="57">
        <f t="shared" si="60"/>
        <v>31</v>
      </c>
      <c r="X66" s="57">
        <f t="shared" si="60"/>
        <v>20</v>
      </c>
      <c r="Y66" s="57">
        <f t="shared" si="60"/>
        <v>21</v>
      </c>
      <c r="Z66" s="57">
        <f t="shared" si="60"/>
        <v>28</v>
      </c>
      <c r="AA66" s="57">
        <f t="shared" si="60"/>
        <v>29</v>
      </c>
    </row>
    <row r="67" spans="2:27">
      <c r="B67" s="95" t="s">
        <v>61</v>
      </c>
      <c r="C67" s="95" t="s">
        <v>62</v>
      </c>
      <c r="D67" s="95">
        <f>SUM('[1]NXP (19)'!D36:K36)/SUM('[1]NXP (19)'!D$2:K$2)</f>
        <v>69.983499990241512</v>
      </c>
      <c r="E67" s="95">
        <f>SUM('[1]NXP (19)'!L36:P36)/SUM('[1]NXP (19)'!L$2:P$2)</f>
        <v>25.510458486133601</v>
      </c>
      <c r="F67" s="95">
        <f>SUM('[1]NXP (19)'!Q36:AC36)/SUM('[1]NXP (19)'!Q$2:AC$2)</f>
        <v>52.107743496477745</v>
      </c>
      <c r="G67" s="95">
        <f>SUM('[1]NXP (19)'!AD36:AJ36)/SUM('[1]NXP (19)'!AD$2:AJ$2)</f>
        <v>48.335461094596901</v>
      </c>
      <c r="H67" s="95">
        <f>SUM('[1]NXP (19)'!AK36:AO36)/SUM('[1]NXP (19)'!AK$2:AO$2)</f>
        <v>44.000993166582283</v>
      </c>
      <c r="I67" s="95">
        <f>SUM('[1]NXP (19)'!AP36:AU36)/SUM('[1]NXP (19)'!AP$2:AU$2)</f>
        <v>50.219316298979088</v>
      </c>
      <c r="J67" s="95">
        <f>SUM('[1]NXP (19)'!AV36:BE36)/SUM('[1]NXP (19)'!AV$2:BE$2)</f>
        <v>54.784959742393134</v>
      </c>
      <c r="K67" s="95">
        <f>SUM('[1]NXP (19)'!BF36:BO36)/SUM('[1]NXP (19)'!BF$2:BO$2)</f>
        <v>39.693268018341215</v>
      </c>
      <c r="L67" s="95">
        <f>SUM('[1]NXP (19)'!BP36:BS36)/SUM('[1]NXP (19)'!BP$2:BS$2)</f>
        <v>41.264381749434811</v>
      </c>
      <c r="M67" s="95">
        <f>SUM('[1]NXP (19)'!BT36:BW36)/SUM('[1]NXP (19)'!BT$2:BW$2)</f>
        <v>51.953462273079985</v>
      </c>
      <c r="N67" s="95">
        <f t="shared" si="34"/>
        <v>47.785354431626033</v>
      </c>
      <c r="O67" s="95">
        <f>AVERAGE('[1]NXP (19)'!BY36:BZ36)</f>
        <v>19.219667241335443</v>
      </c>
      <c r="P67" s="95" t="s">
        <v>62</v>
      </c>
      <c r="Q67" s="57">
        <f>RANK(D67,D40:D71,0)</f>
        <v>8</v>
      </c>
      <c r="R67" s="57">
        <f t="shared" ref="R67:AA67" si="61">RANK(E67,E40:E71,0)</f>
        <v>21</v>
      </c>
      <c r="S67" s="57">
        <f t="shared" si="61"/>
        <v>16</v>
      </c>
      <c r="T67" s="57">
        <f t="shared" si="61"/>
        <v>19</v>
      </c>
      <c r="U67" s="57">
        <f t="shared" si="61"/>
        <v>20</v>
      </c>
      <c r="V67" s="57">
        <f t="shared" si="61"/>
        <v>16</v>
      </c>
      <c r="W67" s="57">
        <f t="shared" si="61"/>
        <v>14</v>
      </c>
      <c r="X67" s="57">
        <f t="shared" si="61"/>
        <v>10</v>
      </c>
      <c r="Y67" s="57">
        <f t="shared" si="61"/>
        <v>5</v>
      </c>
      <c r="Z67" s="57">
        <f t="shared" si="61"/>
        <v>15</v>
      </c>
      <c r="AA67" s="57">
        <f t="shared" si="61"/>
        <v>12</v>
      </c>
    </row>
    <row r="68" spans="2:27">
      <c r="B68" s="94" t="s">
        <v>63</v>
      </c>
      <c r="C68" s="94" t="s">
        <v>64</v>
      </c>
      <c r="D68" s="94">
        <f>SUM('[1]NXP (19)'!D37:K37)/SUM('[1]NXP (19)'!D$2:K$2)</f>
        <v>59.607010847714612</v>
      </c>
      <c r="E68" s="94">
        <f>SUM('[1]NXP (19)'!L37:P37)/SUM('[1]NXP (19)'!L$2:P$2)</f>
        <v>26.507791896067943</v>
      </c>
      <c r="F68" s="94">
        <f>SUM('[1]NXP (19)'!Q37:AC37)/SUM('[1]NXP (19)'!Q$2:AC$2)</f>
        <v>46.337006179032691</v>
      </c>
      <c r="G68" s="94">
        <f>SUM('[1]NXP (19)'!AD37:AJ37)/SUM('[1]NXP (19)'!AD$2:AJ$2)</f>
        <v>48.403845746031294</v>
      </c>
      <c r="H68" s="94">
        <f>SUM('[1]NXP (19)'!AK37:AO37)/SUM('[1]NXP (19)'!AK$2:AO$2)</f>
        <v>35.136695569085497</v>
      </c>
      <c r="I68" s="94">
        <f>SUM('[1]NXP (19)'!AP37:AU37)/SUM('[1]NXP (19)'!AP$2:AU$2)</f>
        <v>37.175191270559125</v>
      </c>
      <c r="J68" s="94">
        <f>SUM('[1]NXP (19)'!AV37:BE37)/SUM('[1]NXP (19)'!AV$2:BE$2)</f>
        <v>53.503059001904191</v>
      </c>
      <c r="K68" s="94">
        <f>SUM('[1]NXP (19)'!BF37:BO37)/SUM('[1]NXP (19)'!BF$2:BO$2)</f>
        <v>31.410977197967842</v>
      </c>
      <c r="L68" s="94">
        <f>SUM('[1]NXP (19)'!BP37:BS37)/SUM('[1]NXP (19)'!BP$2:BS$2)</f>
        <v>16.553190829896668</v>
      </c>
      <c r="M68" s="94">
        <f>SUM('[1]NXP (19)'!BT37:BW37)/SUM('[1]NXP (19)'!BT$2:BW$2)</f>
        <v>38.006696797213941</v>
      </c>
      <c r="N68" s="94">
        <f t="shared" si="34"/>
        <v>39.264146533547375</v>
      </c>
      <c r="O68" s="94">
        <f>AVERAGE('[1]NXP (19)'!BY37:BZ37)</f>
        <v>10.207529593057783</v>
      </c>
      <c r="P68" s="94" t="s">
        <v>64</v>
      </c>
      <c r="Q68" s="57">
        <f>RANK(D68,D40:D71,0)</f>
        <v>16</v>
      </c>
      <c r="R68" s="57">
        <f t="shared" ref="R68:AA68" si="62">RANK(E68,E40:E71,0)</f>
        <v>20</v>
      </c>
      <c r="S68" s="57">
        <f t="shared" si="62"/>
        <v>25</v>
      </c>
      <c r="T68" s="57">
        <f t="shared" si="62"/>
        <v>18</v>
      </c>
      <c r="U68" s="57">
        <f t="shared" si="62"/>
        <v>27</v>
      </c>
      <c r="V68" s="57">
        <f t="shared" si="62"/>
        <v>27</v>
      </c>
      <c r="W68" s="57">
        <f t="shared" si="62"/>
        <v>16</v>
      </c>
      <c r="X68" s="57">
        <f t="shared" si="62"/>
        <v>24</v>
      </c>
      <c r="Y68" s="57">
        <f t="shared" si="62"/>
        <v>19</v>
      </c>
      <c r="Z68" s="57">
        <f t="shared" si="62"/>
        <v>23</v>
      </c>
      <c r="AA68" s="57">
        <f t="shared" si="62"/>
        <v>25</v>
      </c>
    </row>
    <row r="69" spans="2:27">
      <c r="B69" s="95" t="s">
        <v>65</v>
      </c>
      <c r="C69" s="95" t="s">
        <v>66</v>
      </c>
      <c r="D69" s="95">
        <f>SUM('[1]NXP (19)'!D38:K38)/SUM('[1]NXP (19)'!D$2:K$2)</f>
        <v>47.654695696598957</v>
      </c>
      <c r="E69" s="95">
        <f>SUM('[1]NXP (19)'!L38:P38)/SUM('[1]NXP (19)'!L$2:P$2)</f>
        <v>24.617752890146786</v>
      </c>
      <c r="F69" s="95">
        <f>SUM('[1]NXP (19)'!Q38:AC38)/SUM('[1]NXP (19)'!Q$2:AC$2)</f>
        <v>39.603545229671518</v>
      </c>
      <c r="G69" s="95">
        <f>SUM('[1]NXP (19)'!AD38:AJ38)/SUM('[1]NXP (19)'!AD$2:AJ$2)</f>
        <v>38.072175459966175</v>
      </c>
      <c r="H69" s="95">
        <f>SUM('[1]NXP (19)'!AK38:AO38)/SUM('[1]NXP (19)'!AK$2:AO$2)</f>
        <v>40.25046243289809</v>
      </c>
      <c r="I69" s="95">
        <f>SUM('[1]NXP (19)'!AP38:AU38)/SUM('[1]NXP (19)'!AP$2:AU$2)</f>
        <v>35.246683230196723</v>
      </c>
      <c r="J69" s="95">
        <f>SUM('[1]NXP (19)'!AV38:BE38)/SUM('[1]NXP (19)'!AV$2:BE$2)</f>
        <v>50.504128376073453</v>
      </c>
      <c r="K69" s="95">
        <f>SUM('[1]NXP (19)'!BF38:BO38)/SUM('[1]NXP (19)'!BF$2:BO$2)</f>
        <v>31.362464511572092</v>
      </c>
      <c r="L69" s="95">
        <f>SUM('[1]NXP (19)'!BP38:BS38)/SUM('[1]NXP (19)'!BP$2:BS$2)</f>
        <v>8.9582232064742744</v>
      </c>
      <c r="M69" s="95">
        <f>SUM('[1]NXP (19)'!BT38:BW38)/SUM('[1]NXP (19)'!BT$2:BW$2)</f>
        <v>34.838163736021997</v>
      </c>
      <c r="N69" s="95">
        <f t="shared" si="34"/>
        <v>35.11082947696201</v>
      </c>
      <c r="O69" s="95">
        <f>AVERAGE('[1]NXP (19)'!BY38:BZ38)</f>
        <v>10.628700628215903</v>
      </c>
      <c r="P69" s="95" t="s">
        <v>66</v>
      </c>
      <c r="Q69" s="57">
        <f>RANK(D69,D40:D71,0)</f>
        <v>27</v>
      </c>
      <c r="R69" s="57">
        <f t="shared" ref="R69:AA69" si="63">RANK(E69,E40:E71,0)</f>
        <v>26</v>
      </c>
      <c r="S69" s="57">
        <f t="shared" si="63"/>
        <v>28</v>
      </c>
      <c r="T69" s="57">
        <f t="shared" si="63"/>
        <v>28</v>
      </c>
      <c r="U69" s="57">
        <f t="shared" si="63"/>
        <v>21</v>
      </c>
      <c r="V69" s="57">
        <f t="shared" si="63"/>
        <v>28</v>
      </c>
      <c r="W69" s="57">
        <f t="shared" si="63"/>
        <v>21</v>
      </c>
      <c r="X69" s="57">
        <f t="shared" si="63"/>
        <v>25</v>
      </c>
      <c r="Y69" s="57">
        <f t="shared" si="63"/>
        <v>26</v>
      </c>
      <c r="Z69" s="57">
        <f t="shared" si="63"/>
        <v>25</v>
      </c>
      <c r="AA69" s="57">
        <f t="shared" si="63"/>
        <v>28</v>
      </c>
    </row>
    <row r="70" spans="2:27">
      <c r="B70" s="94" t="s">
        <v>67</v>
      </c>
      <c r="C70" s="94" t="s">
        <v>68</v>
      </c>
      <c r="D70" s="94">
        <f>SUM('[1]NXP (19)'!D39:K39)/SUM('[1]NXP (19)'!D$2:K$2)</f>
        <v>87.494383045369787</v>
      </c>
      <c r="E70" s="94">
        <f>SUM('[1]NXP (19)'!L39:P39)/SUM('[1]NXP (19)'!L$2:P$2)</f>
        <v>20.422903152094214</v>
      </c>
      <c r="F70" s="94">
        <f>SUM('[1]NXP (19)'!Q39:AC39)/SUM('[1]NXP (19)'!Q$2:AC$2)</f>
        <v>50.849806525009264</v>
      </c>
      <c r="G70" s="94">
        <f>SUM('[1]NXP (19)'!AD39:AJ39)/SUM('[1]NXP (19)'!AD$2:AJ$2)</f>
        <v>74.904964091695646</v>
      </c>
      <c r="H70" s="94">
        <f>SUM('[1]NXP (19)'!AK39:AO39)/SUM('[1]NXP (19)'!AK$2:AO$2)</f>
        <v>67.918355180796794</v>
      </c>
      <c r="I70" s="94">
        <f>SUM('[1]NXP (19)'!AP39:AU39)/SUM('[1]NXP (19)'!AP$2:AU$2)</f>
        <v>44.750405680709513</v>
      </c>
      <c r="J70" s="94">
        <f>SUM('[1]NXP (19)'!AV39:BE39)/SUM('[1]NXP (19)'!AV$2:BE$2)</f>
        <v>60.261217315829512</v>
      </c>
      <c r="K70" s="94">
        <f>SUM('[1]NXP (19)'!BF39:BO39)/SUM('[1]NXP (19)'!BF$2:BO$2)</f>
        <v>34.971399256761806</v>
      </c>
      <c r="L70" s="94">
        <f>SUM('[1]NXP (19)'!BP39:BS39)/SUM('[1]NXP (19)'!BP$2:BS$2)</f>
        <v>2.6206602408257802</v>
      </c>
      <c r="M70" s="94">
        <f>SUM('[1]NXP (19)'!BT39:BW39)/SUM('[1]NXP (19)'!BT$2:BW$2)</f>
        <v>43.556984323764716</v>
      </c>
      <c r="N70" s="94">
        <f t="shared" si="34"/>
        <v>48.775107881285706</v>
      </c>
      <c r="O70" s="94">
        <f>AVERAGE('[1]NXP (19)'!BY39:BZ39)</f>
        <v>16.072168607252319</v>
      </c>
      <c r="P70" s="94" t="s">
        <v>68</v>
      </c>
      <c r="Q70" s="57">
        <f>RANK(D70,D40:D71,0)</f>
        <v>1</v>
      </c>
      <c r="R70" s="57">
        <f t="shared" ref="R70:AA70" si="64">RANK(E70,E40:E71,0)</f>
        <v>30</v>
      </c>
      <c r="S70" s="57">
        <f t="shared" si="64"/>
        <v>17</v>
      </c>
      <c r="T70" s="57">
        <f t="shared" si="64"/>
        <v>1</v>
      </c>
      <c r="U70" s="57">
        <f t="shared" si="64"/>
        <v>3</v>
      </c>
      <c r="V70" s="57">
        <f t="shared" si="64"/>
        <v>20</v>
      </c>
      <c r="W70" s="57">
        <f t="shared" si="64"/>
        <v>5</v>
      </c>
      <c r="X70" s="57">
        <f t="shared" si="64"/>
        <v>17</v>
      </c>
      <c r="Y70" s="57">
        <f t="shared" si="64"/>
        <v>32</v>
      </c>
      <c r="Z70" s="57">
        <f t="shared" si="64"/>
        <v>19</v>
      </c>
      <c r="AA70" s="57">
        <f t="shared" si="64"/>
        <v>11</v>
      </c>
    </row>
    <row r="71" spans="2:27">
      <c r="B71" s="95" t="s">
        <v>69</v>
      </c>
      <c r="C71" s="95" t="s">
        <v>70</v>
      </c>
      <c r="D71" s="95">
        <f>SUM('[1]NXP (19)'!D40:K40)/SUM('[1]NXP (19)'!D$2:K$2)</f>
        <v>49.016153518979038</v>
      </c>
      <c r="E71" s="95">
        <f>SUM('[1]NXP (19)'!L40:P40)/SUM('[1]NXP (19)'!L$2:P$2)</f>
        <v>24.81896993142233</v>
      </c>
      <c r="F71" s="95">
        <f>SUM('[1]NXP (19)'!Q40:AC40)/SUM('[1]NXP (19)'!Q$2:AC$2)</f>
        <v>47.554120536834276</v>
      </c>
      <c r="G71" s="95">
        <f>SUM('[1]NXP (19)'!AD40:AJ40)/SUM('[1]NXP (19)'!AD$2:AJ$2)</f>
        <v>62.089127359085595</v>
      </c>
      <c r="H71" s="95">
        <f>SUM('[1]NXP (19)'!AK40:AO40)/SUM('[1]NXP (19)'!AK$2:AO$2)</f>
        <v>38.908988330047727</v>
      </c>
      <c r="I71" s="95">
        <f>SUM('[1]NXP (19)'!AP40:AU40)/SUM('[1]NXP (19)'!AP$2:AU$2)</f>
        <v>39.175473754138537</v>
      </c>
      <c r="J71" s="95">
        <f>SUM('[1]NXP (19)'!AV40:BE40)/SUM('[1]NXP (19)'!AV$2:BE$2)</f>
        <v>34.176725488205179</v>
      </c>
      <c r="K71" s="95">
        <f>SUM('[1]NXP (19)'!BF40:BO40)/SUM('[1]NXP (19)'!BF$2:BO$2)</f>
        <v>30.663784248684006</v>
      </c>
      <c r="L71" s="95">
        <f>SUM('[1]NXP (19)'!BP40:BS40)/SUM('[1]NXP (19)'!BP$2:BS$2)</f>
        <v>24.241577311709911</v>
      </c>
      <c r="M71" s="95">
        <f>SUM('[1]NXP (19)'!BT40:BW40)/SUM('[1]NXP (19)'!BT$2:BW$2)</f>
        <v>32.001996118526478</v>
      </c>
      <c r="N71" s="95">
        <f t="shared" si="34"/>
        <v>38.264691659763315</v>
      </c>
      <c r="O71" s="95">
        <f>AVERAGE('[1]NXP (19)'!BY40:BZ40)</f>
        <v>9.0018112526335674</v>
      </c>
      <c r="P71" s="95" t="s">
        <v>70</v>
      </c>
      <c r="Q71" s="57">
        <f>RANK(D71,D40:D71,0)</f>
        <v>26</v>
      </c>
      <c r="R71" s="57">
        <f t="shared" ref="R71:AA71" si="65">RANK(E71,E40:E71,0)</f>
        <v>25</v>
      </c>
      <c r="S71" s="57">
        <f t="shared" si="65"/>
        <v>23</v>
      </c>
      <c r="T71" s="57">
        <f t="shared" si="65"/>
        <v>5</v>
      </c>
      <c r="U71" s="57">
        <f t="shared" si="65"/>
        <v>23</v>
      </c>
      <c r="V71" s="57">
        <f t="shared" si="65"/>
        <v>26</v>
      </c>
      <c r="W71" s="57">
        <f t="shared" si="65"/>
        <v>30</v>
      </c>
      <c r="X71" s="57">
        <f t="shared" si="65"/>
        <v>26</v>
      </c>
      <c r="Y71" s="57">
        <f t="shared" si="65"/>
        <v>14</v>
      </c>
      <c r="Z71" s="57">
        <f t="shared" si="65"/>
        <v>27</v>
      </c>
      <c r="AA71" s="57">
        <f t="shared" si="65"/>
        <v>26</v>
      </c>
    </row>
    <row r="72" spans="2:27">
      <c r="B72" s="135"/>
      <c r="C72" s="53"/>
      <c r="D72" s="53"/>
      <c r="E72" s="53"/>
      <c r="F72" s="53"/>
      <c r="G72" s="53"/>
      <c r="H72" s="53"/>
      <c r="I72" s="53"/>
      <c r="J72" s="53"/>
      <c r="K72" s="53"/>
      <c r="L72" s="53"/>
      <c r="M72" s="53"/>
      <c r="N72" s="53"/>
      <c r="O72" s="53"/>
    </row>
    <row r="73" spans="2:27">
      <c r="B73" s="135"/>
      <c r="C73" s="53"/>
      <c r="D73" s="53"/>
      <c r="E73" s="53"/>
      <c r="F73" s="53"/>
      <c r="G73" s="53"/>
      <c r="H73" s="53"/>
      <c r="I73" s="53"/>
      <c r="J73" s="53"/>
      <c r="K73" s="53"/>
      <c r="L73" s="53"/>
      <c r="M73" s="53"/>
      <c r="N73" s="53"/>
      <c r="O73" s="53"/>
    </row>
    <row r="74" spans="2:27">
      <c r="B74" s="40">
        <v>2018</v>
      </c>
      <c r="C74" s="40"/>
      <c r="D74" s="40"/>
      <c r="E74" s="40"/>
      <c r="F74" s="40"/>
      <c r="G74" s="40"/>
      <c r="H74" s="40"/>
      <c r="I74" s="40"/>
      <c r="J74" s="40"/>
      <c r="K74" s="40"/>
      <c r="L74" s="40"/>
      <c r="M74" s="40"/>
      <c r="N74" s="40"/>
      <c r="O74" s="53"/>
    </row>
    <row r="75" spans="2:27">
      <c r="B75" s="93" t="s">
        <v>336</v>
      </c>
      <c r="C75" s="93" t="s">
        <v>305</v>
      </c>
      <c r="D75" s="93" t="s">
        <v>324</v>
      </c>
      <c r="E75" s="93" t="s">
        <v>337</v>
      </c>
      <c r="F75" s="93" t="s">
        <v>326</v>
      </c>
      <c r="G75" s="93" t="s">
        <v>327</v>
      </c>
      <c r="H75" s="93" t="s">
        <v>328</v>
      </c>
      <c r="I75" s="93" t="s">
        <v>329</v>
      </c>
      <c r="J75" s="93" t="s">
        <v>330</v>
      </c>
      <c r="K75" s="93" t="s">
        <v>331</v>
      </c>
      <c r="L75" s="93" t="s">
        <v>338</v>
      </c>
      <c r="M75" s="93" t="s">
        <v>333</v>
      </c>
      <c r="N75" s="93" t="s">
        <v>339</v>
      </c>
      <c r="O75" s="93" t="s">
        <v>340</v>
      </c>
      <c r="P75" s="93" t="s">
        <v>305</v>
      </c>
      <c r="Q75" s="93" t="s">
        <v>324</v>
      </c>
      <c r="R75" s="93" t="s">
        <v>337</v>
      </c>
      <c r="S75" s="93" t="s">
        <v>326</v>
      </c>
      <c r="T75" s="93" t="s">
        <v>327</v>
      </c>
      <c r="U75" s="93" t="s">
        <v>328</v>
      </c>
      <c r="V75" s="93" t="s">
        <v>329</v>
      </c>
      <c r="W75" s="93" t="s">
        <v>330</v>
      </c>
      <c r="X75" s="93" t="s">
        <v>331</v>
      </c>
      <c r="Y75" s="93" t="s">
        <v>338</v>
      </c>
      <c r="Z75" s="93" t="s">
        <v>333</v>
      </c>
      <c r="AA75" s="93" t="s">
        <v>339</v>
      </c>
    </row>
    <row r="76" spans="2:27">
      <c r="B76" s="94" t="s">
        <v>7</v>
      </c>
      <c r="C76" s="94" t="s">
        <v>8</v>
      </c>
      <c r="D76" s="94">
        <f>SUM('[1]NXP (18)'!D9:K9)/SUM('[1]NXP (18)'!D$2:K$2)</f>
        <v>65.556109261773997</v>
      </c>
      <c r="E76" s="94">
        <f>SUM('[1]NXP (18)'!L9:P9)/SUM('[1]NXP (18)'!L$2:P$2)</f>
        <v>38.86005924416871</v>
      </c>
      <c r="F76" s="94">
        <f>SUM('[1]NXP (18)'!Q9:AC9)/SUM('[1]NXP (18)'!Q$2:AC$2)</f>
        <v>60.151468881994802</v>
      </c>
      <c r="G76" s="94">
        <f>SUM('[1]NXP (18)'!AD9:AJ9)/SUM('[1]NXP (18)'!AD$2:AJ$2)</f>
        <v>61.832001645330564</v>
      </c>
      <c r="H76" s="94">
        <f>SUM('[1]NXP (18)'!AK9:AO9)/SUM('[1]NXP (18)'!AK$2:AO$2)</f>
        <v>64.923846690595553</v>
      </c>
      <c r="I76" s="94">
        <f>SUM('[1]NXP (18)'!AP9:AU9)/SUM('[1]NXP (18)'!AP$2:AU$2)</f>
        <v>49.977157548720953</v>
      </c>
      <c r="J76" s="94">
        <f>SUM('[1]NXP (18)'!AV9:BE9)/SUM('[1]NXP (18)'!AV$2:BE$2)</f>
        <v>53.848032589150073</v>
      </c>
      <c r="K76" s="94">
        <f>SUM('[1]NXP (18)'!BF9:BO9)/SUM('[1]NXP (18)'!BF$2:BO$2)</f>
        <v>45.449825542098367</v>
      </c>
      <c r="L76" s="94">
        <f>SUM('[1]NXP (18)'!BP9:BS9)/SUM('[1]NXP (18)'!BP$2:BS$2)</f>
        <v>46.628828800543062</v>
      </c>
      <c r="M76" s="94">
        <f>SUM('[1]NXP (18)'!BT9:BW9)/SUM('[1]NXP (18)'!BT$2:BW$2)</f>
        <v>53.98247146136891</v>
      </c>
      <c r="N76" s="94">
        <f>SUMPRODUCT(D76:M76,$D$724:$M$724)</f>
        <v>54.120980166574498</v>
      </c>
      <c r="O76" s="94">
        <f>AVERAGE('[1]NXP (18)'!BY9:BZ9)</f>
        <v>25.236279262338051</v>
      </c>
      <c r="P76" s="94" t="s">
        <v>8</v>
      </c>
      <c r="Q76" s="57">
        <f>RANK(D76,D76:D107,0)</f>
        <v>8</v>
      </c>
      <c r="R76" s="57">
        <f t="shared" ref="R76:AA76" si="66">RANK(E76,E76:E107,0)</f>
        <v>3</v>
      </c>
      <c r="S76" s="57">
        <f t="shared" si="66"/>
        <v>4</v>
      </c>
      <c r="T76" s="57">
        <f t="shared" si="66"/>
        <v>6</v>
      </c>
      <c r="U76" s="57">
        <f t="shared" si="66"/>
        <v>3</v>
      </c>
      <c r="V76" s="57">
        <f t="shared" si="66"/>
        <v>17</v>
      </c>
      <c r="W76" s="57">
        <f t="shared" si="66"/>
        <v>13</v>
      </c>
      <c r="X76" s="57">
        <f t="shared" si="66"/>
        <v>8</v>
      </c>
      <c r="Y76" s="57">
        <f t="shared" si="66"/>
        <v>4</v>
      </c>
      <c r="Z76" s="57">
        <f t="shared" si="66"/>
        <v>15</v>
      </c>
      <c r="AA76" s="57">
        <f t="shared" si="66"/>
        <v>5</v>
      </c>
    </row>
    <row r="77" spans="2:27">
      <c r="B77" s="95" t="s">
        <v>9</v>
      </c>
      <c r="C77" s="95" t="s">
        <v>10</v>
      </c>
      <c r="D77" s="95">
        <f>SUM('[1]NXP (18)'!D10:K10)/SUM('[1]NXP (18)'!D$2:K$2)</f>
        <v>39.625040985431085</v>
      </c>
      <c r="E77" s="95">
        <f>SUM('[1]NXP (18)'!L10:P10)/SUM('[1]NXP (18)'!L$2:P$2)</f>
        <v>15.250722883898884</v>
      </c>
      <c r="F77" s="95">
        <f>SUM('[1]NXP (18)'!Q10:AC10)/SUM('[1]NXP (18)'!Q$2:AC$2)</f>
        <v>61.844798128735981</v>
      </c>
      <c r="G77" s="95">
        <f>SUM('[1]NXP (18)'!AD10:AJ10)/SUM('[1]NXP (18)'!AD$2:AJ$2)</f>
        <v>44.72313926111827</v>
      </c>
      <c r="H77" s="95">
        <f>SUM('[1]NXP (18)'!AK10:AO10)/SUM('[1]NXP (18)'!AK$2:AO$2)</f>
        <v>50.904902871168723</v>
      </c>
      <c r="I77" s="95">
        <f>SUM('[1]NXP (18)'!AP10:AU10)/SUM('[1]NXP (18)'!AP$2:AU$2)</f>
        <v>55.872773739135056</v>
      </c>
      <c r="J77" s="95">
        <f>SUM('[1]NXP (18)'!AV10:BE10)/SUM('[1]NXP (18)'!AV$2:BE$2)</f>
        <v>57.508062803163021</v>
      </c>
      <c r="K77" s="95">
        <f>SUM('[1]NXP (18)'!BF10:BO10)/SUM('[1]NXP (18)'!BF$2:BO$2)</f>
        <v>50.353224251251042</v>
      </c>
      <c r="L77" s="95">
        <f>SUM('[1]NXP (18)'!BP10:BS10)/SUM('[1]NXP (18)'!BP$2:BS$2)</f>
        <v>48.654424631431176</v>
      </c>
      <c r="M77" s="95">
        <f>SUM('[1]NXP (18)'!BT10:BW10)/SUM('[1]NXP (18)'!BT$2:BW$2)</f>
        <v>54.679747961242434</v>
      </c>
      <c r="N77" s="95">
        <f t="shared" ref="N77:N107" si="67">SUMPRODUCT(D77:M77,$D$724:$M$724)</f>
        <v>47.941683751657564</v>
      </c>
      <c r="O77" s="95">
        <f>AVERAGE('[1]NXP (18)'!BY10:BZ10)</f>
        <v>20.164864356752304</v>
      </c>
      <c r="P77" s="95" t="s">
        <v>10</v>
      </c>
      <c r="Q77" s="57">
        <f>RANK(D77,D76:D107,0)</f>
        <v>27</v>
      </c>
      <c r="R77" s="57">
        <f t="shared" ref="R77:AA77" si="68">RANK(E77,E76:E107,0)</f>
        <v>32</v>
      </c>
      <c r="S77" s="57">
        <f t="shared" si="68"/>
        <v>3</v>
      </c>
      <c r="T77" s="57">
        <f t="shared" si="68"/>
        <v>23</v>
      </c>
      <c r="U77" s="57">
        <f t="shared" si="68"/>
        <v>12</v>
      </c>
      <c r="V77" s="57">
        <f t="shared" si="68"/>
        <v>15</v>
      </c>
      <c r="W77" s="57">
        <f t="shared" si="68"/>
        <v>10</v>
      </c>
      <c r="X77" s="57">
        <f t="shared" si="68"/>
        <v>5</v>
      </c>
      <c r="Y77" s="57">
        <f t="shared" si="68"/>
        <v>3</v>
      </c>
      <c r="Z77" s="57">
        <f t="shared" si="68"/>
        <v>14</v>
      </c>
      <c r="AA77" s="57">
        <f t="shared" si="68"/>
        <v>11</v>
      </c>
    </row>
    <row r="78" spans="2:27">
      <c r="B78" s="94" t="s">
        <v>11</v>
      </c>
      <c r="C78" s="94" t="s">
        <v>12</v>
      </c>
      <c r="D78" s="94">
        <f>SUM('[1]NXP (18)'!D11:K11)/SUM('[1]NXP (18)'!D$2:K$2)</f>
        <v>59.565558189963028</v>
      </c>
      <c r="E78" s="94">
        <f>SUM('[1]NXP (18)'!L11:P11)/SUM('[1]NXP (18)'!L$2:P$2)</f>
        <v>37.649503478370796</v>
      </c>
      <c r="F78" s="94">
        <f>SUM('[1]NXP (18)'!Q11:AC11)/SUM('[1]NXP (18)'!Q$2:AC$2)</f>
        <v>57.551613288730181</v>
      </c>
      <c r="G78" s="94">
        <f>SUM('[1]NXP (18)'!AD11:AJ11)/SUM('[1]NXP (18)'!AD$2:AJ$2)</f>
        <v>45.127632349128838</v>
      </c>
      <c r="H78" s="94">
        <f>SUM('[1]NXP (18)'!AK11:AO11)/SUM('[1]NXP (18)'!AK$2:AO$2)</f>
        <v>46.179992897401021</v>
      </c>
      <c r="I78" s="94">
        <f>SUM('[1]NXP (18)'!AP11:AU11)/SUM('[1]NXP (18)'!AP$2:AU$2)</f>
        <v>69.555028755717117</v>
      </c>
      <c r="J78" s="94">
        <f>SUM('[1]NXP (18)'!AV11:BE11)/SUM('[1]NXP (18)'!AV$2:BE$2)</f>
        <v>60.988266844302544</v>
      </c>
      <c r="K78" s="94">
        <f>SUM('[1]NXP (18)'!BF11:BO11)/SUM('[1]NXP (18)'!BF$2:BO$2)</f>
        <v>49.792653543013671</v>
      </c>
      <c r="L78" s="94">
        <f>SUM('[1]NXP (18)'!BP11:BS11)/SUM('[1]NXP (18)'!BP$2:BS$2)</f>
        <v>24.497617775655925</v>
      </c>
      <c r="M78" s="94">
        <f>SUM('[1]NXP (18)'!BT11:BW11)/SUM('[1]NXP (18)'!BT$2:BW$2)</f>
        <v>43.146904915281461</v>
      </c>
      <c r="N78" s="94">
        <f t="shared" si="67"/>
        <v>49.405477203756462</v>
      </c>
      <c r="O78" s="94">
        <f>AVERAGE('[1]NXP (18)'!BY11:BZ11)</f>
        <v>26.47615758821102</v>
      </c>
      <c r="P78" s="94" t="s">
        <v>12</v>
      </c>
      <c r="Q78" s="57">
        <f>RANK(D78,D76:D107,0)</f>
        <v>16</v>
      </c>
      <c r="R78" s="57">
        <f t="shared" ref="R78:AA78" si="69">RANK(E78,E76:E107,0)</f>
        <v>4</v>
      </c>
      <c r="S78" s="57">
        <f t="shared" si="69"/>
        <v>9</v>
      </c>
      <c r="T78" s="57">
        <f t="shared" si="69"/>
        <v>22</v>
      </c>
      <c r="U78" s="57">
        <f t="shared" si="69"/>
        <v>16</v>
      </c>
      <c r="V78" s="57">
        <f t="shared" si="69"/>
        <v>5</v>
      </c>
      <c r="W78" s="57">
        <f t="shared" si="69"/>
        <v>4</v>
      </c>
      <c r="X78" s="57">
        <f t="shared" si="69"/>
        <v>6</v>
      </c>
      <c r="Y78" s="57">
        <f t="shared" si="69"/>
        <v>12</v>
      </c>
      <c r="Z78" s="57">
        <f t="shared" si="69"/>
        <v>22</v>
      </c>
      <c r="AA78" s="57">
        <f t="shared" si="69"/>
        <v>8</v>
      </c>
    </row>
    <row r="79" spans="2:27">
      <c r="B79" s="95" t="s">
        <v>13</v>
      </c>
      <c r="C79" s="95" t="s">
        <v>14</v>
      </c>
      <c r="D79" s="95">
        <f>SUM('[1]NXP (18)'!D12:K12)/SUM('[1]NXP (18)'!D$2:K$2)</f>
        <v>83.078858359125618</v>
      </c>
      <c r="E79" s="95">
        <f>SUM('[1]NXP (18)'!L12:P12)/SUM('[1]NXP (18)'!L$2:P$2)</f>
        <v>23.83513569256337</v>
      </c>
      <c r="F79" s="95">
        <f>SUM('[1]NXP (18)'!Q12:AC12)/SUM('[1]NXP (18)'!Q$2:AC$2)</f>
        <v>58.014876566151734</v>
      </c>
      <c r="G79" s="95">
        <f>SUM('[1]NXP (18)'!AD12:AJ12)/SUM('[1]NXP (18)'!AD$2:AJ$2)</f>
        <v>52.875836748057985</v>
      </c>
      <c r="H79" s="95">
        <f>SUM('[1]NXP (18)'!AK12:AO12)/SUM('[1]NXP (18)'!AK$2:AO$2)</f>
        <v>42.492121734565082</v>
      </c>
      <c r="I79" s="95">
        <f>SUM('[1]NXP (18)'!AP12:AU12)/SUM('[1]NXP (18)'!AP$2:AU$2)</f>
        <v>53.461785313412719</v>
      </c>
      <c r="J79" s="95">
        <f>SUM('[1]NXP (18)'!AV12:BE12)/SUM('[1]NXP (18)'!AV$2:BE$2)</f>
        <v>33.006490301694086</v>
      </c>
      <c r="K79" s="95">
        <f>SUM('[1]NXP (18)'!BF12:BO12)/SUM('[1]NXP (18)'!BF$2:BO$2)</f>
        <v>30.844804508341735</v>
      </c>
      <c r="L79" s="95">
        <f>SUM('[1]NXP (18)'!BP12:BS12)/SUM('[1]NXP (18)'!BP$2:BS$2)</f>
        <v>23.401538893277831</v>
      </c>
      <c r="M79" s="95">
        <f>SUM('[1]NXP (18)'!BT12:BW12)/SUM('[1]NXP (18)'!BT$2:BW$2)</f>
        <v>26.093727195676212</v>
      </c>
      <c r="N79" s="95">
        <f t="shared" si="67"/>
        <v>42.710517531286641</v>
      </c>
      <c r="O79" s="95">
        <f>AVERAGE('[1]NXP (18)'!BY12:BZ12)</f>
        <v>17.318250507689399</v>
      </c>
      <c r="P79" s="95" t="s">
        <v>14</v>
      </c>
      <c r="Q79" s="57">
        <f>RANK(D79,D76:D107,0)</f>
        <v>2</v>
      </c>
      <c r="R79" s="57">
        <f t="shared" ref="R79:AA79" si="70">RANK(E79,E76:E107,0)</f>
        <v>23</v>
      </c>
      <c r="S79" s="57">
        <f t="shared" si="70"/>
        <v>7</v>
      </c>
      <c r="T79" s="57">
        <f t="shared" si="70"/>
        <v>14</v>
      </c>
      <c r="U79" s="57">
        <f t="shared" si="70"/>
        <v>19</v>
      </c>
      <c r="V79" s="57">
        <f t="shared" si="70"/>
        <v>16</v>
      </c>
      <c r="W79" s="57">
        <f t="shared" si="70"/>
        <v>31</v>
      </c>
      <c r="X79" s="57">
        <f t="shared" si="70"/>
        <v>27</v>
      </c>
      <c r="Y79" s="57">
        <f t="shared" si="70"/>
        <v>14</v>
      </c>
      <c r="Z79" s="57">
        <f t="shared" si="70"/>
        <v>32</v>
      </c>
      <c r="AA79" s="57">
        <f t="shared" si="70"/>
        <v>21</v>
      </c>
    </row>
    <row r="80" spans="2:27">
      <c r="B80" s="94" t="s">
        <v>15</v>
      </c>
      <c r="C80" s="94" t="s">
        <v>16</v>
      </c>
      <c r="D80" s="94">
        <f>SUM('[1]NXP (18)'!D13:K13)/SUM('[1]NXP (18)'!D$2:K$2)</f>
        <v>77.508480198269325</v>
      </c>
      <c r="E80" s="94">
        <f>SUM('[1]NXP (18)'!L13:P13)/SUM('[1]NXP (18)'!L$2:P$2)</f>
        <v>28.339858456337538</v>
      </c>
      <c r="F80" s="94">
        <f>SUM('[1]NXP (18)'!Q13:AC13)/SUM('[1]NXP (18)'!Q$2:AC$2)</f>
        <v>49.857033011352634</v>
      </c>
      <c r="G80" s="94">
        <f>SUM('[1]NXP (18)'!AD13:AJ13)/SUM('[1]NXP (18)'!AD$2:AJ$2)</f>
        <v>42.117555097668031</v>
      </c>
      <c r="H80" s="94">
        <f>SUM('[1]NXP (18)'!AK13:AO13)/SUM('[1]NXP (18)'!AK$2:AO$2)</f>
        <v>55.754077199735249</v>
      </c>
      <c r="I80" s="94">
        <f>SUM('[1]NXP (18)'!AP13:AU13)/SUM('[1]NXP (18)'!AP$2:AU$2)</f>
        <v>63.927996515994394</v>
      </c>
      <c r="J80" s="94">
        <f>SUM('[1]NXP (18)'!AV13:BE13)/SUM('[1]NXP (18)'!AV$2:BE$2)</f>
        <v>55.571795753557332</v>
      </c>
      <c r="K80" s="94">
        <f>SUM('[1]NXP (18)'!BF13:BO13)/SUM('[1]NXP (18)'!BF$2:BO$2)</f>
        <v>37.403177759465791</v>
      </c>
      <c r="L80" s="94">
        <f>SUM('[1]NXP (18)'!BP13:BS13)/SUM('[1]NXP (18)'!BP$2:BS$2)</f>
        <v>51.821759780645223</v>
      </c>
      <c r="M80" s="94">
        <f>SUM('[1]NXP (18)'!BT13:BW13)/SUM('[1]NXP (18)'!BT$2:BW$2)</f>
        <v>68.829446584028034</v>
      </c>
      <c r="N80" s="94">
        <f t="shared" si="67"/>
        <v>53.113118035705355</v>
      </c>
      <c r="O80" s="94">
        <f>AVERAGE('[1]NXP (18)'!BY13:BZ13)</f>
        <v>28.8850751012003</v>
      </c>
      <c r="P80" s="94" t="s">
        <v>16</v>
      </c>
      <c r="Q80" s="57">
        <f>RANK(D80,D76:D107,0)</f>
        <v>4</v>
      </c>
      <c r="R80" s="57">
        <f t="shared" ref="R80:AA80" si="71">RANK(E80,E76:E107,0)</f>
        <v>16</v>
      </c>
      <c r="S80" s="57">
        <f t="shared" si="71"/>
        <v>21</v>
      </c>
      <c r="T80" s="57">
        <f t="shared" si="71"/>
        <v>24</v>
      </c>
      <c r="U80" s="57">
        <f t="shared" si="71"/>
        <v>8</v>
      </c>
      <c r="V80" s="57">
        <f t="shared" si="71"/>
        <v>8</v>
      </c>
      <c r="W80" s="57">
        <f t="shared" si="71"/>
        <v>12</v>
      </c>
      <c r="X80" s="57">
        <f t="shared" si="71"/>
        <v>12</v>
      </c>
      <c r="Y80" s="57">
        <f t="shared" si="71"/>
        <v>2</v>
      </c>
      <c r="Z80" s="57">
        <f t="shared" si="71"/>
        <v>5</v>
      </c>
      <c r="AA80" s="57">
        <f t="shared" si="71"/>
        <v>6</v>
      </c>
    </row>
    <row r="81" spans="2:27">
      <c r="B81" s="95" t="s">
        <v>17</v>
      </c>
      <c r="C81" s="95" t="s">
        <v>18</v>
      </c>
      <c r="D81" s="95">
        <f>SUM('[1]NXP (18)'!D14:K14)/SUM('[1]NXP (18)'!D$2:K$2)</f>
        <v>40.824697783826871</v>
      </c>
      <c r="E81" s="95">
        <f>SUM('[1]NXP (18)'!L14:P14)/SUM('[1]NXP (18)'!L$2:P$2)</f>
        <v>26.243089171499257</v>
      </c>
      <c r="F81" s="95">
        <f>SUM('[1]NXP (18)'!Q14:AC14)/SUM('[1]NXP (18)'!Q$2:AC$2)</f>
        <v>56.231690465631132</v>
      </c>
      <c r="G81" s="95">
        <f>SUM('[1]NXP (18)'!AD14:AJ14)/SUM('[1]NXP (18)'!AD$2:AJ$2)</f>
        <v>53.997628962253117</v>
      </c>
      <c r="H81" s="95">
        <f>SUM('[1]NXP (18)'!AK14:AO14)/SUM('[1]NXP (18)'!AK$2:AO$2)</f>
        <v>65.125872119602008</v>
      </c>
      <c r="I81" s="95">
        <f>SUM('[1]NXP (18)'!AP14:AU14)/SUM('[1]NXP (18)'!AP$2:AU$2)</f>
        <v>59.436470349969831</v>
      </c>
      <c r="J81" s="95">
        <f>SUM('[1]NXP (18)'!AV14:BE14)/SUM('[1]NXP (18)'!AV$2:BE$2)</f>
        <v>47.242380883670236</v>
      </c>
      <c r="K81" s="95">
        <f>SUM('[1]NXP (18)'!BF14:BO14)/SUM('[1]NXP (18)'!BF$2:BO$2)</f>
        <v>31.278470419883124</v>
      </c>
      <c r="L81" s="95">
        <f>SUM('[1]NXP (18)'!BP14:BS14)/SUM('[1]NXP (18)'!BP$2:BS$2)</f>
        <v>5.3584610157517965</v>
      </c>
      <c r="M81" s="95">
        <f>SUM('[1]NXP (18)'!BT14:BW14)/SUM('[1]NXP (18)'!BT$2:BW$2)</f>
        <v>42.133764817903561</v>
      </c>
      <c r="N81" s="95">
        <f t="shared" si="67"/>
        <v>42.787252598999096</v>
      </c>
      <c r="O81" s="95">
        <f>AVERAGE('[1]NXP (18)'!BY14:BZ14)</f>
        <v>19.263145178468232</v>
      </c>
      <c r="P81" s="95" t="s">
        <v>18</v>
      </c>
      <c r="Q81" s="57">
        <f>RANK(D81,D76:D107,0)</f>
        <v>26</v>
      </c>
      <c r="R81" s="57">
        <f t="shared" ref="R81:AA81" si="72">RANK(E81,E76:E107,0)</f>
        <v>19</v>
      </c>
      <c r="S81" s="57">
        <f t="shared" si="72"/>
        <v>10</v>
      </c>
      <c r="T81" s="57">
        <f t="shared" si="72"/>
        <v>11</v>
      </c>
      <c r="U81" s="57">
        <f t="shared" si="72"/>
        <v>2</v>
      </c>
      <c r="V81" s="57">
        <f t="shared" si="72"/>
        <v>11</v>
      </c>
      <c r="W81" s="57">
        <f t="shared" si="72"/>
        <v>24</v>
      </c>
      <c r="X81" s="57">
        <f t="shared" si="72"/>
        <v>25</v>
      </c>
      <c r="Y81" s="57">
        <f t="shared" si="72"/>
        <v>30</v>
      </c>
      <c r="Z81" s="57">
        <f t="shared" si="72"/>
        <v>23</v>
      </c>
      <c r="AA81" s="57">
        <f t="shared" si="72"/>
        <v>20</v>
      </c>
    </row>
    <row r="82" spans="2:27">
      <c r="B82" s="94" t="s">
        <v>19</v>
      </c>
      <c r="C82" s="94" t="s">
        <v>20</v>
      </c>
      <c r="D82" s="94">
        <f>SUM('[1]NXP (18)'!D15:K15)/SUM('[1]NXP (18)'!D$2:K$2)</f>
        <v>73.402303757863493</v>
      </c>
      <c r="E82" s="94">
        <f>SUM('[1]NXP (18)'!L15:P15)/SUM('[1]NXP (18)'!L$2:P$2)</f>
        <v>22.343853702958224</v>
      </c>
      <c r="F82" s="94">
        <f>SUM('[1]NXP (18)'!Q15:AC15)/SUM('[1]NXP (18)'!Q$2:AC$2)</f>
        <v>22.326119196979835</v>
      </c>
      <c r="G82" s="94">
        <f>SUM('[1]NXP (18)'!AD15:AJ15)/SUM('[1]NXP (18)'!AD$2:AJ$2)</f>
        <v>68.066330177006137</v>
      </c>
      <c r="H82" s="94">
        <f>SUM('[1]NXP (18)'!AK15:AO15)/SUM('[1]NXP (18)'!AK$2:AO$2)</f>
        <v>36.726956516455687</v>
      </c>
      <c r="I82" s="94">
        <f>SUM('[1]NXP (18)'!AP15:AU15)/SUM('[1]NXP (18)'!AP$2:AU$2)</f>
        <v>20.886060510339433</v>
      </c>
      <c r="J82" s="94">
        <f>SUM('[1]NXP (18)'!AV15:BE15)/SUM('[1]NXP (18)'!AV$2:BE$2)</f>
        <v>37.788861666955562</v>
      </c>
      <c r="K82" s="94">
        <f>SUM('[1]NXP (18)'!BF15:BO15)/SUM('[1]NXP (18)'!BF$2:BO$2)</f>
        <v>23.884759994577422</v>
      </c>
      <c r="L82" s="94">
        <f>SUM('[1]NXP (18)'!BP15:BS15)/SUM('[1]NXP (18)'!BP$2:BS$2)</f>
        <v>2.5276285444436786</v>
      </c>
      <c r="M82" s="94">
        <f>SUM('[1]NXP (18)'!BT15:BW15)/SUM('[1]NXP (18)'!BT$2:BW$2)</f>
        <v>34.247567340302602</v>
      </c>
      <c r="N82" s="94">
        <f t="shared" si="67"/>
        <v>34.220044140788204</v>
      </c>
      <c r="O82" s="94">
        <f>AVERAGE('[1]NXP (18)'!BY15:BZ15)</f>
        <v>0</v>
      </c>
      <c r="P82" s="94" t="s">
        <v>20</v>
      </c>
      <c r="Q82" s="57">
        <f>RANK(D82,D76:D107,0)</f>
        <v>5</v>
      </c>
      <c r="R82" s="57">
        <f t="shared" ref="R82:AA82" si="73">RANK(E82,E76:E107,0)</f>
        <v>25</v>
      </c>
      <c r="S82" s="57">
        <f t="shared" si="73"/>
        <v>32</v>
      </c>
      <c r="T82" s="57">
        <f t="shared" si="73"/>
        <v>4</v>
      </c>
      <c r="U82" s="57">
        <f t="shared" si="73"/>
        <v>22</v>
      </c>
      <c r="V82" s="57">
        <f t="shared" si="73"/>
        <v>32</v>
      </c>
      <c r="W82" s="57">
        <f t="shared" si="73"/>
        <v>29</v>
      </c>
      <c r="X82" s="57">
        <f t="shared" si="73"/>
        <v>32</v>
      </c>
      <c r="Y82" s="57">
        <f t="shared" si="73"/>
        <v>32</v>
      </c>
      <c r="Z82" s="57">
        <f t="shared" si="73"/>
        <v>28</v>
      </c>
      <c r="AA82" s="57">
        <f t="shared" si="73"/>
        <v>28</v>
      </c>
    </row>
    <row r="83" spans="2:27">
      <c r="B83" s="95" t="s">
        <v>21</v>
      </c>
      <c r="C83" s="95" t="s">
        <v>22</v>
      </c>
      <c r="D83" s="95">
        <f>SUM('[1]NXP (18)'!D16:K16)/SUM('[1]NXP (18)'!D$2:K$2)</f>
        <v>59.247975414134125</v>
      </c>
      <c r="E83" s="95">
        <f>SUM('[1]NXP (18)'!L16:P16)/SUM('[1]NXP (18)'!L$2:P$2)</f>
        <v>20.127488920002406</v>
      </c>
      <c r="F83" s="95">
        <f>SUM('[1]NXP (18)'!Q16:AC16)/SUM('[1]NXP (18)'!Q$2:AC$2)</f>
        <v>46.033996538285997</v>
      </c>
      <c r="G83" s="95">
        <f>SUM('[1]NXP (18)'!AD16:AJ16)/SUM('[1]NXP (18)'!AD$2:AJ$2)</f>
        <v>41.43409015626758</v>
      </c>
      <c r="H83" s="95">
        <f>SUM('[1]NXP (18)'!AK16:AO16)/SUM('[1]NXP (18)'!AK$2:AO$2)</f>
        <v>52.108026576562793</v>
      </c>
      <c r="I83" s="95">
        <f>SUM('[1]NXP (18)'!AP16:AU16)/SUM('[1]NXP (18)'!AP$2:AU$2)</f>
        <v>65.389964962969188</v>
      </c>
      <c r="J83" s="95">
        <f>SUM('[1]NXP (18)'!AV16:BE16)/SUM('[1]NXP (18)'!AV$2:BE$2)</f>
        <v>52.273564678993537</v>
      </c>
      <c r="K83" s="95">
        <f>SUM('[1]NXP (18)'!BF16:BO16)/SUM('[1]NXP (18)'!BF$2:BO$2)</f>
        <v>30.945925517205445</v>
      </c>
      <c r="L83" s="95">
        <f>SUM('[1]NXP (18)'!BP16:BS16)/SUM('[1]NXP (18)'!BP$2:BS$2)</f>
        <v>60.991119828943795</v>
      </c>
      <c r="M83" s="95">
        <f>SUM('[1]NXP (18)'!BT16:BW16)/SUM('[1]NXP (18)'!BT$2:BW$2)</f>
        <v>67.926399446406293</v>
      </c>
      <c r="N83" s="95">
        <f t="shared" si="67"/>
        <v>49.647855203977116</v>
      </c>
      <c r="O83" s="95">
        <f>AVERAGE('[1]NXP (18)'!BY16:BZ16)</f>
        <v>20.497333606588423</v>
      </c>
      <c r="P83" s="95" t="s">
        <v>22</v>
      </c>
      <c r="Q83" s="57">
        <f>RANK(D83,D76:D107,0)</f>
        <v>17</v>
      </c>
      <c r="R83" s="57">
        <f t="shared" ref="R83:AA83" si="74">RANK(E83,E76:E107,0)</f>
        <v>29</v>
      </c>
      <c r="S83" s="57">
        <f t="shared" si="74"/>
        <v>25</v>
      </c>
      <c r="T83" s="57">
        <f t="shared" si="74"/>
        <v>25</v>
      </c>
      <c r="U83" s="57">
        <f t="shared" si="74"/>
        <v>10</v>
      </c>
      <c r="V83" s="57">
        <f t="shared" si="74"/>
        <v>7</v>
      </c>
      <c r="W83" s="57">
        <f t="shared" si="74"/>
        <v>19</v>
      </c>
      <c r="X83" s="57">
        <f t="shared" si="74"/>
        <v>26</v>
      </c>
      <c r="Y83" s="57">
        <f t="shared" si="74"/>
        <v>1</v>
      </c>
      <c r="Z83" s="57">
        <f t="shared" si="74"/>
        <v>6</v>
      </c>
      <c r="AA83" s="57">
        <f t="shared" si="74"/>
        <v>7</v>
      </c>
    </row>
    <row r="84" spans="2:27">
      <c r="B84" s="94" t="s">
        <v>23</v>
      </c>
      <c r="C84" s="94" t="s">
        <v>24</v>
      </c>
      <c r="D84" s="94">
        <f>SUM('[1]NXP (18)'!D17:K17)/SUM('[1]NXP (18)'!D$2:K$2)</f>
        <v>37.062091161892049</v>
      </c>
      <c r="E84" s="94">
        <f>SUM('[1]NXP (18)'!L17:P17)/SUM('[1]NXP (18)'!L$2:P$2)</f>
        <v>71.406240245681602</v>
      </c>
      <c r="F84" s="94">
        <f>SUM('[1]NXP (18)'!Q17:AC17)/SUM('[1]NXP (18)'!Q$2:AC$2)</f>
        <v>78.599908092974744</v>
      </c>
      <c r="G84" s="94">
        <f>SUM('[1]NXP (18)'!AD17:AJ17)/SUM('[1]NXP (18)'!AD$2:AJ$2)</f>
        <v>49.659196057917868</v>
      </c>
      <c r="H84" s="94">
        <f>SUM('[1]NXP (18)'!AK17:AO17)/SUM('[1]NXP (18)'!AK$2:AO$2)</f>
        <v>60.354379518635689</v>
      </c>
      <c r="I84" s="94">
        <f>SUM('[1]NXP (18)'!AP17:AU17)/SUM('[1]NXP (18)'!AP$2:AU$2)</f>
        <v>68.017249724610352</v>
      </c>
      <c r="J84" s="94">
        <f>SUM('[1]NXP (18)'!AV17:BE17)/SUM('[1]NXP (18)'!AV$2:BE$2)</f>
        <v>70.596217936660494</v>
      </c>
      <c r="K84" s="94">
        <f>SUM('[1]NXP (18)'!BF17:BO17)/SUM('[1]NXP (18)'!BF$2:BO$2)</f>
        <v>88.627543693895106</v>
      </c>
      <c r="L84" s="94">
        <f>SUM('[1]NXP (18)'!BP17:BS17)/SUM('[1]NXP (18)'!BP$2:BS$2)</f>
        <v>33.331196245137775</v>
      </c>
      <c r="M84" s="94">
        <f>SUM('[1]NXP (18)'!BT17:BW17)/SUM('[1]NXP (18)'!BT$2:BW$2)</f>
        <v>91.080277639043828</v>
      </c>
      <c r="N84" s="94">
        <f t="shared" si="67"/>
        <v>64.873430031644958</v>
      </c>
      <c r="O84" s="94">
        <f>AVERAGE('[1]NXP (18)'!BY17:BZ17)</f>
        <v>50</v>
      </c>
      <c r="P84" s="94" t="s">
        <v>24</v>
      </c>
      <c r="Q84" s="57">
        <f>RANK(D84,D76:D107,0)</f>
        <v>30</v>
      </c>
      <c r="R84" s="57">
        <f t="shared" ref="R84:AA84" si="75">RANK(E84,E76:E107,0)</f>
        <v>1</v>
      </c>
      <c r="S84" s="57">
        <f t="shared" si="75"/>
        <v>1</v>
      </c>
      <c r="T84" s="57">
        <f t="shared" si="75"/>
        <v>18</v>
      </c>
      <c r="U84" s="57">
        <f t="shared" si="75"/>
        <v>6</v>
      </c>
      <c r="V84" s="57">
        <f t="shared" si="75"/>
        <v>6</v>
      </c>
      <c r="W84" s="57">
        <f t="shared" si="75"/>
        <v>1</v>
      </c>
      <c r="X84" s="57">
        <f t="shared" si="75"/>
        <v>1</v>
      </c>
      <c r="Y84" s="57">
        <f t="shared" si="75"/>
        <v>8</v>
      </c>
      <c r="Z84" s="57">
        <f t="shared" si="75"/>
        <v>1</v>
      </c>
      <c r="AA84" s="57">
        <f t="shared" si="75"/>
        <v>1</v>
      </c>
    </row>
    <row r="85" spans="2:27">
      <c r="B85" s="95" t="s">
        <v>25</v>
      </c>
      <c r="C85" s="95" t="s">
        <v>26</v>
      </c>
      <c r="D85" s="95">
        <f>SUM('[1]NXP (18)'!D18:K18)/SUM('[1]NXP (18)'!D$2:K$2)</f>
        <v>77.797879134224459</v>
      </c>
      <c r="E85" s="95">
        <f>SUM('[1]NXP (18)'!L18:P18)/SUM('[1]NXP (18)'!L$2:P$2)</f>
        <v>30.416345717818785</v>
      </c>
      <c r="F85" s="95">
        <f>SUM('[1]NXP (18)'!Q18:AC18)/SUM('[1]NXP (18)'!Q$2:AC$2)</f>
        <v>51.532310690454644</v>
      </c>
      <c r="G85" s="95">
        <f>SUM('[1]NXP (18)'!AD18:AJ18)/SUM('[1]NXP (18)'!AD$2:AJ$2)</f>
        <v>69.357659367938254</v>
      </c>
      <c r="H85" s="95">
        <f>SUM('[1]NXP (18)'!AK18:AO18)/SUM('[1]NXP (18)'!AK$2:AO$2)</f>
        <v>35.315850989732532</v>
      </c>
      <c r="I85" s="95">
        <f>SUM('[1]NXP (18)'!AP18:AU18)/SUM('[1]NXP (18)'!AP$2:AU$2)</f>
        <v>44.04769232103407</v>
      </c>
      <c r="J85" s="95">
        <f>SUM('[1]NXP (18)'!AV18:BE18)/SUM('[1]NXP (18)'!AV$2:BE$2)</f>
        <v>47.656067599541771</v>
      </c>
      <c r="K85" s="95">
        <f>SUM('[1]NXP (18)'!BF18:BO18)/SUM('[1]NXP (18)'!BF$2:BO$2)</f>
        <v>29.791686448294854</v>
      </c>
      <c r="L85" s="95">
        <f>SUM('[1]NXP (18)'!BP18:BS18)/SUM('[1]NXP (18)'!BP$2:BS$2)</f>
        <v>9.7723920069326873</v>
      </c>
      <c r="M85" s="95">
        <f>SUM('[1]NXP (18)'!BT18:BW18)/SUM('[1]NXP (18)'!BT$2:BW$2)</f>
        <v>58.397168559000349</v>
      </c>
      <c r="N85" s="95">
        <f t="shared" si="67"/>
        <v>45.408505283497242</v>
      </c>
      <c r="O85" s="95">
        <f>AVERAGE('[1]NXP (18)'!BY18:BZ18)</f>
        <v>13.08286974854142</v>
      </c>
      <c r="P85" s="95" t="s">
        <v>26</v>
      </c>
      <c r="Q85" s="57">
        <f>RANK(D85,D76:D107,0)</f>
        <v>3</v>
      </c>
      <c r="R85" s="57">
        <f t="shared" ref="R85:AA85" si="76">RANK(E85,E76:E107,0)</f>
        <v>10</v>
      </c>
      <c r="S85" s="57">
        <f t="shared" si="76"/>
        <v>17</v>
      </c>
      <c r="T85" s="57">
        <f t="shared" si="76"/>
        <v>3</v>
      </c>
      <c r="U85" s="57">
        <f t="shared" si="76"/>
        <v>24</v>
      </c>
      <c r="V85" s="57">
        <f t="shared" si="76"/>
        <v>22</v>
      </c>
      <c r="W85" s="57">
        <f t="shared" si="76"/>
        <v>22</v>
      </c>
      <c r="X85" s="57">
        <f t="shared" si="76"/>
        <v>29</v>
      </c>
      <c r="Y85" s="57">
        <f t="shared" si="76"/>
        <v>23</v>
      </c>
      <c r="Z85" s="57">
        <f t="shared" si="76"/>
        <v>9</v>
      </c>
      <c r="AA85" s="57">
        <f t="shared" si="76"/>
        <v>16</v>
      </c>
    </row>
    <row r="86" spans="2:27">
      <c r="B86" s="94" t="s">
        <v>27</v>
      </c>
      <c r="C86" s="94" t="s">
        <v>28</v>
      </c>
      <c r="D86" s="94">
        <f>SUM('[1]NXP (18)'!D19:K19)/SUM('[1]NXP (18)'!D$2:K$2)</f>
        <v>56.848245707839098</v>
      </c>
      <c r="E86" s="94">
        <f>SUM('[1]NXP (18)'!L19:P19)/SUM('[1]NXP (18)'!L$2:P$2)</f>
        <v>28.54573481235715</v>
      </c>
      <c r="F86" s="94">
        <f>SUM('[1]NXP (18)'!Q19:AC19)/SUM('[1]NXP (18)'!Q$2:AC$2)</f>
        <v>47.613283476839875</v>
      </c>
      <c r="G86" s="94">
        <f>SUM('[1]NXP (18)'!AD19:AJ19)/SUM('[1]NXP (18)'!AD$2:AJ$2)</f>
        <v>33.11150406225704</v>
      </c>
      <c r="H86" s="94">
        <f>SUM('[1]NXP (18)'!AK19:AO19)/SUM('[1]NXP (18)'!AK$2:AO$2)</f>
        <v>51.094757208029868</v>
      </c>
      <c r="I86" s="94">
        <f>SUM('[1]NXP (18)'!AP19:AU19)/SUM('[1]NXP (18)'!AP$2:AU$2)</f>
        <v>33.986888529889178</v>
      </c>
      <c r="J86" s="94">
        <f>SUM('[1]NXP (18)'!AV19:BE19)/SUM('[1]NXP (18)'!AV$2:BE$2)</f>
        <v>59.902563161856342</v>
      </c>
      <c r="K86" s="94">
        <f>SUM('[1]NXP (18)'!BF19:BO19)/SUM('[1]NXP (18)'!BF$2:BO$2)</f>
        <v>35.005151543893803</v>
      </c>
      <c r="L86" s="94">
        <f>SUM('[1]NXP (18)'!BP19:BS19)/SUM('[1]NXP (18)'!BP$2:BS$2)</f>
        <v>30.252957715427936</v>
      </c>
      <c r="M86" s="94">
        <f>SUM('[1]NXP (18)'!BT19:BW19)/SUM('[1]NXP (18)'!BT$2:BW$2)</f>
        <v>59.270426235393657</v>
      </c>
      <c r="N86" s="94">
        <f t="shared" si="67"/>
        <v>43.5631512453784</v>
      </c>
      <c r="O86" s="94">
        <f>AVERAGE('[1]NXP (18)'!BY19:BZ19)</f>
        <v>9.4835504175567618</v>
      </c>
      <c r="P86" s="94" t="s">
        <v>28</v>
      </c>
      <c r="Q86" s="57">
        <f>RANK(D86,D76:D107,0)</f>
        <v>21</v>
      </c>
      <c r="R86" s="57">
        <f t="shared" ref="R86:AA86" si="77">RANK(E86,E76:E107,0)</f>
        <v>15</v>
      </c>
      <c r="S86" s="57">
        <f t="shared" si="77"/>
        <v>22</v>
      </c>
      <c r="T86" s="57">
        <f t="shared" si="77"/>
        <v>29</v>
      </c>
      <c r="U86" s="57">
        <f t="shared" si="77"/>
        <v>11</v>
      </c>
      <c r="V86" s="57">
        <f t="shared" si="77"/>
        <v>29</v>
      </c>
      <c r="W86" s="57">
        <f t="shared" si="77"/>
        <v>5</v>
      </c>
      <c r="X86" s="57">
        <f t="shared" si="77"/>
        <v>17</v>
      </c>
      <c r="Y86" s="57">
        <f t="shared" si="77"/>
        <v>9</v>
      </c>
      <c r="Z86" s="57">
        <f t="shared" si="77"/>
        <v>7</v>
      </c>
      <c r="AA86" s="57">
        <f t="shared" si="77"/>
        <v>18</v>
      </c>
    </row>
    <row r="87" spans="2:27">
      <c r="B87" s="95" t="s">
        <v>29</v>
      </c>
      <c r="C87" s="95" t="s">
        <v>30</v>
      </c>
      <c r="D87" s="95">
        <f>SUM('[1]NXP (18)'!D20:K20)/SUM('[1]NXP (18)'!D$2:K$2)</f>
        <v>35.598178554553208</v>
      </c>
      <c r="E87" s="95">
        <f>SUM('[1]NXP (18)'!L20:P20)/SUM('[1]NXP (18)'!L$2:P$2)</f>
        <v>30.092261144178135</v>
      </c>
      <c r="F87" s="95">
        <f>SUM('[1]NXP (18)'!Q20:AC20)/SUM('[1]NXP (18)'!Q$2:AC$2)</f>
        <v>35.464071577314705</v>
      </c>
      <c r="G87" s="95">
        <f>SUM('[1]NXP (18)'!AD20:AJ20)/SUM('[1]NXP (18)'!AD$2:AJ$2)</f>
        <v>29.18614707388603</v>
      </c>
      <c r="H87" s="95">
        <f>SUM('[1]NXP (18)'!AK20:AO20)/SUM('[1]NXP (18)'!AK$2:AO$2)</f>
        <v>14.480744968612765</v>
      </c>
      <c r="I87" s="95">
        <f>SUM('[1]NXP (18)'!AP20:AU20)/SUM('[1]NXP (18)'!AP$2:AU$2)</f>
        <v>36.629348594044401</v>
      </c>
      <c r="J87" s="95">
        <f>SUM('[1]NXP (18)'!AV20:BE20)/SUM('[1]NXP (18)'!AV$2:BE$2)</f>
        <v>38.995271856885672</v>
      </c>
      <c r="K87" s="95">
        <f>SUM('[1]NXP (18)'!BF20:BO20)/SUM('[1]NXP (18)'!BF$2:BO$2)</f>
        <v>27.919384905657925</v>
      </c>
      <c r="L87" s="95">
        <f>SUM('[1]NXP (18)'!BP20:BS20)/SUM('[1]NXP (18)'!BP$2:BS$2)</f>
        <v>8.1133911174107407</v>
      </c>
      <c r="M87" s="95">
        <f>SUM('[1]NXP (18)'!BT20:BW20)/SUM('[1]NXP (18)'!BT$2:BW$2)</f>
        <v>28.047737706238092</v>
      </c>
      <c r="N87" s="95">
        <f t="shared" si="67"/>
        <v>28.452653749878166</v>
      </c>
      <c r="O87" s="95">
        <f>AVERAGE('[1]NXP (18)'!BY20:BZ20)</f>
        <v>4.3868127897489639</v>
      </c>
      <c r="P87" s="95" t="s">
        <v>30</v>
      </c>
      <c r="Q87" s="57">
        <f>RANK(D87,D76:D107,0)</f>
        <v>31</v>
      </c>
      <c r="R87" s="57">
        <f t="shared" ref="R87:AA87" si="78">RANK(E87,E76:E107,0)</f>
        <v>12</v>
      </c>
      <c r="S87" s="57">
        <f t="shared" si="78"/>
        <v>30</v>
      </c>
      <c r="T87" s="57">
        <f t="shared" si="78"/>
        <v>30</v>
      </c>
      <c r="U87" s="57">
        <f t="shared" si="78"/>
        <v>32</v>
      </c>
      <c r="V87" s="57">
        <f t="shared" si="78"/>
        <v>28</v>
      </c>
      <c r="W87" s="57">
        <f t="shared" si="78"/>
        <v>28</v>
      </c>
      <c r="X87" s="57">
        <f t="shared" si="78"/>
        <v>30</v>
      </c>
      <c r="Y87" s="57">
        <f t="shared" si="78"/>
        <v>27</v>
      </c>
      <c r="Z87" s="57">
        <f t="shared" si="78"/>
        <v>30</v>
      </c>
      <c r="AA87" s="57">
        <f t="shared" si="78"/>
        <v>32</v>
      </c>
    </row>
    <row r="88" spans="2:27">
      <c r="B88" s="94" t="s">
        <v>31</v>
      </c>
      <c r="C88" s="94" t="s">
        <v>32</v>
      </c>
      <c r="D88" s="94">
        <f>SUM('[1]NXP (18)'!D21:K21)/SUM('[1]NXP (18)'!D$2:K$2)</f>
        <v>64.612418978618763</v>
      </c>
      <c r="E88" s="94">
        <f>SUM('[1]NXP (18)'!L21:P21)/SUM('[1]NXP (18)'!L$2:P$2)</f>
        <v>53.508063199325797</v>
      </c>
      <c r="F88" s="94">
        <f>SUM('[1]NXP (18)'!Q21:AC21)/SUM('[1]NXP (18)'!Q$2:AC$2)</f>
        <v>50.02758843189347</v>
      </c>
      <c r="G88" s="94">
        <f>SUM('[1]NXP (18)'!AD21:AJ21)/SUM('[1]NXP (18)'!AD$2:AJ$2)</f>
        <v>50.97424165437625</v>
      </c>
      <c r="H88" s="94">
        <f>SUM('[1]NXP (18)'!AK21:AO21)/SUM('[1]NXP (18)'!AK$2:AO$2)</f>
        <v>37.046314152824706</v>
      </c>
      <c r="I88" s="94">
        <f>SUM('[1]NXP (18)'!AP21:AU21)/SUM('[1]NXP (18)'!AP$2:AU$2)</f>
        <v>43.664121100245438</v>
      </c>
      <c r="J88" s="94">
        <f>SUM('[1]NXP (18)'!AV21:BE21)/SUM('[1]NXP (18)'!AV$2:BE$2)</f>
        <v>50.334576155708788</v>
      </c>
      <c r="K88" s="94">
        <f>SUM('[1]NXP (18)'!BF21:BO21)/SUM('[1]NXP (18)'!BF$2:BO$2)</f>
        <v>32.313238266817002</v>
      </c>
      <c r="L88" s="94">
        <f>SUM('[1]NXP (18)'!BP21:BS21)/SUM('[1]NXP (18)'!BP$2:BS$2)</f>
        <v>8.1900604667511434</v>
      </c>
      <c r="M88" s="94">
        <f>SUM('[1]NXP (18)'!BT21:BW21)/SUM('[1]NXP (18)'!BT$2:BW$2)</f>
        <v>45.211909988461862</v>
      </c>
      <c r="N88" s="94">
        <f t="shared" si="67"/>
        <v>43.588253239502329</v>
      </c>
      <c r="O88" s="94">
        <f>AVERAGE('[1]NXP (18)'!BY21:BZ21)</f>
        <v>9.0924740579940124</v>
      </c>
      <c r="P88" s="94" t="s">
        <v>32</v>
      </c>
      <c r="Q88" s="57">
        <f>RANK(D88,D76:D107,0)</f>
        <v>11</v>
      </c>
      <c r="R88" s="57">
        <f t="shared" ref="R88:AA88" si="79">RANK(E88,E76:E107,0)</f>
        <v>2</v>
      </c>
      <c r="S88" s="57">
        <f t="shared" si="79"/>
        <v>20</v>
      </c>
      <c r="T88" s="57">
        <f t="shared" si="79"/>
        <v>16</v>
      </c>
      <c r="U88" s="57">
        <f t="shared" si="79"/>
        <v>21</v>
      </c>
      <c r="V88" s="57">
        <f t="shared" si="79"/>
        <v>23</v>
      </c>
      <c r="W88" s="57">
        <f t="shared" si="79"/>
        <v>20</v>
      </c>
      <c r="X88" s="57">
        <f t="shared" si="79"/>
        <v>22</v>
      </c>
      <c r="Y88" s="57">
        <f t="shared" si="79"/>
        <v>26</v>
      </c>
      <c r="Z88" s="57">
        <f t="shared" si="79"/>
        <v>19</v>
      </c>
      <c r="AA88" s="57">
        <f t="shared" si="79"/>
        <v>17</v>
      </c>
    </row>
    <row r="89" spans="2:27">
      <c r="B89" s="95" t="s">
        <v>33</v>
      </c>
      <c r="C89" s="95" t="s">
        <v>34</v>
      </c>
      <c r="D89" s="95">
        <f>SUM('[1]NXP (18)'!D22:K22)/SUM('[1]NXP (18)'!D$2:K$2)</f>
        <v>57.148336926144857</v>
      </c>
      <c r="E89" s="95">
        <f>SUM('[1]NXP (18)'!L22:P22)/SUM('[1]NXP (18)'!L$2:P$2)</f>
        <v>36.596090330872492</v>
      </c>
      <c r="F89" s="95">
        <f>SUM('[1]NXP (18)'!Q22:AC22)/SUM('[1]NXP (18)'!Q$2:AC$2)</f>
        <v>54.342746660061998</v>
      </c>
      <c r="G89" s="95">
        <f>SUM('[1]NXP (18)'!AD22:AJ22)/SUM('[1]NXP (18)'!AD$2:AJ$2)</f>
        <v>55.173335134188385</v>
      </c>
      <c r="H89" s="95">
        <f>SUM('[1]NXP (18)'!AK22:AO22)/SUM('[1]NXP (18)'!AK$2:AO$2)</f>
        <v>62.072460429165275</v>
      </c>
      <c r="I89" s="95">
        <f>SUM('[1]NXP (18)'!AP22:AU22)/SUM('[1]NXP (18)'!AP$2:AU$2)</f>
        <v>70.5583386409848</v>
      </c>
      <c r="J89" s="95">
        <f>SUM('[1]NXP (18)'!AV22:BE22)/SUM('[1]NXP (18)'!AV$2:BE$2)</f>
        <v>63.977383476101579</v>
      </c>
      <c r="K89" s="95">
        <f>SUM('[1]NXP (18)'!BF22:BO22)/SUM('[1]NXP (18)'!BF$2:BO$2)</f>
        <v>51.31120324936073</v>
      </c>
      <c r="L89" s="95">
        <f>SUM('[1]NXP (18)'!BP22:BS22)/SUM('[1]NXP (18)'!BP$2:BS$2)</f>
        <v>23.941438787542328</v>
      </c>
      <c r="M89" s="95">
        <f>SUM('[1]NXP (18)'!BT22:BW22)/SUM('[1]NXP (18)'!BT$2:BW$2)</f>
        <v>77.101576534991864</v>
      </c>
      <c r="N89" s="95">
        <f t="shared" si="67"/>
        <v>55.222291016941433</v>
      </c>
      <c r="O89" s="95">
        <f>AVERAGE('[1]NXP (18)'!BY22:BZ22)</f>
        <v>22.890533680476118</v>
      </c>
      <c r="P89" s="95" t="s">
        <v>34</v>
      </c>
      <c r="Q89" s="57">
        <f>RANK(D89,D76:D107,0)</f>
        <v>20</v>
      </c>
      <c r="R89" s="57">
        <f t="shared" ref="R89:AA89" si="80">RANK(E89,E76:E107,0)</f>
        <v>6</v>
      </c>
      <c r="S89" s="57">
        <f t="shared" si="80"/>
        <v>12</v>
      </c>
      <c r="T89" s="57">
        <f t="shared" si="80"/>
        <v>10</v>
      </c>
      <c r="U89" s="57">
        <f t="shared" si="80"/>
        <v>5</v>
      </c>
      <c r="V89" s="57">
        <f t="shared" si="80"/>
        <v>3</v>
      </c>
      <c r="W89" s="57">
        <f t="shared" si="80"/>
        <v>2</v>
      </c>
      <c r="X89" s="57">
        <f t="shared" si="80"/>
        <v>3</v>
      </c>
      <c r="Y89" s="57">
        <f t="shared" si="80"/>
        <v>13</v>
      </c>
      <c r="Z89" s="57">
        <f t="shared" si="80"/>
        <v>2</v>
      </c>
      <c r="AA89" s="57">
        <f t="shared" si="80"/>
        <v>4</v>
      </c>
    </row>
    <row r="90" spans="2:27">
      <c r="B90" s="94" t="s">
        <v>35</v>
      </c>
      <c r="C90" s="94" t="s">
        <v>36</v>
      </c>
      <c r="D90" s="94">
        <f>SUM('[1]NXP (18)'!D23:K23)/SUM('[1]NXP (18)'!D$2:K$2)</f>
        <v>43.319681636099936</v>
      </c>
      <c r="E90" s="94">
        <f>SUM('[1]NXP (18)'!L23:P23)/SUM('[1]NXP (18)'!L$2:P$2)</f>
        <v>33.569201125559012</v>
      </c>
      <c r="F90" s="94">
        <f>SUM('[1]NXP (18)'!Q23:AC23)/SUM('[1]NXP (18)'!Q$2:AC$2)</f>
        <v>53.226476633953681</v>
      </c>
      <c r="G90" s="94">
        <f>SUM('[1]NXP (18)'!AD23:AJ23)/SUM('[1]NXP (18)'!AD$2:AJ$2)</f>
        <v>33.88926475543628</v>
      </c>
      <c r="H90" s="94">
        <f>SUM('[1]NXP (18)'!AK23:AO23)/SUM('[1]NXP (18)'!AK$2:AO$2)</f>
        <v>46.585572443728779</v>
      </c>
      <c r="I90" s="94">
        <f>SUM('[1]NXP (18)'!AP23:AU23)/SUM('[1]NXP (18)'!AP$2:AU$2)</f>
        <v>44.148427908242446</v>
      </c>
      <c r="J90" s="94">
        <f>SUM('[1]NXP (18)'!AV23:BE23)/SUM('[1]NXP (18)'!AV$2:BE$2)</f>
        <v>58.382742578818203</v>
      </c>
      <c r="K90" s="94">
        <f>SUM('[1]NXP (18)'!BF23:BO23)/SUM('[1]NXP (18)'!BF$2:BO$2)</f>
        <v>40.009010071102594</v>
      </c>
      <c r="L90" s="94">
        <f>SUM('[1]NXP (18)'!BP23:BS23)/SUM('[1]NXP (18)'!BP$2:BS$2)</f>
        <v>14.582904325939412</v>
      </c>
      <c r="M90" s="94">
        <f>SUM('[1]NXP (18)'!BT23:BW23)/SUM('[1]NXP (18)'!BT$2:BW$2)</f>
        <v>49.509402914916635</v>
      </c>
      <c r="N90" s="94">
        <f t="shared" si="67"/>
        <v>41.722268439379697</v>
      </c>
      <c r="O90" s="94">
        <f>AVERAGE('[1]NXP (18)'!BY23:BZ23)</f>
        <v>13.96093704603655</v>
      </c>
      <c r="P90" s="94" t="s">
        <v>36</v>
      </c>
      <c r="Q90" s="57">
        <f>RANK(D90,D76:D107,0)</f>
        <v>25</v>
      </c>
      <c r="R90" s="57">
        <f t="shared" ref="R90:AA90" si="81">RANK(E90,E76:E107,0)</f>
        <v>8</v>
      </c>
      <c r="S90" s="57">
        <f t="shared" si="81"/>
        <v>13</v>
      </c>
      <c r="T90" s="57">
        <f t="shared" si="81"/>
        <v>28</v>
      </c>
      <c r="U90" s="57">
        <f t="shared" si="81"/>
        <v>15</v>
      </c>
      <c r="V90" s="57">
        <f t="shared" si="81"/>
        <v>21</v>
      </c>
      <c r="W90" s="57">
        <f t="shared" si="81"/>
        <v>8</v>
      </c>
      <c r="X90" s="57">
        <f t="shared" si="81"/>
        <v>11</v>
      </c>
      <c r="Y90" s="57">
        <f t="shared" si="81"/>
        <v>20</v>
      </c>
      <c r="Z90" s="57">
        <f t="shared" si="81"/>
        <v>17</v>
      </c>
      <c r="AA90" s="57">
        <f t="shared" si="81"/>
        <v>22</v>
      </c>
    </row>
    <row r="91" spans="2:27">
      <c r="B91" s="95" t="s">
        <v>37</v>
      </c>
      <c r="C91" s="95" t="s">
        <v>38</v>
      </c>
      <c r="D91" s="95">
        <f>SUM('[1]NXP (18)'!D24:K24)/SUM('[1]NXP (18)'!D$2:K$2)</f>
        <v>55.127920700018898</v>
      </c>
      <c r="E91" s="95">
        <f>SUM('[1]NXP (18)'!L24:P24)/SUM('[1]NXP (18)'!L$2:P$2)</f>
        <v>20.963126247380835</v>
      </c>
      <c r="F91" s="95">
        <f>SUM('[1]NXP (18)'!Q24:AC24)/SUM('[1]NXP (18)'!Q$2:AC$2)</f>
        <v>36.617575625109751</v>
      </c>
      <c r="G91" s="95">
        <f>SUM('[1]NXP (18)'!AD24:AJ24)/SUM('[1]NXP (18)'!AD$2:AJ$2)</f>
        <v>53.496199024118795</v>
      </c>
      <c r="H91" s="95">
        <f>SUM('[1]NXP (18)'!AK24:AO24)/SUM('[1]NXP (18)'!AK$2:AO$2)</f>
        <v>23.858956042686533</v>
      </c>
      <c r="I91" s="95">
        <f>SUM('[1]NXP (18)'!AP24:AU24)/SUM('[1]NXP (18)'!AP$2:AU$2)</f>
        <v>49.312260840906148</v>
      </c>
      <c r="J91" s="95">
        <f>SUM('[1]NXP (18)'!AV24:BE24)/SUM('[1]NXP (18)'!AV$2:BE$2)</f>
        <v>52.439892942623686</v>
      </c>
      <c r="K91" s="95">
        <f>SUM('[1]NXP (18)'!BF24:BO24)/SUM('[1]NXP (18)'!BF$2:BO$2)</f>
        <v>33.037083275293575</v>
      </c>
      <c r="L91" s="95">
        <f>SUM('[1]NXP (18)'!BP24:BS24)/SUM('[1]NXP (18)'!BP$2:BS$2)</f>
        <v>8.451398513860326</v>
      </c>
      <c r="M91" s="95">
        <f>SUM('[1]NXP (18)'!BT24:BW24)/SUM('[1]NXP (18)'!BT$2:BW$2)</f>
        <v>44.63592332552097</v>
      </c>
      <c r="N91" s="95">
        <f t="shared" si="67"/>
        <v>37.794033653751953</v>
      </c>
      <c r="O91" s="95">
        <f>AVERAGE('[1]NXP (18)'!BY24:BZ24)</f>
        <v>7.770442215537277</v>
      </c>
      <c r="P91" s="95" t="s">
        <v>38</v>
      </c>
      <c r="Q91" s="57">
        <f>RANK(D91,D76:D107,0)</f>
        <v>23</v>
      </c>
      <c r="R91" s="57">
        <f t="shared" ref="R91:AA91" si="82">RANK(E91,E76:E107,0)</f>
        <v>28</v>
      </c>
      <c r="S91" s="57">
        <f t="shared" si="82"/>
        <v>29</v>
      </c>
      <c r="T91" s="57">
        <f t="shared" si="82"/>
        <v>13</v>
      </c>
      <c r="U91" s="57">
        <f t="shared" si="82"/>
        <v>30</v>
      </c>
      <c r="V91" s="57">
        <f t="shared" si="82"/>
        <v>18</v>
      </c>
      <c r="W91" s="57">
        <f t="shared" si="82"/>
        <v>18</v>
      </c>
      <c r="X91" s="57">
        <f t="shared" si="82"/>
        <v>21</v>
      </c>
      <c r="Y91" s="57">
        <f t="shared" si="82"/>
        <v>25</v>
      </c>
      <c r="Z91" s="57">
        <f t="shared" si="82"/>
        <v>20</v>
      </c>
      <c r="AA91" s="57">
        <f t="shared" si="82"/>
        <v>26</v>
      </c>
    </row>
    <row r="92" spans="2:27">
      <c r="B92" s="94" t="s">
        <v>39</v>
      </c>
      <c r="C92" s="94" t="s">
        <v>40</v>
      </c>
      <c r="D92" s="94">
        <f>SUM('[1]NXP (18)'!D25:K25)/SUM('[1]NXP (18)'!D$2:K$2)</f>
        <v>38.750904110899953</v>
      </c>
      <c r="E92" s="94">
        <f>SUM('[1]NXP (18)'!L25:P25)/SUM('[1]NXP (18)'!L$2:P$2)</f>
        <v>29.235632000657397</v>
      </c>
      <c r="F92" s="94">
        <f>SUM('[1]NXP (18)'!Q25:AC25)/SUM('[1]NXP (18)'!Q$2:AC$2)</f>
        <v>50.152640069464326</v>
      </c>
      <c r="G92" s="94">
        <f>SUM('[1]NXP (18)'!AD25:AJ25)/SUM('[1]NXP (18)'!AD$2:AJ$2)</f>
        <v>51.442451714599642</v>
      </c>
      <c r="H92" s="94">
        <f>SUM('[1]NXP (18)'!AK25:AO25)/SUM('[1]NXP (18)'!AK$2:AO$2)</f>
        <v>45.117278687989696</v>
      </c>
      <c r="I92" s="94">
        <f>SUM('[1]NXP (18)'!AP25:AU25)/SUM('[1]NXP (18)'!AP$2:AU$2)</f>
        <v>44.866343891149221</v>
      </c>
      <c r="J92" s="94">
        <f>SUM('[1]NXP (18)'!AV25:BE25)/SUM('[1]NXP (18)'!AV$2:BE$2)</f>
        <v>43.322183200163636</v>
      </c>
      <c r="K92" s="94">
        <f>SUM('[1]NXP (18)'!BF25:BO25)/SUM('[1]NXP (18)'!BF$2:BO$2)</f>
        <v>35.596027937653758</v>
      </c>
      <c r="L92" s="94">
        <f>SUM('[1]NXP (18)'!BP25:BS25)/SUM('[1]NXP (18)'!BP$2:BS$2)</f>
        <v>18.411727859798461</v>
      </c>
      <c r="M92" s="94">
        <f>SUM('[1]NXP (18)'!BT25:BW25)/SUM('[1]NXP (18)'!BT$2:BW$2)</f>
        <v>59.210762226768892</v>
      </c>
      <c r="N92" s="94">
        <f t="shared" si="67"/>
        <v>41.610595169914497</v>
      </c>
      <c r="O92" s="94">
        <f>AVERAGE('[1]NXP (18)'!BY25:BZ25)</f>
        <v>12.685913392212955</v>
      </c>
      <c r="P92" s="94" t="s">
        <v>40</v>
      </c>
      <c r="Q92" s="57">
        <f>RANK(D92,D76:D107,0)</f>
        <v>28</v>
      </c>
      <c r="R92" s="57">
        <f t="shared" ref="R92:AA92" si="83">RANK(E92,E76:E107,0)</f>
        <v>14</v>
      </c>
      <c r="S92" s="57">
        <f t="shared" si="83"/>
        <v>19</v>
      </c>
      <c r="T92" s="57">
        <f t="shared" si="83"/>
        <v>15</v>
      </c>
      <c r="U92" s="57">
        <f t="shared" si="83"/>
        <v>18</v>
      </c>
      <c r="V92" s="57">
        <f t="shared" si="83"/>
        <v>19</v>
      </c>
      <c r="W92" s="57">
        <f t="shared" si="83"/>
        <v>26</v>
      </c>
      <c r="X92" s="57">
        <f t="shared" si="83"/>
        <v>16</v>
      </c>
      <c r="Y92" s="57">
        <f t="shared" si="83"/>
        <v>18</v>
      </c>
      <c r="Z92" s="57">
        <f t="shared" si="83"/>
        <v>8</v>
      </c>
      <c r="AA92" s="57">
        <f t="shared" si="83"/>
        <v>23</v>
      </c>
    </row>
    <row r="93" spans="2:27">
      <c r="B93" s="95" t="s">
        <v>41</v>
      </c>
      <c r="C93" s="95" t="s">
        <v>42</v>
      </c>
      <c r="D93" s="95">
        <f>SUM('[1]NXP (18)'!D26:K26)/SUM('[1]NXP (18)'!D$2:K$2)</f>
        <v>66.655709172457662</v>
      </c>
      <c r="E93" s="95">
        <f>SUM('[1]NXP (18)'!L26:P26)/SUM('[1]NXP (18)'!L$2:P$2)</f>
        <v>34.90875486446641</v>
      </c>
      <c r="F93" s="95">
        <f>SUM('[1]NXP (18)'!Q26:AC26)/SUM('[1]NXP (18)'!Q$2:AC$2)</f>
        <v>55.198346457269629</v>
      </c>
      <c r="G93" s="95">
        <f>SUM('[1]NXP (18)'!AD26:AJ26)/SUM('[1]NXP (18)'!AD$2:AJ$2)</f>
        <v>59.329176933724931</v>
      </c>
      <c r="H93" s="95">
        <f>SUM('[1]NXP (18)'!AK26:AO26)/SUM('[1]NXP (18)'!AK$2:AO$2)</f>
        <v>28.992031180316637</v>
      </c>
      <c r="I93" s="95">
        <f>SUM('[1]NXP (18)'!AP26:AU26)/SUM('[1]NXP (18)'!AP$2:AU$2)</f>
        <v>56.623399612435321</v>
      </c>
      <c r="J93" s="95">
        <f>SUM('[1]NXP (18)'!AV26:BE26)/SUM('[1]NXP (18)'!AV$2:BE$2)</f>
        <v>45.133630373136015</v>
      </c>
      <c r="K93" s="95">
        <f>SUM('[1]NXP (18)'!BF26:BO26)/SUM('[1]NXP (18)'!BF$2:BO$2)</f>
        <v>37.160162393209667</v>
      </c>
      <c r="L93" s="95">
        <f>SUM('[1]NXP (18)'!BP26:BS26)/SUM('[1]NXP (18)'!BP$2:BS$2)</f>
        <v>7.2272090454192544</v>
      </c>
      <c r="M93" s="95">
        <f>SUM('[1]NXP (18)'!BT26:BW26)/SUM('[1]NXP (18)'!BT$2:BW$2)</f>
        <v>40.364152289366658</v>
      </c>
      <c r="N93" s="95">
        <f t="shared" si="67"/>
        <v>43.159257232180217</v>
      </c>
      <c r="O93" s="95">
        <f>AVERAGE('[1]NXP (18)'!BY26:BZ26)</f>
        <v>13.939826529368045</v>
      </c>
      <c r="P93" s="95" t="s">
        <v>42</v>
      </c>
      <c r="Q93" s="57">
        <f>RANK(D93,D76:D107,0)</f>
        <v>7</v>
      </c>
      <c r="R93" s="57">
        <f t="shared" ref="R93:AA93" si="84">RANK(E93,E76:E107,0)</f>
        <v>7</v>
      </c>
      <c r="S93" s="57">
        <f t="shared" si="84"/>
        <v>11</v>
      </c>
      <c r="T93" s="57">
        <f t="shared" si="84"/>
        <v>7</v>
      </c>
      <c r="U93" s="57">
        <f t="shared" si="84"/>
        <v>28</v>
      </c>
      <c r="V93" s="57">
        <f t="shared" si="84"/>
        <v>14</v>
      </c>
      <c r="W93" s="57">
        <f t="shared" si="84"/>
        <v>25</v>
      </c>
      <c r="X93" s="57">
        <f t="shared" si="84"/>
        <v>13</v>
      </c>
      <c r="Y93" s="57">
        <f t="shared" si="84"/>
        <v>29</v>
      </c>
      <c r="Z93" s="57">
        <f t="shared" si="84"/>
        <v>26</v>
      </c>
      <c r="AA93" s="57">
        <f t="shared" si="84"/>
        <v>19</v>
      </c>
    </row>
    <row r="94" spans="2:27">
      <c r="B94" s="94" t="s">
        <v>43</v>
      </c>
      <c r="C94" s="94" t="s">
        <v>44</v>
      </c>
      <c r="D94" s="94">
        <f>SUM('[1]NXP (18)'!D27:K27)/SUM('[1]NXP (18)'!D$2:K$2)</f>
        <v>69.392125403088002</v>
      </c>
      <c r="E94" s="94">
        <f>SUM('[1]NXP (18)'!L27:P27)/SUM('[1]NXP (18)'!L$2:P$2)</f>
        <v>36.899837685024828</v>
      </c>
      <c r="F94" s="94">
        <f>SUM('[1]NXP (18)'!Q27:AC27)/SUM('[1]NXP (18)'!Q$2:AC$2)</f>
        <v>53.177973888333256</v>
      </c>
      <c r="G94" s="94">
        <f>SUM('[1]NXP (18)'!AD27:AJ27)/SUM('[1]NXP (18)'!AD$2:AJ$2)</f>
        <v>58.736210778770015</v>
      </c>
      <c r="H94" s="94">
        <f>SUM('[1]NXP (18)'!AK27:AO27)/SUM('[1]NXP (18)'!AK$2:AO$2)</f>
        <v>63.292994223747641</v>
      </c>
      <c r="I94" s="94">
        <f>SUM('[1]NXP (18)'!AP27:AU27)/SUM('[1]NXP (18)'!AP$2:AU$2)</f>
        <v>78.917190676488218</v>
      </c>
      <c r="J94" s="94">
        <f>SUM('[1]NXP (18)'!AV27:BE27)/SUM('[1]NXP (18)'!AV$2:BE$2)</f>
        <v>63.241186596385475</v>
      </c>
      <c r="K94" s="94">
        <f>SUM('[1]NXP (18)'!BF27:BO27)/SUM('[1]NXP (18)'!BF$2:BO$2)</f>
        <v>48.296963209955152</v>
      </c>
      <c r="L94" s="94">
        <f>SUM('[1]NXP (18)'!BP27:BS27)/SUM('[1]NXP (18)'!BP$2:BS$2)</f>
        <v>27.249742324336847</v>
      </c>
      <c r="M94" s="94">
        <f>SUM('[1]NXP (18)'!BT27:BW27)/SUM('[1]NXP (18)'!BT$2:BW$2)</f>
        <v>70.161721994295505</v>
      </c>
      <c r="N94" s="94">
        <f t="shared" si="67"/>
        <v>56.936594678042511</v>
      </c>
      <c r="O94" s="94">
        <f>AVERAGE('[1]NXP (18)'!BY27:BZ27)</f>
        <v>40.292855247231934</v>
      </c>
      <c r="P94" s="94" t="s">
        <v>44</v>
      </c>
      <c r="Q94" s="57">
        <f>RANK(D94,D76:D107,0)</f>
        <v>6</v>
      </c>
      <c r="R94" s="57">
        <f t="shared" ref="R94:AA94" si="85">RANK(E94,E76:E107,0)</f>
        <v>5</v>
      </c>
      <c r="S94" s="57">
        <f t="shared" si="85"/>
        <v>14</v>
      </c>
      <c r="T94" s="57">
        <f t="shared" si="85"/>
        <v>8</v>
      </c>
      <c r="U94" s="57">
        <f t="shared" si="85"/>
        <v>4</v>
      </c>
      <c r="V94" s="57">
        <f t="shared" si="85"/>
        <v>1</v>
      </c>
      <c r="W94" s="57">
        <f t="shared" si="85"/>
        <v>3</v>
      </c>
      <c r="X94" s="57">
        <f t="shared" si="85"/>
        <v>7</v>
      </c>
      <c r="Y94" s="57">
        <f t="shared" si="85"/>
        <v>11</v>
      </c>
      <c r="Z94" s="57">
        <f t="shared" si="85"/>
        <v>4</v>
      </c>
      <c r="AA94" s="57">
        <f t="shared" si="85"/>
        <v>2</v>
      </c>
    </row>
    <row r="95" spans="2:27">
      <c r="B95" s="95" t="s">
        <v>45</v>
      </c>
      <c r="C95" s="95" t="s">
        <v>46</v>
      </c>
      <c r="D95" s="95">
        <f>SUM('[1]NXP (18)'!D28:K28)/SUM('[1]NXP (18)'!D$2:K$2)</f>
        <v>61.220988492406413</v>
      </c>
      <c r="E95" s="95">
        <f>SUM('[1]NXP (18)'!L28:P28)/SUM('[1]NXP (18)'!L$2:P$2)</f>
        <v>30.397160538713017</v>
      </c>
      <c r="F95" s="95">
        <f>SUM('[1]NXP (18)'!Q28:AC28)/SUM('[1]NXP (18)'!Q$2:AC$2)</f>
        <v>30.973411095349068</v>
      </c>
      <c r="G95" s="95">
        <f>SUM('[1]NXP (18)'!AD28:AJ28)/SUM('[1]NXP (18)'!AD$2:AJ$2)</f>
        <v>37.081867670196502</v>
      </c>
      <c r="H95" s="95">
        <f>SUM('[1]NXP (18)'!AK28:AO28)/SUM('[1]NXP (18)'!AK$2:AO$2)</f>
        <v>25.659725173713024</v>
      </c>
      <c r="I95" s="95">
        <f>SUM('[1]NXP (18)'!AP28:AU28)/SUM('[1]NXP (18)'!AP$2:AU$2)</f>
        <v>29.869544104945927</v>
      </c>
      <c r="J95" s="95">
        <f>SUM('[1]NXP (18)'!AV28:BE28)/SUM('[1]NXP (18)'!AV$2:BE$2)</f>
        <v>40.219222108381658</v>
      </c>
      <c r="K95" s="95">
        <f>SUM('[1]NXP (18)'!BF28:BO28)/SUM('[1]NXP (18)'!BF$2:BO$2)</f>
        <v>24.535500876072586</v>
      </c>
      <c r="L95" s="95">
        <f>SUM('[1]NXP (18)'!BP28:BS28)/SUM('[1]NXP (18)'!BP$2:BS$2)</f>
        <v>7.98464669639118</v>
      </c>
      <c r="M95" s="95">
        <f>SUM('[1]NXP (18)'!BT28:BW28)/SUM('[1]NXP (18)'!BT$2:BW$2)</f>
        <v>31.209907893832618</v>
      </c>
      <c r="N95" s="95">
        <f t="shared" si="67"/>
        <v>31.915197465000205</v>
      </c>
      <c r="O95" s="95">
        <f>AVERAGE('[1]NXP (18)'!BY28:BZ28)</f>
        <v>2.0193738096140321</v>
      </c>
      <c r="P95" s="95" t="s">
        <v>46</v>
      </c>
      <c r="Q95" s="57">
        <f>RANK(D95,D76:D107,0)</f>
        <v>15</v>
      </c>
      <c r="R95" s="57">
        <f t="shared" ref="R95:AA95" si="86">RANK(E95,E76:E107,0)</f>
        <v>11</v>
      </c>
      <c r="S95" s="57">
        <f t="shared" si="86"/>
        <v>31</v>
      </c>
      <c r="T95" s="57">
        <f t="shared" si="86"/>
        <v>27</v>
      </c>
      <c r="U95" s="57">
        <f t="shared" si="86"/>
        <v>29</v>
      </c>
      <c r="V95" s="57">
        <f t="shared" si="86"/>
        <v>31</v>
      </c>
      <c r="W95" s="57">
        <f t="shared" si="86"/>
        <v>27</v>
      </c>
      <c r="X95" s="57">
        <f t="shared" si="86"/>
        <v>31</v>
      </c>
      <c r="Y95" s="57">
        <f t="shared" si="86"/>
        <v>28</v>
      </c>
      <c r="Z95" s="57">
        <f t="shared" si="86"/>
        <v>29</v>
      </c>
      <c r="AA95" s="57">
        <f t="shared" si="86"/>
        <v>31</v>
      </c>
    </row>
    <row r="96" spans="2:27">
      <c r="B96" s="94" t="s">
        <v>47</v>
      </c>
      <c r="C96" s="94" t="s">
        <v>48</v>
      </c>
      <c r="D96" s="94">
        <f>SUM('[1]NXP (18)'!D29:K29)/SUM('[1]NXP (18)'!D$2:K$2)</f>
        <v>56.82383610903841</v>
      </c>
      <c r="E96" s="94">
        <f>SUM('[1]NXP (18)'!L29:P29)/SUM('[1]NXP (18)'!L$2:P$2)</f>
        <v>26.338619175973811</v>
      </c>
      <c r="F96" s="94">
        <f>SUM('[1]NXP (18)'!Q29:AC29)/SUM('[1]NXP (18)'!Q$2:AC$2)</f>
        <v>43.052989205788769</v>
      </c>
      <c r="G96" s="94">
        <f>SUM('[1]NXP (18)'!AD29:AJ29)/SUM('[1]NXP (18)'!AD$2:AJ$2)</f>
        <v>27.05956366409524</v>
      </c>
      <c r="H96" s="94">
        <f>SUM('[1]NXP (18)'!AK29:AO29)/SUM('[1]NXP (18)'!AK$2:AO$2)</f>
        <v>46.735473468415442</v>
      </c>
      <c r="I96" s="94">
        <f>SUM('[1]NXP (18)'!AP29:AU29)/SUM('[1]NXP (18)'!AP$2:AU$2)</f>
        <v>39.273367627349046</v>
      </c>
      <c r="J96" s="94">
        <f>SUM('[1]NXP (18)'!AV29:BE29)/SUM('[1]NXP (18)'!AV$2:BE$2)</f>
        <v>57.65579375748522</v>
      </c>
      <c r="K96" s="94">
        <f>SUM('[1]NXP (18)'!BF29:BO29)/SUM('[1]NXP (18)'!BF$2:BO$2)</f>
        <v>34.916788471915588</v>
      </c>
      <c r="L96" s="94">
        <f>SUM('[1]NXP (18)'!BP29:BS29)/SUM('[1]NXP (18)'!BP$2:BS$2)</f>
        <v>22.292616643004845</v>
      </c>
      <c r="M96" s="94">
        <f>SUM('[1]NXP (18)'!BT29:BW29)/SUM('[1]NXP (18)'!BT$2:BW$2)</f>
        <v>53.611111553550053</v>
      </c>
      <c r="N96" s="94">
        <f t="shared" si="67"/>
        <v>40.776015967661642</v>
      </c>
      <c r="O96" s="94">
        <f>AVERAGE('[1]NXP (18)'!BY29:BZ29)</f>
        <v>12.190230824006502</v>
      </c>
      <c r="P96" s="94" t="s">
        <v>48</v>
      </c>
      <c r="Q96" s="57">
        <f>RANK(D96,D76:D107,0)</f>
        <v>22</v>
      </c>
      <c r="R96" s="57">
        <f t="shared" ref="R96:AA96" si="87">RANK(E96,E76:E107,0)</f>
        <v>18</v>
      </c>
      <c r="S96" s="57">
        <f t="shared" si="87"/>
        <v>27</v>
      </c>
      <c r="T96" s="57">
        <f t="shared" si="87"/>
        <v>31</v>
      </c>
      <c r="U96" s="57">
        <f t="shared" si="87"/>
        <v>14</v>
      </c>
      <c r="V96" s="57">
        <f t="shared" si="87"/>
        <v>24</v>
      </c>
      <c r="W96" s="57">
        <f t="shared" si="87"/>
        <v>9</v>
      </c>
      <c r="X96" s="57">
        <f t="shared" si="87"/>
        <v>18</v>
      </c>
      <c r="Y96" s="57">
        <f t="shared" si="87"/>
        <v>16</v>
      </c>
      <c r="Z96" s="57">
        <f t="shared" si="87"/>
        <v>16</v>
      </c>
      <c r="AA96" s="57">
        <f t="shared" si="87"/>
        <v>24</v>
      </c>
    </row>
    <row r="97" spans="2:27">
      <c r="B97" s="95" t="s">
        <v>49</v>
      </c>
      <c r="C97" s="95" t="s">
        <v>50</v>
      </c>
      <c r="D97" s="95">
        <f>SUM('[1]NXP (18)'!D30:K30)/SUM('[1]NXP (18)'!D$2:K$2)</f>
        <v>61.801610272076978</v>
      </c>
      <c r="E97" s="95">
        <f>SUM('[1]NXP (18)'!L30:P30)/SUM('[1]NXP (18)'!L$2:P$2)</f>
        <v>32.128826866688364</v>
      </c>
      <c r="F97" s="95">
        <f>SUM('[1]NXP (18)'!Q30:AC30)/SUM('[1]NXP (18)'!Q$2:AC$2)</f>
        <v>58.660402280013521</v>
      </c>
      <c r="G97" s="95">
        <f>SUM('[1]NXP (18)'!AD30:AJ30)/SUM('[1]NXP (18)'!AD$2:AJ$2)</f>
        <v>74.656499909416354</v>
      </c>
      <c r="H97" s="95">
        <f>SUM('[1]NXP (18)'!AK30:AO30)/SUM('[1]NXP (18)'!AK$2:AO$2)</f>
        <v>75.210513887096951</v>
      </c>
      <c r="I97" s="95">
        <f>SUM('[1]NXP (18)'!AP30:AU30)/SUM('[1]NXP (18)'!AP$2:AU$2)</f>
        <v>60.087816810958792</v>
      </c>
      <c r="J97" s="95">
        <f>SUM('[1]NXP (18)'!AV30:BE30)/SUM('[1]NXP (18)'!AV$2:BE$2)</f>
        <v>53.663806010347905</v>
      </c>
      <c r="K97" s="95">
        <f>SUM('[1]NXP (18)'!BF30:BO30)/SUM('[1]NXP (18)'!BF$2:BO$2)</f>
        <v>50.61932197092684</v>
      </c>
      <c r="L97" s="95">
        <f>SUM('[1]NXP (18)'!BP30:BS30)/SUM('[1]NXP (18)'!BP$2:BS$2)</f>
        <v>27.976179216530234</v>
      </c>
      <c r="M97" s="95">
        <f>SUM('[1]NXP (18)'!BT30:BW30)/SUM('[1]NXP (18)'!BT$2:BW$2)</f>
        <v>71.114655343884962</v>
      </c>
      <c r="N97" s="95">
        <f t="shared" si="67"/>
        <v>56.591963256794088</v>
      </c>
      <c r="O97" s="95">
        <f>AVERAGE('[1]NXP (18)'!BY30:BZ30)</f>
        <v>28.958241334235368</v>
      </c>
      <c r="P97" s="95" t="s">
        <v>50</v>
      </c>
      <c r="Q97" s="57">
        <f>RANK(D97,D76:D107,0)</f>
        <v>14</v>
      </c>
      <c r="R97" s="57">
        <f t="shared" ref="R97:AA97" si="88">RANK(E97,E76:E107,0)</f>
        <v>9</v>
      </c>
      <c r="S97" s="57">
        <f t="shared" si="88"/>
        <v>6</v>
      </c>
      <c r="T97" s="57">
        <f t="shared" si="88"/>
        <v>1</v>
      </c>
      <c r="U97" s="57">
        <f t="shared" si="88"/>
        <v>1</v>
      </c>
      <c r="V97" s="57">
        <f t="shared" si="88"/>
        <v>9</v>
      </c>
      <c r="W97" s="57">
        <f t="shared" si="88"/>
        <v>14</v>
      </c>
      <c r="X97" s="57">
        <f t="shared" si="88"/>
        <v>4</v>
      </c>
      <c r="Y97" s="57">
        <f t="shared" si="88"/>
        <v>10</v>
      </c>
      <c r="Z97" s="57">
        <f t="shared" si="88"/>
        <v>3</v>
      </c>
      <c r="AA97" s="57">
        <f t="shared" si="88"/>
        <v>3</v>
      </c>
    </row>
    <row r="98" spans="2:27">
      <c r="B98" s="94" t="s">
        <v>51</v>
      </c>
      <c r="C98" s="94" t="s">
        <v>52</v>
      </c>
      <c r="D98" s="94">
        <f>SUM('[1]NXP (18)'!D31:K31)/SUM('[1]NXP (18)'!D$2:K$2)</f>
        <v>50.734275067545731</v>
      </c>
      <c r="E98" s="94">
        <f>SUM('[1]NXP (18)'!L31:P31)/SUM('[1]NXP (18)'!L$2:P$2)</f>
        <v>22.109216420100793</v>
      </c>
      <c r="F98" s="94">
        <f>SUM('[1]NXP (18)'!Q31:AC31)/SUM('[1]NXP (18)'!Q$2:AC$2)</f>
        <v>62.252392933849954</v>
      </c>
      <c r="G98" s="94">
        <f>SUM('[1]NXP (18)'!AD31:AJ31)/SUM('[1]NXP (18)'!AD$2:AJ$2)</f>
        <v>45.413946307437399</v>
      </c>
      <c r="H98" s="94">
        <f>SUM('[1]NXP (18)'!AK31:AO31)/SUM('[1]NXP (18)'!AK$2:AO$2)</f>
        <v>47.99282580324207</v>
      </c>
      <c r="I98" s="94">
        <f>SUM('[1]NXP (18)'!AP31:AU31)/SUM('[1]NXP (18)'!AP$2:AU$2)</f>
        <v>59.471931693363473</v>
      </c>
      <c r="J98" s="94">
        <f>SUM('[1]NXP (18)'!AV31:BE31)/SUM('[1]NXP (18)'!AV$2:BE$2)</f>
        <v>52.875618250149117</v>
      </c>
      <c r="K98" s="94">
        <f>SUM('[1]NXP (18)'!BF31:BO31)/SUM('[1]NXP (18)'!BF$2:BO$2)</f>
        <v>55.478547040324997</v>
      </c>
      <c r="L98" s="94">
        <f>SUM('[1]NXP (18)'!BP31:BS31)/SUM('[1]NXP (18)'!BP$2:BS$2)</f>
        <v>34.494434350131684</v>
      </c>
      <c r="M98" s="94">
        <f>SUM('[1]NXP (18)'!BT31:BW31)/SUM('[1]NXP (18)'!BT$2:BW$2)</f>
        <v>44.617958853522346</v>
      </c>
      <c r="N98" s="94">
        <f t="shared" si="67"/>
        <v>47.544114671966753</v>
      </c>
      <c r="O98" s="94">
        <f>AVERAGE('[1]NXP (18)'!BY31:BZ31)</f>
        <v>19.345457997184194</v>
      </c>
      <c r="P98" s="94" t="s">
        <v>52</v>
      </c>
      <c r="Q98" s="57">
        <f>RANK(D98,D76:D107,0)</f>
        <v>24</v>
      </c>
      <c r="R98" s="57">
        <f t="shared" ref="R98:AA98" si="89">RANK(E98,E76:E107,0)</f>
        <v>26</v>
      </c>
      <c r="S98" s="57">
        <f t="shared" si="89"/>
        <v>2</v>
      </c>
      <c r="T98" s="57">
        <f t="shared" si="89"/>
        <v>21</v>
      </c>
      <c r="U98" s="57">
        <f t="shared" si="89"/>
        <v>13</v>
      </c>
      <c r="V98" s="57">
        <f t="shared" si="89"/>
        <v>10</v>
      </c>
      <c r="W98" s="57">
        <f t="shared" si="89"/>
        <v>17</v>
      </c>
      <c r="X98" s="57">
        <f t="shared" si="89"/>
        <v>2</v>
      </c>
      <c r="Y98" s="57">
        <f t="shared" si="89"/>
        <v>7</v>
      </c>
      <c r="Z98" s="57">
        <f t="shared" si="89"/>
        <v>21</v>
      </c>
      <c r="AA98" s="57">
        <f t="shared" si="89"/>
        <v>12</v>
      </c>
    </row>
    <row r="99" spans="2:27">
      <c r="B99" s="95" t="s">
        <v>53</v>
      </c>
      <c r="C99" s="95" t="s">
        <v>54</v>
      </c>
      <c r="D99" s="95">
        <f>SUM('[1]NXP (18)'!D32:K32)/SUM('[1]NXP (18)'!D$2:K$2)</f>
        <v>64.824606413926432</v>
      </c>
      <c r="E99" s="95">
        <f>SUM('[1]NXP (18)'!L32:P32)/SUM('[1]NXP (18)'!L$2:P$2)</f>
        <v>25.450374874043312</v>
      </c>
      <c r="F99" s="95">
        <f>SUM('[1]NXP (18)'!Q32:AC32)/SUM('[1]NXP (18)'!Q$2:AC$2)</f>
        <v>50.298127211734233</v>
      </c>
      <c r="G99" s="95">
        <f>SUM('[1]NXP (18)'!AD32:AJ32)/SUM('[1]NXP (18)'!AD$2:AJ$2)</f>
        <v>53.879648938583138</v>
      </c>
      <c r="H99" s="95">
        <f>SUM('[1]NXP (18)'!AK32:AO32)/SUM('[1]NXP (18)'!AK$2:AO$2)</f>
        <v>33.935672659873781</v>
      </c>
      <c r="I99" s="95">
        <f>SUM('[1]NXP (18)'!AP32:AU32)/SUM('[1]NXP (18)'!AP$2:AU$2)</f>
        <v>57.93858742242135</v>
      </c>
      <c r="J99" s="95">
        <f>SUM('[1]NXP (18)'!AV32:BE32)/SUM('[1]NXP (18)'!AV$2:BE$2)</f>
        <v>58.989575760848084</v>
      </c>
      <c r="K99" s="95">
        <f>SUM('[1]NXP (18)'!BF32:BO32)/SUM('[1]NXP (18)'!BF$2:BO$2)</f>
        <v>36.312984710323931</v>
      </c>
      <c r="L99" s="95">
        <f>SUM('[1]NXP (18)'!BP32:BS32)/SUM('[1]NXP (18)'!BP$2:BS$2)</f>
        <v>37.66063844123876</v>
      </c>
      <c r="M99" s="95">
        <f>SUM('[1]NXP (18)'!BT32:BW32)/SUM('[1]NXP (18)'!BT$2:BW$2)</f>
        <v>55.597108147128552</v>
      </c>
      <c r="N99" s="95">
        <f t="shared" si="67"/>
        <v>47.488732458012166</v>
      </c>
      <c r="O99" s="95">
        <f>AVERAGE('[1]NXP (18)'!BY32:BZ32)</f>
        <v>16.491665066351278</v>
      </c>
      <c r="P99" s="95" t="s">
        <v>54</v>
      </c>
      <c r="Q99" s="57">
        <f>RANK(D99,D76:D107,0)</f>
        <v>10</v>
      </c>
      <c r="R99" s="57">
        <f t="shared" ref="R99:AA99" si="90">RANK(E99,E76:E107,0)</f>
        <v>20</v>
      </c>
      <c r="S99" s="57">
        <f t="shared" si="90"/>
        <v>18</v>
      </c>
      <c r="T99" s="57">
        <f t="shared" si="90"/>
        <v>12</v>
      </c>
      <c r="U99" s="57">
        <f t="shared" si="90"/>
        <v>25</v>
      </c>
      <c r="V99" s="57">
        <f t="shared" si="90"/>
        <v>12</v>
      </c>
      <c r="W99" s="57">
        <f t="shared" si="90"/>
        <v>6</v>
      </c>
      <c r="X99" s="57">
        <f t="shared" si="90"/>
        <v>14</v>
      </c>
      <c r="Y99" s="57">
        <f t="shared" si="90"/>
        <v>6</v>
      </c>
      <c r="Z99" s="57">
        <f t="shared" si="90"/>
        <v>13</v>
      </c>
      <c r="AA99" s="57">
        <f t="shared" si="90"/>
        <v>13</v>
      </c>
    </row>
    <row r="100" spans="2:27">
      <c r="B100" s="94" t="s">
        <v>55</v>
      </c>
      <c r="C100" s="94" t="s">
        <v>56</v>
      </c>
      <c r="D100" s="94">
        <f>SUM('[1]NXP (18)'!D33:K33)/SUM('[1]NXP (18)'!D$2:K$2)</f>
        <v>64.065289557595975</v>
      </c>
      <c r="E100" s="94">
        <f>SUM('[1]NXP (18)'!L33:P33)/SUM('[1]NXP (18)'!L$2:P$2)</f>
        <v>26.469125661319431</v>
      </c>
      <c r="F100" s="94">
        <f>SUM('[1]NXP (18)'!Q33:AC33)/SUM('[1]NXP (18)'!Q$2:AC$2)</f>
        <v>57.721408977518578</v>
      </c>
      <c r="G100" s="94">
        <f>SUM('[1]NXP (18)'!AD33:AJ33)/SUM('[1]NXP (18)'!AD$2:AJ$2)</f>
        <v>46.926100050644251</v>
      </c>
      <c r="H100" s="94">
        <f>SUM('[1]NXP (18)'!AK33:AO33)/SUM('[1]NXP (18)'!AK$2:AO$2)</f>
        <v>45.156719608900239</v>
      </c>
      <c r="I100" s="94">
        <f>SUM('[1]NXP (18)'!AP33:AU33)/SUM('[1]NXP (18)'!AP$2:AU$2)</f>
        <v>78.501265397559806</v>
      </c>
      <c r="J100" s="94">
        <f>SUM('[1]NXP (18)'!AV33:BE33)/SUM('[1]NXP (18)'!AV$2:BE$2)</f>
        <v>53.296442427081168</v>
      </c>
      <c r="K100" s="94">
        <f>SUM('[1]NXP (18)'!BF33:BO33)/SUM('[1]NXP (18)'!BF$2:BO$2)</f>
        <v>34.158176175825943</v>
      </c>
      <c r="L100" s="94">
        <f>SUM('[1]NXP (18)'!BP33:BS33)/SUM('[1]NXP (18)'!BP$2:BS$2)</f>
        <v>10.233241233641943</v>
      </c>
      <c r="M100" s="94">
        <f>SUM('[1]NXP (18)'!BT33:BW33)/SUM('[1]NXP (18)'!BT$2:BW$2)</f>
        <v>57.14494070473625</v>
      </c>
      <c r="N100" s="94">
        <f t="shared" si="67"/>
        <v>47.36727097948237</v>
      </c>
      <c r="O100" s="94">
        <f>AVERAGE('[1]NXP (18)'!BY33:BZ33)</f>
        <v>20.598132260199023</v>
      </c>
      <c r="P100" s="94" t="s">
        <v>56</v>
      </c>
      <c r="Q100" s="57">
        <f>RANK(D100,D76:D107,0)</f>
        <v>13</v>
      </c>
      <c r="R100" s="57">
        <f t="shared" ref="R100:AA100" si="91">RANK(E100,E76:E107,0)</f>
        <v>17</v>
      </c>
      <c r="S100" s="57">
        <f t="shared" si="91"/>
        <v>8</v>
      </c>
      <c r="T100" s="57">
        <f t="shared" si="91"/>
        <v>20</v>
      </c>
      <c r="U100" s="57">
        <f t="shared" si="91"/>
        <v>17</v>
      </c>
      <c r="V100" s="57">
        <f t="shared" si="91"/>
        <v>2</v>
      </c>
      <c r="W100" s="57">
        <f t="shared" si="91"/>
        <v>16</v>
      </c>
      <c r="X100" s="57">
        <f t="shared" si="91"/>
        <v>19</v>
      </c>
      <c r="Y100" s="57">
        <f t="shared" si="91"/>
        <v>22</v>
      </c>
      <c r="Z100" s="57">
        <f t="shared" si="91"/>
        <v>12</v>
      </c>
      <c r="AA100" s="57">
        <f t="shared" si="91"/>
        <v>14</v>
      </c>
    </row>
    <row r="101" spans="2:27">
      <c r="B101" s="95" t="s">
        <v>57</v>
      </c>
      <c r="C101" s="95" t="s">
        <v>58</v>
      </c>
      <c r="D101" s="95">
        <f>SUM('[1]NXP (18)'!D34:K34)/SUM('[1]NXP (18)'!D$2:K$2)</f>
        <v>64.320323339069233</v>
      </c>
      <c r="E101" s="95">
        <f>SUM('[1]NXP (18)'!L34:P34)/SUM('[1]NXP (18)'!L$2:P$2)</f>
        <v>24.357891582156409</v>
      </c>
      <c r="F101" s="95">
        <f>SUM('[1]NXP (18)'!Q34:AC34)/SUM('[1]NXP (18)'!Q$2:AC$2)</f>
        <v>59.421303706377451</v>
      </c>
      <c r="G101" s="95">
        <f>SUM('[1]NXP (18)'!AD34:AJ34)/SUM('[1]NXP (18)'!AD$2:AJ$2)</f>
        <v>39.649719018997537</v>
      </c>
      <c r="H101" s="95">
        <f>SUM('[1]NXP (18)'!AK34:AO34)/SUM('[1]NXP (18)'!AK$2:AO$2)</f>
        <v>53.820295430531758</v>
      </c>
      <c r="I101" s="95">
        <f>SUM('[1]NXP (18)'!AP34:AU34)/SUM('[1]NXP (18)'!AP$2:AU$2)</f>
        <v>69.899103541717068</v>
      </c>
      <c r="J101" s="95">
        <f>SUM('[1]NXP (18)'!AV34:BE34)/SUM('[1]NXP (18)'!AV$2:BE$2)</f>
        <v>56.887100426961915</v>
      </c>
      <c r="K101" s="95">
        <f>SUM('[1]NXP (18)'!BF34:BO34)/SUM('[1]NXP (18)'!BF$2:BO$2)</f>
        <v>40.952070879437535</v>
      </c>
      <c r="L101" s="95">
        <f>SUM('[1]NXP (18)'!BP34:BS34)/SUM('[1]NXP (18)'!BP$2:BS$2)</f>
        <v>18.654363324280876</v>
      </c>
      <c r="M101" s="95">
        <f>SUM('[1]NXP (18)'!BT34:BW34)/SUM('[1]NXP (18)'!BT$2:BW$2)</f>
        <v>57.97602700540525</v>
      </c>
      <c r="N101" s="95">
        <f t="shared" si="67"/>
        <v>48.593819825493512</v>
      </c>
      <c r="O101" s="95">
        <f>AVERAGE('[1]NXP (18)'!BY34:BZ34)</f>
        <v>27.592436820513054</v>
      </c>
      <c r="P101" s="95" t="s">
        <v>58</v>
      </c>
      <c r="Q101" s="57">
        <f>RANK(D101,D76:D107,0)</f>
        <v>12</v>
      </c>
      <c r="R101" s="57">
        <f t="shared" ref="R101:AA101" si="92">RANK(E101,E76:E107,0)</f>
        <v>21</v>
      </c>
      <c r="S101" s="57">
        <f t="shared" si="92"/>
        <v>5</v>
      </c>
      <c r="T101" s="57">
        <f t="shared" si="92"/>
        <v>26</v>
      </c>
      <c r="U101" s="57">
        <f t="shared" si="92"/>
        <v>9</v>
      </c>
      <c r="V101" s="57">
        <f t="shared" si="92"/>
        <v>4</v>
      </c>
      <c r="W101" s="57">
        <f t="shared" si="92"/>
        <v>11</v>
      </c>
      <c r="X101" s="57">
        <f t="shared" si="92"/>
        <v>9</v>
      </c>
      <c r="Y101" s="57">
        <f t="shared" si="92"/>
        <v>17</v>
      </c>
      <c r="Z101" s="57">
        <f t="shared" si="92"/>
        <v>11</v>
      </c>
      <c r="AA101" s="57">
        <f t="shared" si="92"/>
        <v>9</v>
      </c>
    </row>
    <row r="102" spans="2:27">
      <c r="B102" s="94" t="s">
        <v>59</v>
      </c>
      <c r="C102" s="94" t="s">
        <v>60</v>
      </c>
      <c r="D102" s="94">
        <f>SUM('[1]NXP (18)'!D35:K35)/SUM('[1]NXP (18)'!D$2:K$2)</f>
        <v>31.313696298696819</v>
      </c>
      <c r="E102" s="94">
        <f>SUM('[1]NXP (18)'!L35:P35)/SUM('[1]NXP (18)'!L$2:P$2)</f>
        <v>19.294192625525156</v>
      </c>
      <c r="F102" s="94">
        <f>SUM('[1]NXP (18)'!Q35:AC35)/SUM('[1]NXP (18)'!Q$2:AC$2)</f>
        <v>43.411605860778444</v>
      </c>
      <c r="G102" s="94">
        <f>SUM('[1]NXP (18)'!AD35:AJ35)/SUM('[1]NXP (18)'!AD$2:AJ$2)</f>
        <v>50.269245327753211</v>
      </c>
      <c r="H102" s="94">
        <f>SUM('[1]NXP (18)'!AK35:AO35)/SUM('[1]NXP (18)'!AK$2:AO$2)</f>
        <v>33.499906719112559</v>
      </c>
      <c r="I102" s="94">
        <f>SUM('[1]NXP (18)'!AP35:AU35)/SUM('[1]NXP (18)'!AP$2:AU$2)</f>
        <v>38.094382061693203</v>
      </c>
      <c r="J102" s="94">
        <f>SUM('[1]NXP (18)'!AV35:BE35)/SUM('[1]NXP (18)'!AV$2:BE$2)</f>
        <v>31.834933142459878</v>
      </c>
      <c r="K102" s="94">
        <f>SUM('[1]NXP (18)'!BF35:BO35)/SUM('[1]NXP (18)'!BF$2:BO$2)</f>
        <v>33.645523012318662</v>
      </c>
      <c r="L102" s="94">
        <f>SUM('[1]NXP (18)'!BP35:BS35)/SUM('[1]NXP (18)'!BP$2:BS$2)</f>
        <v>12.056257576852463</v>
      </c>
      <c r="M102" s="94">
        <f>SUM('[1]NXP (18)'!BT35:BW35)/SUM('[1]NXP (18)'!BT$2:BW$2)</f>
        <v>27.430119745647545</v>
      </c>
      <c r="N102" s="94">
        <f t="shared" si="67"/>
        <v>32.084986237083797</v>
      </c>
      <c r="O102" s="94">
        <f>AVERAGE('[1]NXP (18)'!BY35:BZ35)</f>
        <v>10.246291999886616</v>
      </c>
      <c r="P102" s="94" t="s">
        <v>60</v>
      </c>
      <c r="Q102" s="57">
        <f>RANK(D102,D76:D107,0)</f>
        <v>32</v>
      </c>
      <c r="R102" s="57">
        <f t="shared" ref="R102:AA102" si="93">RANK(E102,E76:E107,0)</f>
        <v>31</v>
      </c>
      <c r="S102" s="57">
        <f t="shared" si="93"/>
        <v>26</v>
      </c>
      <c r="T102" s="57">
        <f t="shared" si="93"/>
        <v>17</v>
      </c>
      <c r="U102" s="57">
        <f t="shared" si="93"/>
        <v>26</v>
      </c>
      <c r="V102" s="57">
        <f t="shared" si="93"/>
        <v>26</v>
      </c>
      <c r="W102" s="57">
        <f t="shared" si="93"/>
        <v>32</v>
      </c>
      <c r="X102" s="57">
        <f t="shared" si="93"/>
        <v>20</v>
      </c>
      <c r="Y102" s="57">
        <f t="shared" si="93"/>
        <v>21</v>
      </c>
      <c r="Z102" s="57">
        <f t="shared" si="93"/>
        <v>31</v>
      </c>
      <c r="AA102" s="57">
        <f t="shared" si="93"/>
        <v>30</v>
      </c>
    </row>
    <row r="103" spans="2:27">
      <c r="B103" s="95" t="s">
        <v>61</v>
      </c>
      <c r="C103" s="95" t="s">
        <v>62</v>
      </c>
      <c r="D103" s="95">
        <f>SUM('[1]NXP (18)'!D36:K36)/SUM('[1]NXP (18)'!D$2:K$2)</f>
        <v>58.748542705752257</v>
      </c>
      <c r="E103" s="95">
        <f>SUM('[1]NXP (18)'!L36:P36)/SUM('[1]NXP (18)'!L$2:P$2)</f>
        <v>23.936033546765689</v>
      </c>
      <c r="F103" s="95">
        <f>SUM('[1]NXP (18)'!Q36:AC36)/SUM('[1]NXP (18)'!Q$2:AC$2)</f>
        <v>51.814577528207053</v>
      </c>
      <c r="G103" s="95">
        <f>SUM('[1]NXP (18)'!AD36:AJ36)/SUM('[1]NXP (18)'!AD$2:AJ$2)</f>
        <v>49.446463755506322</v>
      </c>
      <c r="H103" s="95">
        <f>SUM('[1]NXP (18)'!AK36:AO36)/SUM('[1]NXP (18)'!AK$2:AO$2)</f>
        <v>38.410708666721668</v>
      </c>
      <c r="I103" s="95">
        <f>SUM('[1]NXP (18)'!AP36:AU36)/SUM('[1]NXP (18)'!AP$2:AU$2)</f>
        <v>56.837085179669849</v>
      </c>
      <c r="J103" s="95">
        <f>SUM('[1]NXP (18)'!AV36:BE36)/SUM('[1]NXP (18)'!AV$2:BE$2)</f>
        <v>53.437137312967423</v>
      </c>
      <c r="K103" s="95">
        <f>SUM('[1]NXP (18)'!BF36:BO36)/SUM('[1]NXP (18)'!BF$2:BO$2)</f>
        <v>40.729029710510595</v>
      </c>
      <c r="L103" s="95">
        <f>SUM('[1]NXP (18)'!BP36:BS36)/SUM('[1]NXP (18)'!BP$2:BS$2)</f>
        <v>40.366288077545029</v>
      </c>
      <c r="M103" s="95">
        <f>SUM('[1]NXP (18)'!BT36:BW36)/SUM('[1]NXP (18)'!BT$2:BW$2)</f>
        <v>57.97681961545981</v>
      </c>
      <c r="N103" s="95">
        <f t="shared" si="67"/>
        <v>47.170268609910572</v>
      </c>
      <c r="O103" s="95">
        <f>AVERAGE('[1]NXP (18)'!BY36:BZ36)</f>
        <v>19.727833968573549</v>
      </c>
      <c r="P103" s="95" t="s">
        <v>62</v>
      </c>
      <c r="Q103" s="57">
        <f>RANK(D103,D76:D107,0)</f>
        <v>18</v>
      </c>
      <c r="R103" s="57">
        <f t="shared" ref="R103:AA103" si="94">RANK(E103,E76:E107,0)</f>
        <v>22</v>
      </c>
      <c r="S103" s="57">
        <f t="shared" si="94"/>
        <v>16</v>
      </c>
      <c r="T103" s="57">
        <f t="shared" si="94"/>
        <v>19</v>
      </c>
      <c r="U103" s="57">
        <f t="shared" si="94"/>
        <v>20</v>
      </c>
      <c r="V103" s="57">
        <f t="shared" si="94"/>
        <v>13</v>
      </c>
      <c r="W103" s="57">
        <f t="shared" si="94"/>
        <v>15</v>
      </c>
      <c r="X103" s="57">
        <f t="shared" si="94"/>
        <v>10</v>
      </c>
      <c r="Y103" s="57">
        <f t="shared" si="94"/>
        <v>5</v>
      </c>
      <c r="Z103" s="57">
        <f t="shared" si="94"/>
        <v>10</v>
      </c>
      <c r="AA103" s="57">
        <f t="shared" si="94"/>
        <v>15</v>
      </c>
    </row>
    <row r="104" spans="2:27">
      <c r="B104" s="94" t="s">
        <v>63</v>
      </c>
      <c r="C104" s="94" t="s">
        <v>64</v>
      </c>
      <c r="D104" s="94">
        <f>SUM('[1]NXP (18)'!D37:K37)/SUM('[1]NXP (18)'!D$2:K$2)</f>
        <v>64.866383238908398</v>
      </c>
      <c r="E104" s="94">
        <f>SUM('[1]NXP (18)'!L37:P37)/SUM('[1]NXP (18)'!L$2:P$2)</f>
        <v>22.680896796769293</v>
      </c>
      <c r="F104" s="94">
        <f>SUM('[1]NXP (18)'!Q37:AC37)/SUM('[1]NXP (18)'!Q$2:AC$2)</f>
        <v>47.588176909495253</v>
      </c>
      <c r="G104" s="94">
        <f>SUM('[1]NXP (18)'!AD37:AJ37)/SUM('[1]NXP (18)'!AD$2:AJ$2)</f>
        <v>55.566870833053464</v>
      </c>
      <c r="H104" s="94">
        <f>SUM('[1]NXP (18)'!AK37:AO37)/SUM('[1]NXP (18)'!AK$2:AO$2)</f>
        <v>36.320402638352945</v>
      </c>
      <c r="I104" s="94">
        <f>SUM('[1]NXP (18)'!AP37:AU37)/SUM('[1]NXP (18)'!AP$2:AU$2)</f>
        <v>33.868776823454255</v>
      </c>
      <c r="J104" s="94">
        <f>SUM('[1]NXP (18)'!AV37:BE37)/SUM('[1]NXP (18)'!AV$2:BE$2)</f>
        <v>47.458210427562804</v>
      </c>
      <c r="K104" s="94">
        <f>SUM('[1]NXP (18)'!BF37:BO37)/SUM('[1]NXP (18)'!BF$2:BO$2)</f>
        <v>29.860709991891039</v>
      </c>
      <c r="L104" s="94">
        <f>SUM('[1]NXP (18)'!BP37:BS37)/SUM('[1]NXP (18)'!BP$2:BS$2)</f>
        <v>15.998017901470783</v>
      </c>
      <c r="M104" s="94">
        <f>SUM('[1]NXP (18)'!BT37:BW37)/SUM('[1]NXP (18)'!BT$2:BW$2)</f>
        <v>40.974620271374725</v>
      </c>
      <c r="N104" s="94">
        <f t="shared" si="67"/>
        <v>39.518306583233297</v>
      </c>
      <c r="O104" s="94">
        <f>AVERAGE('[1]NXP (18)'!BY37:BZ37)</f>
        <v>8.3439634699551259</v>
      </c>
      <c r="P104" s="94" t="s">
        <v>64</v>
      </c>
      <c r="Q104" s="57">
        <f>RANK(D104,D76:D107,0)</f>
        <v>9</v>
      </c>
      <c r="R104" s="57">
        <f t="shared" ref="R104:AA104" si="95">RANK(E104,E76:E107,0)</f>
        <v>24</v>
      </c>
      <c r="S104" s="57">
        <f t="shared" si="95"/>
        <v>23</v>
      </c>
      <c r="T104" s="57">
        <f t="shared" si="95"/>
        <v>9</v>
      </c>
      <c r="U104" s="57">
        <f t="shared" si="95"/>
        <v>23</v>
      </c>
      <c r="V104" s="57">
        <f t="shared" si="95"/>
        <v>30</v>
      </c>
      <c r="W104" s="57">
        <f t="shared" si="95"/>
        <v>23</v>
      </c>
      <c r="X104" s="57">
        <f t="shared" si="95"/>
        <v>28</v>
      </c>
      <c r="Y104" s="57">
        <f t="shared" si="95"/>
        <v>19</v>
      </c>
      <c r="Z104" s="57">
        <f t="shared" si="95"/>
        <v>25</v>
      </c>
      <c r="AA104" s="57">
        <f t="shared" si="95"/>
        <v>25</v>
      </c>
    </row>
    <row r="105" spans="2:27">
      <c r="B105" s="95" t="s">
        <v>65</v>
      </c>
      <c r="C105" s="95" t="s">
        <v>66</v>
      </c>
      <c r="D105" s="95">
        <f>SUM('[1]NXP (18)'!D38:K38)/SUM('[1]NXP (18)'!D$2:K$2)</f>
        <v>58.079252485537133</v>
      </c>
      <c r="E105" s="95">
        <f>SUM('[1]NXP (18)'!L38:P38)/SUM('[1]NXP (18)'!L$2:P$2)</f>
        <v>21.091512662859255</v>
      </c>
      <c r="F105" s="95">
        <f>SUM('[1]NXP (18)'!Q38:AC38)/SUM('[1]NXP (18)'!Q$2:AC$2)</f>
        <v>41.971232522650837</v>
      </c>
      <c r="G105" s="95">
        <f>SUM('[1]NXP (18)'!AD38:AJ38)/SUM('[1]NXP (18)'!AD$2:AJ$2)</f>
        <v>18.804148167874224</v>
      </c>
      <c r="H105" s="95">
        <f>SUM('[1]NXP (18)'!AK38:AO38)/SUM('[1]NXP (18)'!AK$2:AO$2)</f>
        <v>23.562912892215341</v>
      </c>
      <c r="I105" s="95">
        <f>SUM('[1]NXP (18)'!AP38:AU38)/SUM('[1]NXP (18)'!AP$2:AU$2)</f>
        <v>37.753887178576548</v>
      </c>
      <c r="J105" s="95">
        <f>SUM('[1]NXP (18)'!AV38:BE38)/SUM('[1]NXP (18)'!AV$2:BE$2)</f>
        <v>49.723296536666957</v>
      </c>
      <c r="K105" s="95">
        <f>SUM('[1]NXP (18)'!BF38:BO38)/SUM('[1]NXP (18)'!BF$2:BO$2)</f>
        <v>31.782956644738704</v>
      </c>
      <c r="L105" s="95">
        <f>SUM('[1]NXP (18)'!BP38:BS38)/SUM('[1]NXP (18)'!BP$2:BS$2)</f>
        <v>9.1061672664834443</v>
      </c>
      <c r="M105" s="95">
        <f>SUM('[1]NXP (18)'!BT38:BW38)/SUM('[1]NXP (18)'!BT$2:BW$2)</f>
        <v>41.728696914074526</v>
      </c>
      <c r="N105" s="95">
        <f t="shared" si="67"/>
        <v>33.360406327167702</v>
      </c>
      <c r="O105" s="95">
        <f>AVERAGE('[1]NXP (18)'!BY38:BZ38)</f>
        <v>9.1524445713885552</v>
      </c>
      <c r="P105" s="95" t="s">
        <v>66</v>
      </c>
      <c r="Q105" s="57">
        <f>RANK(D105,D76:D107,0)</f>
        <v>19</v>
      </c>
      <c r="R105" s="57">
        <f t="shared" ref="R105:AA105" si="96">RANK(E105,E76:E107,0)</f>
        <v>27</v>
      </c>
      <c r="S105" s="57">
        <f t="shared" si="96"/>
        <v>28</v>
      </c>
      <c r="T105" s="57">
        <f t="shared" si="96"/>
        <v>32</v>
      </c>
      <c r="U105" s="57">
        <f t="shared" si="96"/>
        <v>31</v>
      </c>
      <c r="V105" s="57">
        <f t="shared" si="96"/>
        <v>27</v>
      </c>
      <c r="W105" s="57">
        <f t="shared" si="96"/>
        <v>21</v>
      </c>
      <c r="X105" s="57">
        <f t="shared" si="96"/>
        <v>24</v>
      </c>
      <c r="Y105" s="57">
        <f t="shared" si="96"/>
        <v>24</v>
      </c>
      <c r="Z105" s="57">
        <f t="shared" si="96"/>
        <v>24</v>
      </c>
      <c r="AA105" s="57">
        <f t="shared" si="96"/>
        <v>29</v>
      </c>
    </row>
    <row r="106" spans="2:27">
      <c r="B106" s="94" t="s">
        <v>67</v>
      </c>
      <c r="C106" s="94" t="s">
        <v>68</v>
      </c>
      <c r="D106" s="94">
        <f>SUM('[1]NXP (18)'!D39:K39)/SUM('[1]NXP (18)'!D$2:K$2)</f>
        <v>88.239243971948738</v>
      </c>
      <c r="E106" s="94">
        <f>SUM('[1]NXP (18)'!L39:P39)/SUM('[1]NXP (18)'!L$2:P$2)</f>
        <v>19.971035911666966</v>
      </c>
      <c r="F106" s="94">
        <f>SUM('[1]NXP (18)'!Q39:AC39)/SUM('[1]NXP (18)'!Q$2:AC$2)</f>
        <v>52.07600077934169</v>
      </c>
      <c r="G106" s="94">
        <f>SUM('[1]NXP (18)'!AD39:AJ39)/SUM('[1]NXP (18)'!AD$2:AJ$2)</f>
        <v>72.542953605345346</v>
      </c>
      <c r="H106" s="94">
        <f>SUM('[1]NXP (18)'!AK39:AO39)/SUM('[1]NXP (18)'!AK$2:AO$2)</f>
        <v>58.096568813940948</v>
      </c>
      <c r="I106" s="94">
        <f>SUM('[1]NXP (18)'!AP39:AU39)/SUM('[1]NXP (18)'!AP$2:AU$2)</f>
        <v>44.333456104381334</v>
      </c>
      <c r="J106" s="94">
        <f>SUM('[1]NXP (18)'!AV39:BE39)/SUM('[1]NXP (18)'!AV$2:BE$2)</f>
        <v>58.885779730034052</v>
      </c>
      <c r="K106" s="94">
        <f>SUM('[1]NXP (18)'!BF39:BO39)/SUM('[1]NXP (18)'!BF$2:BO$2)</f>
        <v>35.705012473342755</v>
      </c>
      <c r="L106" s="94">
        <f>SUM('[1]NXP (18)'!BP39:BS39)/SUM('[1]NXP (18)'!BP$2:BS$2)</f>
        <v>2.7725057911822883</v>
      </c>
      <c r="M106" s="94">
        <f>SUM('[1]NXP (18)'!BT39:BW39)/SUM('[1]NXP (18)'!BT$2:BW$2)</f>
        <v>48.947265942893587</v>
      </c>
      <c r="N106" s="94">
        <f t="shared" si="67"/>
        <v>48.156982312407777</v>
      </c>
      <c r="O106" s="94">
        <f>AVERAGE('[1]NXP (18)'!BY39:BZ39)</f>
        <v>15.677765700563043</v>
      </c>
      <c r="P106" s="94" t="s">
        <v>68</v>
      </c>
      <c r="Q106" s="57">
        <f>RANK(D106,D76:D107,0)</f>
        <v>1</v>
      </c>
      <c r="R106" s="57">
        <f t="shared" ref="R106:AA106" si="97">RANK(E106,E76:E107,0)</f>
        <v>30</v>
      </c>
      <c r="S106" s="57">
        <f t="shared" si="97"/>
        <v>15</v>
      </c>
      <c r="T106" s="57">
        <f t="shared" si="97"/>
        <v>2</v>
      </c>
      <c r="U106" s="57">
        <f t="shared" si="97"/>
        <v>7</v>
      </c>
      <c r="V106" s="57">
        <f t="shared" si="97"/>
        <v>20</v>
      </c>
      <c r="W106" s="57">
        <f t="shared" si="97"/>
        <v>7</v>
      </c>
      <c r="X106" s="57">
        <f t="shared" si="97"/>
        <v>15</v>
      </c>
      <c r="Y106" s="57">
        <f t="shared" si="97"/>
        <v>31</v>
      </c>
      <c r="Z106" s="57">
        <f t="shared" si="97"/>
        <v>18</v>
      </c>
      <c r="AA106" s="57">
        <f t="shared" si="97"/>
        <v>10</v>
      </c>
    </row>
    <row r="107" spans="2:27">
      <c r="B107" s="95" t="s">
        <v>69</v>
      </c>
      <c r="C107" s="95" t="s">
        <v>70</v>
      </c>
      <c r="D107" s="95">
        <f>SUM('[1]NXP (18)'!D40:K40)/SUM('[1]NXP (18)'!D$2:K$2)</f>
        <v>38.241018110305525</v>
      </c>
      <c r="E107" s="95">
        <f>SUM('[1]NXP (18)'!L40:P40)/SUM('[1]NXP (18)'!L$2:P$2)</f>
        <v>29.368092047480523</v>
      </c>
      <c r="F107" s="95">
        <f>SUM('[1]NXP (18)'!Q40:AC40)/SUM('[1]NXP (18)'!Q$2:AC$2)</f>
        <v>46.394346577211834</v>
      </c>
      <c r="G107" s="95">
        <f>SUM('[1]NXP (18)'!AD40:AJ40)/SUM('[1]NXP (18)'!AD$2:AJ$2)</f>
        <v>63.156657328251605</v>
      </c>
      <c r="H107" s="95">
        <f>SUM('[1]NXP (18)'!AK40:AO40)/SUM('[1]NXP (18)'!AK$2:AO$2)</f>
        <v>33.305463757187816</v>
      </c>
      <c r="I107" s="95">
        <f>SUM('[1]NXP (18)'!AP40:AU40)/SUM('[1]NXP (18)'!AP$2:AU$2)</f>
        <v>38.733632889695798</v>
      </c>
      <c r="J107" s="95">
        <f>SUM('[1]NXP (18)'!AV40:BE40)/SUM('[1]NXP (18)'!AV$2:BE$2)</f>
        <v>35.906866976018762</v>
      </c>
      <c r="K107" s="95">
        <f>SUM('[1]NXP (18)'!BF40:BO40)/SUM('[1]NXP (18)'!BF$2:BO$2)</f>
        <v>32.200506835992634</v>
      </c>
      <c r="L107" s="95">
        <f>SUM('[1]NXP (18)'!BP40:BS40)/SUM('[1]NXP (18)'!BP$2:BS$2)</f>
        <v>22.600142950855609</v>
      </c>
      <c r="M107" s="95">
        <f>SUM('[1]NXP (18)'!BT40:BW40)/SUM('[1]NXP (18)'!BT$2:BW$2)</f>
        <v>34.266137718844149</v>
      </c>
      <c r="N107" s="95">
        <f t="shared" si="67"/>
        <v>37.417286519184422</v>
      </c>
      <c r="O107" s="95">
        <f>AVERAGE('[1]NXP (18)'!BY40:BZ40)</f>
        <v>7.9285189139921277</v>
      </c>
      <c r="P107" s="95" t="s">
        <v>70</v>
      </c>
      <c r="Q107" s="57">
        <f>RANK(D107,D76:D107,0)</f>
        <v>29</v>
      </c>
      <c r="R107" s="57">
        <f t="shared" ref="R107:AA107" si="98">RANK(E107,E76:E107,0)</f>
        <v>13</v>
      </c>
      <c r="S107" s="57">
        <f t="shared" si="98"/>
        <v>24</v>
      </c>
      <c r="T107" s="57">
        <f t="shared" si="98"/>
        <v>5</v>
      </c>
      <c r="U107" s="57">
        <f t="shared" si="98"/>
        <v>27</v>
      </c>
      <c r="V107" s="57">
        <f t="shared" si="98"/>
        <v>25</v>
      </c>
      <c r="W107" s="57">
        <f t="shared" si="98"/>
        <v>30</v>
      </c>
      <c r="X107" s="57">
        <f t="shared" si="98"/>
        <v>23</v>
      </c>
      <c r="Y107" s="57">
        <f t="shared" si="98"/>
        <v>15</v>
      </c>
      <c r="Z107" s="57">
        <f t="shared" si="98"/>
        <v>27</v>
      </c>
      <c r="AA107" s="57">
        <f t="shared" si="98"/>
        <v>27</v>
      </c>
    </row>
    <row r="108" spans="2:27">
      <c r="B108" s="135"/>
      <c r="C108" s="53"/>
      <c r="D108" s="53"/>
      <c r="E108" s="53"/>
      <c r="F108" s="53"/>
      <c r="G108" s="53"/>
      <c r="H108" s="53"/>
      <c r="I108" s="53"/>
      <c r="J108" s="53"/>
      <c r="K108" s="53"/>
      <c r="L108" s="53"/>
      <c r="M108" s="53"/>
      <c r="N108" s="53"/>
      <c r="O108" s="53"/>
    </row>
    <row r="109" spans="2:27">
      <c r="B109" s="135"/>
      <c r="C109" s="53"/>
      <c r="D109" s="53"/>
      <c r="E109" s="53"/>
      <c r="F109" s="53"/>
      <c r="G109" s="53"/>
      <c r="H109" s="53"/>
      <c r="I109" s="53"/>
      <c r="J109" s="53"/>
      <c r="K109" s="53"/>
      <c r="L109" s="53"/>
      <c r="M109" s="53"/>
      <c r="N109" s="53"/>
      <c r="O109" s="53"/>
    </row>
    <row r="110" spans="2:27">
      <c r="B110" s="40">
        <v>2017</v>
      </c>
      <c r="C110" s="40"/>
      <c r="D110" s="40"/>
      <c r="E110" s="40"/>
      <c r="F110" s="40"/>
      <c r="G110" s="40"/>
      <c r="H110" s="40"/>
      <c r="I110" s="40"/>
      <c r="J110" s="40"/>
      <c r="K110" s="40"/>
      <c r="L110" s="40"/>
      <c r="M110" s="40"/>
      <c r="N110" s="40"/>
    </row>
    <row r="111" spans="2:27">
      <c r="B111" s="93" t="s">
        <v>336</v>
      </c>
      <c r="C111" s="93" t="s">
        <v>305</v>
      </c>
      <c r="D111" s="93" t="s">
        <v>324</v>
      </c>
      <c r="E111" s="93" t="s">
        <v>337</v>
      </c>
      <c r="F111" s="93" t="s">
        <v>326</v>
      </c>
      <c r="G111" s="93" t="s">
        <v>327</v>
      </c>
      <c r="H111" s="93" t="s">
        <v>328</v>
      </c>
      <c r="I111" s="93" t="s">
        <v>329</v>
      </c>
      <c r="J111" s="93" t="s">
        <v>330</v>
      </c>
      <c r="K111" s="93" t="s">
        <v>331</v>
      </c>
      <c r="L111" s="93" t="s">
        <v>338</v>
      </c>
      <c r="M111" s="93" t="s">
        <v>333</v>
      </c>
      <c r="N111" s="93" t="s">
        <v>339</v>
      </c>
      <c r="O111" s="93" t="s">
        <v>340</v>
      </c>
      <c r="P111" s="93" t="s">
        <v>305</v>
      </c>
      <c r="Q111" s="93" t="s">
        <v>324</v>
      </c>
      <c r="R111" s="93" t="s">
        <v>337</v>
      </c>
      <c r="S111" s="93" t="s">
        <v>326</v>
      </c>
      <c r="T111" s="93" t="s">
        <v>327</v>
      </c>
      <c r="U111" s="93" t="s">
        <v>328</v>
      </c>
      <c r="V111" s="93" t="s">
        <v>329</v>
      </c>
      <c r="W111" s="93" t="s">
        <v>330</v>
      </c>
      <c r="X111" s="93" t="s">
        <v>331</v>
      </c>
      <c r="Y111" s="93" t="s">
        <v>338</v>
      </c>
      <c r="Z111" s="93" t="s">
        <v>333</v>
      </c>
      <c r="AA111" s="93" t="s">
        <v>339</v>
      </c>
    </row>
    <row r="112" spans="2:27">
      <c r="B112" s="94" t="s">
        <v>7</v>
      </c>
      <c r="C112" s="94" t="s">
        <v>8</v>
      </c>
      <c r="D112" s="94">
        <f>SUM('[1]NXP (17)'!D9:K9)/SUM('[1]NXP (17)'!D$2:K$2)</f>
        <v>69.409555892428941</v>
      </c>
      <c r="E112" s="94">
        <f>SUM('[1]NXP (17)'!L9:P9)/SUM('[1]NXP (17)'!L$2:P$2)</f>
        <v>40.207134970696529</v>
      </c>
      <c r="F112" s="94">
        <f>SUM('[1]NXP (17)'!Q9:AC9)/SUM('[1]NXP (17)'!Q$2:AC$2)</f>
        <v>54.955008110630402</v>
      </c>
      <c r="G112" s="94">
        <f>SUM('[1]NXP (17)'!AD9:AJ9)/SUM('[1]NXP (17)'!AD$2:AJ$2)</f>
        <v>61.722412127796296</v>
      </c>
      <c r="H112" s="94">
        <f>SUM('[1]NXP (17)'!AK9:AO9)/SUM('[1]NXP (17)'!AK$2:AO$2)</f>
        <v>65.279298247900797</v>
      </c>
      <c r="I112" s="94">
        <f>SUM('[1]NXP (17)'!AP9:AU9)/SUM('[1]NXP (17)'!AP$2:AU$2)</f>
        <v>50.462620900862234</v>
      </c>
      <c r="J112" s="94">
        <f>SUM('[1]NXP (17)'!AV9:BE9)/SUM('[1]NXP (17)'!AV$2:BE$2)</f>
        <v>54.441757564422424</v>
      </c>
      <c r="K112" s="94">
        <f>SUM('[1]NXP (17)'!BF9:BO9)/SUM('[1]NXP (17)'!BF$2:BO$2)</f>
        <v>43.373148059887249</v>
      </c>
      <c r="L112" s="94">
        <f>SUM('[1]NXP (17)'!BP9:BS9)/SUM('[1]NXP (17)'!BP$2:BS$2)</f>
        <v>45.274021416749662</v>
      </c>
      <c r="M112" s="94">
        <f>SUM('[1]NXP (17)'!BT9:BW9)/SUM('[1]NXP (17)'!BT$2:BW$2)</f>
        <v>54.9354631633555</v>
      </c>
      <c r="N112" s="94">
        <f>SUMPRODUCT(D112:M112,$D$724:$M$724)</f>
        <v>54.006042045473009</v>
      </c>
      <c r="O112" s="94">
        <f>AVERAGE('[1]NXP (17)'!BY9:BZ9)</f>
        <v>24.922400722888035</v>
      </c>
      <c r="P112" s="94" t="s">
        <v>8</v>
      </c>
      <c r="Q112" s="57">
        <f>RANK(D112,D112:D143,0)</f>
        <v>10</v>
      </c>
      <c r="R112" s="57">
        <f t="shared" ref="R112:AA112" si="99">RANK(E112,E112:E143,0)</f>
        <v>4</v>
      </c>
      <c r="S112" s="57">
        <f t="shared" si="99"/>
        <v>9</v>
      </c>
      <c r="T112" s="57">
        <f t="shared" si="99"/>
        <v>6</v>
      </c>
      <c r="U112" s="57">
        <f t="shared" si="99"/>
        <v>3</v>
      </c>
      <c r="V112" s="57">
        <f t="shared" si="99"/>
        <v>18</v>
      </c>
      <c r="W112" s="57">
        <f t="shared" si="99"/>
        <v>15</v>
      </c>
      <c r="X112" s="57">
        <f t="shared" si="99"/>
        <v>8</v>
      </c>
      <c r="Y112" s="57">
        <f t="shared" si="99"/>
        <v>4</v>
      </c>
      <c r="Z112" s="57">
        <f t="shared" si="99"/>
        <v>10</v>
      </c>
      <c r="AA112" s="57">
        <f t="shared" si="99"/>
        <v>5</v>
      </c>
    </row>
    <row r="113" spans="2:27">
      <c r="B113" s="95" t="s">
        <v>9</v>
      </c>
      <c r="C113" s="95" t="s">
        <v>10</v>
      </c>
      <c r="D113" s="95">
        <f>SUM('[1]NXP (17)'!D10:K10)/SUM('[1]NXP (17)'!D$2:K$2)</f>
        <v>49.731047339341117</v>
      </c>
      <c r="E113" s="95">
        <f>SUM('[1]NXP (17)'!L10:P10)/SUM('[1]NXP (17)'!L$2:P$2)</f>
        <v>27.095899145698763</v>
      </c>
      <c r="F113" s="95">
        <f>SUM('[1]NXP (17)'!Q10:AC10)/SUM('[1]NXP (17)'!Q$2:AC$2)</f>
        <v>56.591876409200758</v>
      </c>
      <c r="G113" s="95">
        <f>SUM('[1]NXP (17)'!AD10:AJ10)/SUM('[1]NXP (17)'!AD$2:AJ$2)</f>
        <v>47.655599349594297</v>
      </c>
      <c r="H113" s="95">
        <f>SUM('[1]NXP (17)'!AK10:AO10)/SUM('[1]NXP (17)'!AK$2:AO$2)</f>
        <v>53.476632578153541</v>
      </c>
      <c r="I113" s="95">
        <f>SUM('[1]NXP (17)'!AP10:AU10)/SUM('[1]NXP (17)'!AP$2:AU$2)</f>
        <v>58.097076722470611</v>
      </c>
      <c r="J113" s="95">
        <f>SUM('[1]NXP (17)'!AV10:BE10)/SUM('[1]NXP (17)'!AV$2:BE$2)</f>
        <v>59.527640303265009</v>
      </c>
      <c r="K113" s="95">
        <f>SUM('[1]NXP (17)'!BF10:BO10)/SUM('[1]NXP (17)'!BF$2:BO$2)</f>
        <v>48.326925477482568</v>
      </c>
      <c r="L113" s="95">
        <f>SUM('[1]NXP (17)'!BP10:BS10)/SUM('[1]NXP (17)'!BP$2:BS$2)</f>
        <v>49.854546184618201</v>
      </c>
      <c r="M113" s="95">
        <f>SUM('[1]NXP (17)'!BT10:BW10)/SUM('[1]NXP (17)'!BT$2:BW$2)</f>
        <v>54.468457052468793</v>
      </c>
      <c r="N113" s="95">
        <f t="shared" ref="N113:N143" si="100">SUMPRODUCT(D113:M113,$D$724:$M$724)</f>
        <v>50.48257005622937</v>
      </c>
      <c r="O113" s="95">
        <f>AVERAGE('[1]NXP (17)'!BY10:BZ10)</f>
        <v>19.897187223812544</v>
      </c>
      <c r="P113" s="95" t="s">
        <v>10</v>
      </c>
      <c r="Q113" s="57">
        <f>RANK(D113,D112:D143,0)</f>
        <v>27</v>
      </c>
      <c r="R113" s="57">
        <f t="shared" ref="R113:AA113" si="101">RANK(E113,E112:E143,0)</f>
        <v>21</v>
      </c>
      <c r="S113" s="57">
        <f t="shared" si="101"/>
        <v>4</v>
      </c>
      <c r="T113" s="57">
        <f t="shared" si="101"/>
        <v>21</v>
      </c>
      <c r="U113" s="57">
        <f t="shared" si="101"/>
        <v>11</v>
      </c>
      <c r="V113" s="57">
        <f t="shared" si="101"/>
        <v>12</v>
      </c>
      <c r="W113" s="57">
        <f t="shared" si="101"/>
        <v>5</v>
      </c>
      <c r="X113" s="57">
        <f t="shared" si="101"/>
        <v>5</v>
      </c>
      <c r="Y113" s="57">
        <f t="shared" si="101"/>
        <v>3</v>
      </c>
      <c r="Z113" s="57">
        <f t="shared" si="101"/>
        <v>11</v>
      </c>
      <c r="AA113" s="57">
        <f t="shared" si="101"/>
        <v>8</v>
      </c>
    </row>
    <row r="114" spans="2:27">
      <c r="B114" s="94" t="s">
        <v>11</v>
      </c>
      <c r="C114" s="94" t="s">
        <v>12</v>
      </c>
      <c r="D114" s="94">
        <f>SUM('[1]NXP (17)'!D11:K11)/SUM('[1]NXP (17)'!D$2:K$2)</f>
        <v>62.609584674207227</v>
      </c>
      <c r="E114" s="94">
        <f>SUM('[1]NXP (17)'!L11:P11)/SUM('[1]NXP (17)'!L$2:P$2)</f>
        <v>42.582340279593858</v>
      </c>
      <c r="F114" s="94">
        <f>SUM('[1]NXP (17)'!Q11:AC11)/SUM('[1]NXP (17)'!Q$2:AC$2)</f>
        <v>55.180562792057295</v>
      </c>
      <c r="G114" s="94">
        <f>SUM('[1]NXP (17)'!AD11:AJ11)/SUM('[1]NXP (17)'!AD$2:AJ$2)</f>
        <v>44.745674657860782</v>
      </c>
      <c r="H114" s="94">
        <f>SUM('[1]NXP (17)'!AK11:AO11)/SUM('[1]NXP (17)'!AK$2:AO$2)</f>
        <v>47.998061351360761</v>
      </c>
      <c r="I114" s="94">
        <f>SUM('[1]NXP (17)'!AP11:AU11)/SUM('[1]NXP (17)'!AP$2:AU$2)</f>
        <v>75.746435589197858</v>
      </c>
      <c r="J114" s="94">
        <f>SUM('[1]NXP (17)'!AV11:BE11)/SUM('[1]NXP (17)'!AV$2:BE$2)</f>
        <v>57.287373434123175</v>
      </c>
      <c r="K114" s="94">
        <f>SUM('[1]NXP (17)'!BF11:BO11)/SUM('[1]NXP (17)'!BF$2:BO$2)</f>
        <v>49.739178105972655</v>
      </c>
      <c r="L114" s="94">
        <f>SUM('[1]NXP (17)'!BP11:BS11)/SUM('[1]NXP (17)'!BP$2:BS$2)</f>
        <v>25.935910992772268</v>
      </c>
      <c r="M114" s="94">
        <f>SUM('[1]NXP (17)'!BT11:BW11)/SUM('[1]NXP (17)'!BT$2:BW$2)</f>
        <v>46.10327322967369</v>
      </c>
      <c r="N114" s="94">
        <f t="shared" si="100"/>
        <v>50.792839510681965</v>
      </c>
      <c r="O114" s="94">
        <f>AVERAGE('[1]NXP (17)'!BY11:BZ11)</f>
        <v>23.912427943442921</v>
      </c>
      <c r="P114" s="94" t="s">
        <v>12</v>
      </c>
      <c r="Q114" s="57">
        <f>RANK(D114,D112:D143,0)</f>
        <v>14</v>
      </c>
      <c r="R114" s="57">
        <f t="shared" ref="R114:AA114" si="102">RANK(E114,E112:E143,0)</f>
        <v>3</v>
      </c>
      <c r="S114" s="57">
        <f t="shared" si="102"/>
        <v>8</v>
      </c>
      <c r="T114" s="57">
        <f t="shared" si="102"/>
        <v>23</v>
      </c>
      <c r="U114" s="57">
        <f t="shared" si="102"/>
        <v>18</v>
      </c>
      <c r="V114" s="57">
        <f t="shared" si="102"/>
        <v>3</v>
      </c>
      <c r="W114" s="57">
        <f t="shared" si="102"/>
        <v>13</v>
      </c>
      <c r="X114" s="57">
        <f t="shared" si="102"/>
        <v>4</v>
      </c>
      <c r="Y114" s="57">
        <f t="shared" si="102"/>
        <v>13</v>
      </c>
      <c r="Z114" s="57">
        <f t="shared" si="102"/>
        <v>20</v>
      </c>
      <c r="AA114" s="57">
        <f t="shared" si="102"/>
        <v>7</v>
      </c>
    </row>
    <row r="115" spans="2:27">
      <c r="B115" s="95" t="s">
        <v>13</v>
      </c>
      <c r="C115" s="95" t="s">
        <v>14</v>
      </c>
      <c r="D115" s="95">
        <f>SUM('[1]NXP (17)'!D12:K12)/SUM('[1]NXP (17)'!D$2:K$2)</f>
        <v>80.675831854451815</v>
      </c>
      <c r="E115" s="95">
        <f>SUM('[1]NXP (17)'!L12:P12)/SUM('[1]NXP (17)'!L$2:P$2)</f>
        <v>18.575984558684798</v>
      </c>
      <c r="F115" s="95">
        <f>SUM('[1]NXP (17)'!Q12:AC12)/SUM('[1]NXP (17)'!Q$2:AC$2)</f>
        <v>56.034362965054996</v>
      </c>
      <c r="G115" s="95">
        <f>SUM('[1]NXP (17)'!AD12:AJ12)/SUM('[1]NXP (17)'!AD$2:AJ$2)</f>
        <v>60.815652198633195</v>
      </c>
      <c r="H115" s="95">
        <f>SUM('[1]NXP (17)'!AK12:AO12)/SUM('[1]NXP (17)'!AK$2:AO$2)</f>
        <v>48.157413009502498</v>
      </c>
      <c r="I115" s="95">
        <f>SUM('[1]NXP (17)'!AP12:AU12)/SUM('[1]NXP (17)'!AP$2:AU$2)</f>
        <v>53.961799095906812</v>
      </c>
      <c r="J115" s="95">
        <f>SUM('[1]NXP (17)'!AV12:BE12)/SUM('[1]NXP (17)'!AV$2:BE$2)</f>
        <v>32.17826184837007</v>
      </c>
      <c r="K115" s="95">
        <f>SUM('[1]NXP (17)'!BF12:BO12)/SUM('[1]NXP (17)'!BF$2:BO$2)</f>
        <v>33.36114719278514</v>
      </c>
      <c r="L115" s="95">
        <f>SUM('[1]NXP (17)'!BP12:BS12)/SUM('[1]NXP (17)'!BP$2:BS$2)</f>
        <v>20.526643299018907</v>
      </c>
      <c r="M115" s="95">
        <f>SUM('[1]NXP (17)'!BT12:BW12)/SUM('[1]NXP (17)'!BT$2:BW$2)</f>
        <v>22.541639299847674</v>
      </c>
      <c r="N115" s="95">
        <f t="shared" si="100"/>
        <v>42.682873532225599</v>
      </c>
      <c r="O115" s="95">
        <f>AVERAGE('[1]NXP (17)'!BY12:BZ12)</f>
        <v>16.819186997468535</v>
      </c>
      <c r="P115" s="95" t="s">
        <v>14</v>
      </c>
      <c r="Q115" s="57">
        <f>RANK(D115,D112:D143,0)</f>
        <v>1</v>
      </c>
      <c r="R115" s="57">
        <f t="shared" ref="R115:AA115" si="103">RANK(E115,E112:E143,0)</f>
        <v>30</v>
      </c>
      <c r="S115" s="57">
        <f t="shared" si="103"/>
        <v>5</v>
      </c>
      <c r="T115" s="57">
        <f t="shared" si="103"/>
        <v>7</v>
      </c>
      <c r="U115" s="57">
        <f t="shared" si="103"/>
        <v>17</v>
      </c>
      <c r="V115" s="57">
        <f t="shared" si="103"/>
        <v>15</v>
      </c>
      <c r="W115" s="57">
        <f t="shared" si="103"/>
        <v>32</v>
      </c>
      <c r="X115" s="57">
        <f t="shared" si="103"/>
        <v>21</v>
      </c>
      <c r="Y115" s="57">
        <f t="shared" si="103"/>
        <v>17</v>
      </c>
      <c r="Z115" s="57">
        <f t="shared" si="103"/>
        <v>32</v>
      </c>
      <c r="AA115" s="57">
        <f t="shared" si="103"/>
        <v>21</v>
      </c>
    </row>
    <row r="116" spans="2:27">
      <c r="B116" s="94" t="s">
        <v>15</v>
      </c>
      <c r="C116" s="94" t="s">
        <v>16</v>
      </c>
      <c r="D116" s="94">
        <f>SUM('[1]NXP (17)'!D13:K13)/SUM('[1]NXP (17)'!D$2:K$2)</f>
        <v>76.082180608393656</v>
      </c>
      <c r="E116" s="94">
        <f>SUM('[1]NXP (17)'!L13:P13)/SUM('[1]NXP (17)'!L$2:P$2)</f>
        <v>30.723434809943708</v>
      </c>
      <c r="F116" s="94">
        <f>SUM('[1]NXP (17)'!Q13:AC13)/SUM('[1]NXP (17)'!Q$2:AC$2)</f>
        <v>45.353989053997637</v>
      </c>
      <c r="G116" s="94">
        <f>SUM('[1]NXP (17)'!AD13:AJ13)/SUM('[1]NXP (17)'!AD$2:AJ$2)</f>
        <v>48.474046537281097</v>
      </c>
      <c r="H116" s="94">
        <f>SUM('[1]NXP (17)'!AK13:AO13)/SUM('[1]NXP (17)'!AK$2:AO$2)</f>
        <v>55.217823637522585</v>
      </c>
      <c r="I116" s="94">
        <f>SUM('[1]NXP (17)'!AP13:AU13)/SUM('[1]NXP (17)'!AP$2:AU$2)</f>
        <v>61.77867729563819</v>
      </c>
      <c r="J116" s="94">
        <f>SUM('[1]NXP (17)'!AV13:BE13)/SUM('[1]NXP (17)'!AV$2:BE$2)</f>
        <v>56.580053648057138</v>
      </c>
      <c r="K116" s="94">
        <f>SUM('[1]NXP (17)'!BF13:BO13)/SUM('[1]NXP (17)'!BF$2:BO$2)</f>
        <v>36.175528982303888</v>
      </c>
      <c r="L116" s="94">
        <f>SUM('[1]NXP (17)'!BP13:BS13)/SUM('[1]NXP (17)'!BP$2:BS$2)</f>
        <v>50.569422964736503</v>
      </c>
      <c r="M116" s="94">
        <f>SUM('[1]NXP (17)'!BT13:BW13)/SUM('[1]NXP (17)'!BT$2:BW$2)</f>
        <v>62.126221057997363</v>
      </c>
      <c r="N116" s="94">
        <f t="shared" si="100"/>
        <v>52.308137859587177</v>
      </c>
      <c r="O116" s="94">
        <f>AVERAGE('[1]NXP (17)'!BY13:BZ13)</f>
        <v>28.73290035571199</v>
      </c>
      <c r="P116" s="94" t="s">
        <v>16</v>
      </c>
      <c r="Q116" s="57">
        <f>RANK(D116,D112:D143,0)</f>
        <v>3</v>
      </c>
      <c r="R116" s="57">
        <f t="shared" ref="R116:AA116" si="104">RANK(E116,E112:E143,0)</f>
        <v>13</v>
      </c>
      <c r="S116" s="57">
        <f t="shared" si="104"/>
        <v>23</v>
      </c>
      <c r="T116" s="57">
        <f t="shared" si="104"/>
        <v>20</v>
      </c>
      <c r="U116" s="57">
        <f t="shared" si="104"/>
        <v>9</v>
      </c>
      <c r="V116" s="57">
        <f t="shared" si="104"/>
        <v>8</v>
      </c>
      <c r="W116" s="57">
        <f t="shared" si="104"/>
        <v>14</v>
      </c>
      <c r="X116" s="57">
        <f t="shared" si="104"/>
        <v>13</v>
      </c>
      <c r="Y116" s="57">
        <f t="shared" si="104"/>
        <v>2</v>
      </c>
      <c r="Z116" s="57">
        <f t="shared" si="104"/>
        <v>5</v>
      </c>
      <c r="AA116" s="57">
        <f t="shared" si="104"/>
        <v>6</v>
      </c>
    </row>
    <row r="117" spans="2:27">
      <c r="B117" s="95" t="s">
        <v>17</v>
      </c>
      <c r="C117" s="95" t="s">
        <v>18</v>
      </c>
      <c r="D117" s="95">
        <f>SUM('[1]NXP (17)'!D14:K14)/SUM('[1]NXP (17)'!D$2:K$2)</f>
        <v>50.464579625863713</v>
      </c>
      <c r="E117" s="95">
        <f>SUM('[1]NXP (17)'!L14:P14)/SUM('[1]NXP (17)'!L$2:P$2)</f>
        <v>28.121740255408771</v>
      </c>
      <c r="F117" s="95">
        <f>SUM('[1]NXP (17)'!Q14:AC14)/SUM('[1]NXP (17)'!Q$2:AC$2)</f>
        <v>53.695827685666991</v>
      </c>
      <c r="G117" s="95">
        <f>SUM('[1]NXP (17)'!AD14:AJ14)/SUM('[1]NXP (17)'!AD$2:AJ$2)</f>
        <v>54.906429560546059</v>
      </c>
      <c r="H117" s="95">
        <f>SUM('[1]NXP (17)'!AK14:AO14)/SUM('[1]NXP (17)'!AK$2:AO$2)</f>
        <v>59.541847979397502</v>
      </c>
      <c r="I117" s="95">
        <f>SUM('[1]NXP (17)'!AP14:AU14)/SUM('[1]NXP (17)'!AP$2:AU$2)</f>
        <v>58.203361153604916</v>
      </c>
      <c r="J117" s="95">
        <f>SUM('[1]NXP (17)'!AV14:BE14)/SUM('[1]NXP (17)'!AV$2:BE$2)</f>
        <v>48.137322885082341</v>
      </c>
      <c r="K117" s="95">
        <f>SUM('[1]NXP (17)'!BF14:BO14)/SUM('[1]NXP (17)'!BF$2:BO$2)</f>
        <v>29.311327136458228</v>
      </c>
      <c r="L117" s="95">
        <f>SUM('[1]NXP (17)'!BP14:BS14)/SUM('[1]NXP (17)'!BP$2:BS$2)</f>
        <v>3.2563648112651329</v>
      </c>
      <c r="M117" s="95">
        <f>SUM('[1]NXP (17)'!BT14:BW14)/SUM('[1]NXP (17)'!BT$2:BW$2)</f>
        <v>39.140918626047487</v>
      </c>
      <c r="N117" s="95">
        <f t="shared" si="100"/>
        <v>42.477971971934117</v>
      </c>
      <c r="O117" s="95">
        <f>AVERAGE('[1]NXP (17)'!BY14:BZ14)</f>
        <v>17.886932479138046</v>
      </c>
      <c r="P117" s="95" t="s">
        <v>18</v>
      </c>
      <c r="Q117" s="57">
        <f>RANK(D117,D112:D143,0)</f>
        <v>25</v>
      </c>
      <c r="R117" s="57">
        <f t="shared" ref="R117:AA117" si="105">RANK(E117,E112:E143,0)</f>
        <v>17</v>
      </c>
      <c r="S117" s="57">
        <f t="shared" si="105"/>
        <v>11</v>
      </c>
      <c r="T117" s="57">
        <f t="shared" si="105"/>
        <v>12</v>
      </c>
      <c r="U117" s="57">
        <f t="shared" si="105"/>
        <v>6</v>
      </c>
      <c r="V117" s="57">
        <f t="shared" si="105"/>
        <v>11</v>
      </c>
      <c r="W117" s="57">
        <f t="shared" si="105"/>
        <v>24</v>
      </c>
      <c r="X117" s="57">
        <f t="shared" si="105"/>
        <v>27</v>
      </c>
      <c r="Y117" s="57">
        <f t="shared" si="105"/>
        <v>29</v>
      </c>
      <c r="Z117" s="57">
        <f t="shared" si="105"/>
        <v>23</v>
      </c>
      <c r="AA117" s="57">
        <f t="shared" si="105"/>
        <v>22</v>
      </c>
    </row>
    <row r="118" spans="2:27">
      <c r="B118" s="94" t="s">
        <v>19</v>
      </c>
      <c r="C118" s="94" t="s">
        <v>20</v>
      </c>
      <c r="D118" s="94">
        <f>SUM('[1]NXP (17)'!D15:K15)/SUM('[1]NXP (17)'!D$2:K$2)</f>
        <v>74.176094149892776</v>
      </c>
      <c r="E118" s="94">
        <f>SUM('[1]NXP (17)'!L15:P15)/SUM('[1]NXP (17)'!L$2:P$2)</f>
        <v>24.299588738484552</v>
      </c>
      <c r="F118" s="94">
        <f>SUM('[1]NXP (17)'!Q15:AC15)/SUM('[1]NXP (17)'!Q$2:AC$2)</f>
        <v>21.893800391090334</v>
      </c>
      <c r="G118" s="94">
        <f>SUM('[1]NXP (17)'!AD15:AJ15)/SUM('[1]NXP (17)'!AD$2:AJ$2)</f>
        <v>67.609298409456059</v>
      </c>
      <c r="H118" s="94">
        <f>SUM('[1]NXP (17)'!AK15:AO15)/SUM('[1]NXP (17)'!AK$2:AO$2)</f>
        <v>35.706757922690201</v>
      </c>
      <c r="I118" s="94">
        <f>SUM('[1]NXP (17)'!AP15:AU15)/SUM('[1]NXP (17)'!AP$2:AU$2)</f>
        <v>21.346550343793552</v>
      </c>
      <c r="J118" s="94">
        <f>SUM('[1]NXP (17)'!AV15:BE15)/SUM('[1]NXP (17)'!AV$2:BE$2)</f>
        <v>38.916057389478574</v>
      </c>
      <c r="K118" s="94">
        <f>SUM('[1]NXP (17)'!BF15:BO15)/SUM('[1]NXP (17)'!BF$2:BO$2)</f>
        <v>24.298353803840602</v>
      </c>
      <c r="L118" s="94">
        <f>SUM('[1]NXP (17)'!BP15:BS15)/SUM('[1]NXP (17)'!BP$2:BS$2)</f>
        <v>2.3718601769722896</v>
      </c>
      <c r="M118" s="94">
        <f>SUM('[1]NXP (17)'!BT15:BW15)/SUM('[1]NXP (17)'!BT$2:BW$2)</f>
        <v>29.55291518777614</v>
      </c>
      <c r="N118" s="94">
        <f t="shared" si="100"/>
        <v>34.017127651347515</v>
      </c>
      <c r="O118" s="94">
        <f>AVERAGE('[1]NXP (17)'!BY15:BZ15)</f>
        <v>0</v>
      </c>
      <c r="P118" s="94" t="s">
        <v>20</v>
      </c>
      <c r="Q118" s="57">
        <f>RANK(D118,D112:D143,0)</f>
        <v>5</v>
      </c>
      <c r="R118" s="57">
        <f t="shared" ref="R118:AA118" si="106">RANK(E118,E112:E143,0)</f>
        <v>24</v>
      </c>
      <c r="S118" s="57">
        <f t="shared" si="106"/>
        <v>32</v>
      </c>
      <c r="T118" s="57">
        <f t="shared" si="106"/>
        <v>4</v>
      </c>
      <c r="U118" s="57">
        <f t="shared" si="106"/>
        <v>26</v>
      </c>
      <c r="V118" s="57">
        <f t="shared" si="106"/>
        <v>32</v>
      </c>
      <c r="W118" s="57">
        <f t="shared" si="106"/>
        <v>29</v>
      </c>
      <c r="X118" s="57">
        <f t="shared" si="106"/>
        <v>31</v>
      </c>
      <c r="Y118" s="57">
        <f t="shared" si="106"/>
        <v>32</v>
      </c>
      <c r="Z118" s="57">
        <f t="shared" si="106"/>
        <v>29</v>
      </c>
      <c r="AA118" s="57">
        <f t="shared" si="106"/>
        <v>28</v>
      </c>
    </row>
    <row r="119" spans="2:27">
      <c r="B119" s="95" t="s">
        <v>21</v>
      </c>
      <c r="C119" s="95" t="s">
        <v>22</v>
      </c>
      <c r="D119" s="95">
        <f>SUM('[1]NXP (17)'!D16:K16)/SUM('[1]NXP (17)'!D$2:K$2)</f>
        <v>53.591571599049445</v>
      </c>
      <c r="E119" s="95">
        <f>SUM('[1]NXP (17)'!L16:P16)/SUM('[1]NXP (17)'!L$2:P$2)</f>
        <v>22.968670525678998</v>
      </c>
      <c r="F119" s="95">
        <f>SUM('[1]NXP (17)'!Q16:AC16)/SUM('[1]NXP (17)'!Q$2:AC$2)</f>
        <v>40.103765012831616</v>
      </c>
      <c r="G119" s="95">
        <f>SUM('[1]NXP (17)'!AD16:AJ16)/SUM('[1]NXP (17)'!AD$2:AJ$2)</f>
        <v>39.876688818355113</v>
      </c>
      <c r="H119" s="95">
        <f>SUM('[1]NXP (17)'!AK16:AO16)/SUM('[1]NXP (17)'!AK$2:AO$2)</f>
        <v>57.299071705090498</v>
      </c>
      <c r="I119" s="95">
        <f>SUM('[1]NXP (17)'!AP16:AU16)/SUM('[1]NXP (17)'!AP$2:AU$2)</f>
        <v>66.814103543225698</v>
      </c>
      <c r="J119" s="95">
        <f>SUM('[1]NXP (17)'!AV16:BE16)/SUM('[1]NXP (17)'!AV$2:BE$2)</f>
        <v>53.533825392472714</v>
      </c>
      <c r="K119" s="95">
        <f>SUM('[1]NXP (17)'!BF16:BO16)/SUM('[1]NXP (17)'!BF$2:BO$2)</f>
        <v>29.656430326427778</v>
      </c>
      <c r="L119" s="95">
        <f>SUM('[1]NXP (17)'!BP16:BS16)/SUM('[1]NXP (17)'!BP$2:BS$2)</f>
        <v>66.86782793828408</v>
      </c>
      <c r="M119" s="95">
        <f>SUM('[1]NXP (17)'!BT16:BW16)/SUM('[1]NXP (17)'!BT$2:BW$2)</f>
        <v>60.742627568227178</v>
      </c>
      <c r="N119" s="95">
        <f t="shared" si="100"/>
        <v>49.145458242964317</v>
      </c>
      <c r="O119" s="95">
        <f>AVERAGE('[1]NXP (17)'!BY16:BZ16)</f>
        <v>19.989158416623052</v>
      </c>
      <c r="P119" s="95" t="s">
        <v>22</v>
      </c>
      <c r="Q119" s="57">
        <f>RANK(D119,D112:D143,0)</f>
        <v>22</v>
      </c>
      <c r="R119" s="57">
        <f t="shared" ref="R119:AA119" si="107">RANK(E119,E112:E143,0)</f>
        <v>27</v>
      </c>
      <c r="S119" s="57">
        <f t="shared" si="107"/>
        <v>26</v>
      </c>
      <c r="T119" s="57">
        <f t="shared" si="107"/>
        <v>27</v>
      </c>
      <c r="U119" s="57">
        <f t="shared" si="107"/>
        <v>8</v>
      </c>
      <c r="V119" s="57">
        <f t="shared" si="107"/>
        <v>7</v>
      </c>
      <c r="W119" s="57">
        <f t="shared" si="107"/>
        <v>16</v>
      </c>
      <c r="X119" s="57">
        <f t="shared" si="107"/>
        <v>26</v>
      </c>
      <c r="Y119" s="57">
        <f t="shared" si="107"/>
        <v>1</v>
      </c>
      <c r="Z119" s="57">
        <f t="shared" si="107"/>
        <v>7</v>
      </c>
      <c r="AA119" s="57">
        <f t="shared" si="107"/>
        <v>10</v>
      </c>
    </row>
    <row r="120" spans="2:27">
      <c r="B120" s="94" t="s">
        <v>23</v>
      </c>
      <c r="C120" s="94" t="s">
        <v>24</v>
      </c>
      <c r="D120" s="94">
        <f>SUM('[1]NXP (17)'!D17:K17)/SUM('[1]NXP (17)'!D$2:K$2)</f>
        <v>53.428878087101232</v>
      </c>
      <c r="E120" s="94">
        <f>SUM('[1]NXP (17)'!L17:P17)/SUM('[1]NXP (17)'!L$2:P$2)</f>
        <v>72.017118940114443</v>
      </c>
      <c r="F120" s="94">
        <f>SUM('[1]NXP (17)'!Q17:AC17)/SUM('[1]NXP (17)'!Q$2:AC$2)</f>
        <v>69.838479733013287</v>
      </c>
      <c r="G120" s="94">
        <f>SUM('[1]NXP (17)'!AD17:AJ17)/SUM('[1]NXP (17)'!AD$2:AJ$2)</f>
        <v>38.319641063168383</v>
      </c>
      <c r="H120" s="94">
        <f>SUM('[1]NXP (17)'!AK17:AO17)/SUM('[1]NXP (17)'!AK$2:AO$2)</f>
        <v>64.98900225866646</v>
      </c>
      <c r="I120" s="94">
        <f>SUM('[1]NXP (17)'!AP17:AU17)/SUM('[1]NXP (17)'!AP$2:AU$2)</f>
        <v>71.611930783688194</v>
      </c>
      <c r="J120" s="94">
        <f>SUM('[1]NXP (17)'!AV17:BE17)/SUM('[1]NXP (17)'!AV$2:BE$2)</f>
        <v>72.94509292642806</v>
      </c>
      <c r="K120" s="94">
        <f>SUM('[1]NXP (17)'!BF17:BO17)/SUM('[1]NXP (17)'!BF$2:BO$2)</f>
        <v>87.905070769379876</v>
      </c>
      <c r="L120" s="94">
        <f>SUM('[1]NXP (17)'!BP17:BS17)/SUM('[1]NXP (17)'!BP$2:BS$2)</f>
        <v>33.084632050718426</v>
      </c>
      <c r="M120" s="94">
        <f>SUM('[1]NXP (17)'!BT17:BW17)/SUM('[1]NXP (17)'!BT$2:BW$2)</f>
        <v>92.60199249175831</v>
      </c>
      <c r="N120" s="94">
        <f t="shared" si="100"/>
        <v>65.67418391040367</v>
      </c>
      <c r="O120" s="94">
        <f>AVERAGE('[1]NXP (17)'!BY17:BZ17)</f>
        <v>50</v>
      </c>
      <c r="P120" s="94" t="s">
        <v>24</v>
      </c>
      <c r="Q120" s="57">
        <f>RANK(D120,D112:D143,0)</f>
        <v>23</v>
      </c>
      <c r="R120" s="57">
        <f t="shared" ref="R120:AA120" si="108">RANK(E120,E112:E143,0)</f>
        <v>1</v>
      </c>
      <c r="S120" s="57">
        <f t="shared" si="108"/>
        <v>1</v>
      </c>
      <c r="T120" s="57">
        <f t="shared" si="108"/>
        <v>28</v>
      </c>
      <c r="U120" s="57">
        <f t="shared" si="108"/>
        <v>4</v>
      </c>
      <c r="V120" s="57">
        <f t="shared" si="108"/>
        <v>4</v>
      </c>
      <c r="W120" s="57">
        <f t="shared" si="108"/>
        <v>1</v>
      </c>
      <c r="X120" s="57">
        <f t="shared" si="108"/>
        <v>1</v>
      </c>
      <c r="Y120" s="57">
        <f t="shared" si="108"/>
        <v>8</v>
      </c>
      <c r="Z120" s="57">
        <f t="shared" si="108"/>
        <v>1</v>
      </c>
      <c r="AA120" s="57">
        <f t="shared" si="108"/>
        <v>1</v>
      </c>
    </row>
    <row r="121" spans="2:27">
      <c r="B121" s="95" t="s">
        <v>25</v>
      </c>
      <c r="C121" s="95" t="s">
        <v>26</v>
      </c>
      <c r="D121" s="95">
        <f>SUM('[1]NXP (17)'!D18:K18)/SUM('[1]NXP (17)'!D$2:K$2)</f>
        <v>73.570691124278909</v>
      </c>
      <c r="E121" s="95">
        <f>SUM('[1]NXP (17)'!L18:P18)/SUM('[1]NXP (17)'!L$2:P$2)</f>
        <v>32.917564851110235</v>
      </c>
      <c r="F121" s="95">
        <f>SUM('[1]NXP (17)'!Q18:AC18)/SUM('[1]NXP (17)'!Q$2:AC$2)</f>
        <v>54.305196433414302</v>
      </c>
      <c r="G121" s="95">
        <f>SUM('[1]NXP (17)'!AD18:AJ18)/SUM('[1]NXP (17)'!AD$2:AJ$2)</f>
        <v>68.630365010651857</v>
      </c>
      <c r="H121" s="95">
        <f>SUM('[1]NXP (17)'!AK18:AO18)/SUM('[1]NXP (17)'!AK$2:AO$2)</f>
        <v>37.711100018795179</v>
      </c>
      <c r="I121" s="95">
        <f>SUM('[1]NXP (17)'!AP18:AU18)/SUM('[1]NXP (17)'!AP$2:AU$2)</f>
        <v>45.512756778638575</v>
      </c>
      <c r="J121" s="95">
        <f>SUM('[1]NXP (17)'!AV18:BE18)/SUM('[1]NXP (17)'!AV$2:BE$2)</f>
        <v>48.532572429413129</v>
      </c>
      <c r="K121" s="95">
        <f>SUM('[1]NXP (17)'!BF18:BO18)/SUM('[1]NXP (17)'!BF$2:BO$2)</f>
        <v>28.318332033798733</v>
      </c>
      <c r="L121" s="95">
        <f>SUM('[1]NXP (17)'!BP18:BS18)/SUM('[1]NXP (17)'!BP$2:BS$2)</f>
        <v>7.329268155031416</v>
      </c>
      <c r="M121" s="95">
        <f>SUM('[1]NXP (17)'!BT18:BW18)/SUM('[1]NXP (17)'!BT$2:BW$2)</f>
        <v>51.65696716910071</v>
      </c>
      <c r="N121" s="95">
        <f t="shared" si="100"/>
        <v>44.848481400423296</v>
      </c>
      <c r="O121" s="95">
        <f>AVERAGE('[1]NXP (17)'!BY18:BZ18)</f>
        <v>13.568074634204555</v>
      </c>
      <c r="P121" s="95" t="s">
        <v>26</v>
      </c>
      <c r="Q121" s="57">
        <f>RANK(D121,D112:D143,0)</f>
        <v>6</v>
      </c>
      <c r="R121" s="57">
        <f t="shared" ref="R121:AA121" si="109">RANK(E121,E112:E143,0)</f>
        <v>11</v>
      </c>
      <c r="S121" s="57">
        <f t="shared" si="109"/>
        <v>10</v>
      </c>
      <c r="T121" s="57">
        <f t="shared" si="109"/>
        <v>3</v>
      </c>
      <c r="U121" s="57">
        <f t="shared" si="109"/>
        <v>24</v>
      </c>
      <c r="V121" s="57">
        <f t="shared" si="109"/>
        <v>20</v>
      </c>
      <c r="W121" s="57">
        <f t="shared" si="109"/>
        <v>23</v>
      </c>
      <c r="X121" s="57">
        <f t="shared" si="109"/>
        <v>29</v>
      </c>
      <c r="Y121" s="57">
        <f t="shared" si="109"/>
        <v>25</v>
      </c>
      <c r="Z121" s="57">
        <f t="shared" si="109"/>
        <v>15</v>
      </c>
      <c r="AA121" s="57">
        <f t="shared" si="109"/>
        <v>17</v>
      </c>
    </row>
    <row r="122" spans="2:27">
      <c r="B122" s="94" t="s">
        <v>27</v>
      </c>
      <c r="C122" s="94" t="s">
        <v>28</v>
      </c>
      <c r="D122" s="94">
        <f>SUM('[1]NXP (17)'!D19:K19)/SUM('[1]NXP (17)'!D$2:K$2)</f>
        <v>72.649831804428189</v>
      </c>
      <c r="E122" s="94">
        <f>SUM('[1]NXP (17)'!L19:P19)/SUM('[1]NXP (17)'!L$2:P$2)</f>
        <v>28.226772480917028</v>
      </c>
      <c r="F122" s="94">
        <f>SUM('[1]NXP (17)'!Q19:AC19)/SUM('[1]NXP (17)'!Q$2:AC$2)</f>
        <v>45.036409674625624</v>
      </c>
      <c r="G122" s="94">
        <f>SUM('[1]NXP (17)'!AD19:AJ19)/SUM('[1]NXP (17)'!AD$2:AJ$2)</f>
        <v>41.525164420559911</v>
      </c>
      <c r="H122" s="94">
        <f>SUM('[1]NXP (17)'!AK19:AO19)/SUM('[1]NXP (17)'!AK$2:AO$2)</f>
        <v>52.241081544953524</v>
      </c>
      <c r="I122" s="94">
        <f>SUM('[1]NXP (17)'!AP19:AU19)/SUM('[1]NXP (17)'!AP$2:AU$2)</f>
        <v>32.999909561173297</v>
      </c>
      <c r="J122" s="94">
        <f>SUM('[1]NXP (17)'!AV19:BE19)/SUM('[1]NXP (17)'!AV$2:BE$2)</f>
        <v>60.206507327048328</v>
      </c>
      <c r="K122" s="94">
        <f>SUM('[1]NXP (17)'!BF19:BO19)/SUM('[1]NXP (17)'!BF$2:BO$2)</f>
        <v>33.704980379341549</v>
      </c>
      <c r="L122" s="94">
        <f>SUM('[1]NXP (17)'!BP19:BS19)/SUM('[1]NXP (17)'!BP$2:BS$2)</f>
        <v>30.605306856331264</v>
      </c>
      <c r="M122" s="94">
        <f>SUM('[1]NXP (17)'!BT19:BW19)/SUM('[1]NXP (17)'!BT$2:BW$2)</f>
        <v>61.648994429714385</v>
      </c>
      <c r="N122" s="94">
        <f t="shared" si="100"/>
        <v>45.884495847909314</v>
      </c>
      <c r="O122" s="94">
        <f>AVERAGE('[1]NXP (17)'!BY19:BZ19)</f>
        <v>9.7426587298933711</v>
      </c>
      <c r="P122" s="94" t="s">
        <v>28</v>
      </c>
      <c r="Q122" s="57">
        <f>RANK(D122,D112:D143,0)</f>
        <v>7</v>
      </c>
      <c r="R122" s="57">
        <f t="shared" ref="R122:AA122" si="110">RANK(E122,E112:E143,0)</f>
        <v>16</v>
      </c>
      <c r="S122" s="57">
        <f t="shared" si="110"/>
        <v>24</v>
      </c>
      <c r="T122" s="57">
        <f t="shared" si="110"/>
        <v>25</v>
      </c>
      <c r="U122" s="57">
        <f t="shared" si="110"/>
        <v>12</v>
      </c>
      <c r="V122" s="57">
        <f t="shared" si="110"/>
        <v>30</v>
      </c>
      <c r="W122" s="57">
        <f t="shared" si="110"/>
        <v>4</v>
      </c>
      <c r="X122" s="57">
        <f t="shared" si="110"/>
        <v>20</v>
      </c>
      <c r="Y122" s="57">
        <f t="shared" si="110"/>
        <v>10</v>
      </c>
      <c r="Z122" s="57">
        <f t="shared" si="110"/>
        <v>6</v>
      </c>
      <c r="AA122" s="57">
        <f t="shared" si="110"/>
        <v>15</v>
      </c>
    </row>
    <row r="123" spans="2:27">
      <c r="B123" s="95" t="s">
        <v>29</v>
      </c>
      <c r="C123" s="95" t="s">
        <v>30</v>
      </c>
      <c r="D123" s="95">
        <f>SUM('[1]NXP (17)'!D20:K20)/SUM('[1]NXP (17)'!D$2:K$2)</f>
        <v>42.545798478834129</v>
      </c>
      <c r="E123" s="95">
        <f>SUM('[1]NXP (17)'!L20:P20)/SUM('[1]NXP (17)'!L$2:P$2)</f>
        <v>32.448759540012361</v>
      </c>
      <c r="F123" s="95">
        <f>SUM('[1]NXP (17)'!Q20:AC20)/SUM('[1]NXP (17)'!Q$2:AC$2)</f>
        <v>38.068662389094733</v>
      </c>
      <c r="G123" s="95">
        <f>SUM('[1]NXP (17)'!AD20:AJ20)/SUM('[1]NXP (17)'!AD$2:AJ$2)</f>
        <v>31.773784695912333</v>
      </c>
      <c r="H123" s="95">
        <f>SUM('[1]NXP (17)'!AK20:AO20)/SUM('[1]NXP (17)'!AK$2:AO$2)</f>
        <v>19.828449513317441</v>
      </c>
      <c r="I123" s="95">
        <f>SUM('[1]NXP (17)'!AP20:AU20)/SUM('[1]NXP (17)'!AP$2:AU$2)</f>
        <v>39.555472853388515</v>
      </c>
      <c r="J123" s="95">
        <f>SUM('[1]NXP (17)'!AV20:BE20)/SUM('[1]NXP (17)'!AV$2:BE$2)</f>
        <v>40.727530333811792</v>
      </c>
      <c r="K123" s="95">
        <f>SUM('[1]NXP (17)'!BF20:BO20)/SUM('[1]NXP (17)'!BF$2:BO$2)</f>
        <v>27.298819730005665</v>
      </c>
      <c r="L123" s="95">
        <f>SUM('[1]NXP (17)'!BP20:BS20)/SUM('[1]NXP (17)'!BP$2:BS$2)</f>
        <v>4.5119435731336068</v>
      </c>
      <c r="M123" s="95">
        <f>SUM('[1]NXP (17)'!BT20:BW20)/SUM('[1]NXP (17)'!BT$2:BW$2)</f>
        <v>24.990806257110048</v>
      </c>
      <c r="N123" s="95">
        <f t="shared" si="100"/>
        <v>30.175002736462062</v>
      </c>
      <c r="O123" s="95">
        <f>AVERAGE('[1]NXP (17)'!BY20:BZ20)</f>
        <v>3.6075785097065936</v>
      </c>
      <c r="P123" s="95" t="s">
        <v>30</v>
      </c>
      <c r="Q123" s="57">
        <f>RANK(D123,D112:D143,0)</f>
        <v>28</v>
      </c>
      <c r="R123" s="57">
        <f t="shared" ref="R123:AA123" si="111">RANK(E123,E112:E143,0)</f>
        <v>12</v>
      </c>
      <c r="S123" s="57">
        <f t="shared" si="111"/>
        <v>28</v>
      </c>
      <c r="T123" s="57">
        <f t="shared" si="111"/>
        <v>30</v>
      </c>
      <c r="U123" s="57">
        <f t="shared" si="111"/>
        <v>31</v>
      </c>
      <c r="V123" s="57">
        <f t="shared" si="111"/>
        <v>26</v>
      </c>
      <c r="W123" s="57">
        <f t="shared" si="111"/>
        <v>28</v>
      </c>
      <c r="X123" s="57">
        <f t="shared" si="111"/>
        <v>30</v>
      </c>
      <c r="Y123" s="57">
        <f t="shared" si="111"/>
        <v>27</v>
      </c>
      <c r="Z123" s="57">
        <f t="shared" si="111"/>
        <v>31</v>
      </c>
      <c r="AA123" s="57">
        <f t="shared" si="111"/>
        <v>32</v>
      </c>
    </row>
    <row r="124" spans="2:27">
      <c r="B124" s="94" t="s">
        <v>31</v>
      </c>
      <c r="C124" s="94" t="s">
        <v>32</v>
      </c>
      <c r="D124" s="94">
        <f>SUM('[1]NXP (17)'!D21:K21)/SUM('[1]NXP (17)'!D$2:K$2)</f>
        <v>71.465169113773726</v>
      </c>
      <c r="E124" s="94">
        <f>SUM('[1]NXP (17)'!L21:P21)/SUM('[1]NXP (17)'!L$2:P$2)</f>
        <v>52.201428130234028</v>
      </c>
      <c r="F124" s="94">
        <f>SUM('[1]NXP (17)'!Q21:AC21)/SUM('[1]NXP (17)'!Q$2:AC$2)</f>
        <v>48.130989225813423</v>
      </c>
      <c r="G124" s="94">
        <f>SUM('[1]NXP (17)'!AD21:AJ21)/SUM('[1]NXP (17)'!AD$2:AJ$2)</f>
        <v>53.370270246278068</v>
      </c>
      <c r="H124" s="94">
        <f>SUM('[1]NXP (17)'!AK21:AO21)/SUM('[1]NXP (17)'!AK$2:AO$2)</f>
        <v>42.416444014311928</v>
      </c>
      <c r="I124" s="94">
        <f>SUM('[1]NXP (17)'!AP21:AU21)/SUM('[1]NXP (17)'!AP$2:AU$2)</f>
        <v>42.434952052392113</v>
      </c>
      <c r="J124" s="94">
        <f>SUM('[1]NXP (17)'!AV21:BE21)/SUM('[1]NXP (17)'!AV$2:BE$2)</f>
        <v>51.085494034385277</v>
      </c>
      <c r="K124" s="94">
        <f>SUM('[1]NXP (17)'!BF21:BO21)/SUM('[1]NXP (17)'!BF$2:BO$2)</f>
        <v>30.883051949513668</v>
      </c>
      <c r="L124" s="94">
        <f>SUM('[1]NXP (17)'!BP21:BS21)/SUM('[1]NXP (17)'!BP$2:BS$2)</f>
        <v>10.00865411773283</v>
      </c>
      <c r="M124" s="94">
        <f>SUM('[1]NXP (17)'!BT21:BW21)/SUM('[1]NXP (17)'!BT$2:BW$2)</f>
        <v>43.982969618636226</v>
      </c>
      <c r="N124" s="94">
        <f t="shared" si="100"/>
        <v>44.597942250307135</v>
      </c>
      <c r="O124" s="94">
        <f>AVERAGE('[1]NXP (17)'!BY21:BZ21)</f>
        <v>7.06149458201212</v>
      </c>
      <c r="P124" s="94" t="s">
        <v>32</v>
      </c>
      <c r="Q124" s="57">
        <f>RANK(D124,D112:D143,0)</f>
        <v>8</v>
      </c>
      <c r="R124" s="57">
        <f t="shared" ref="R124:AA124" si="112">RANK(E124,E112:E143,0)</f>
        <v>2</v>
      </c>
      <c r="S124" s="57">
        <f t="shared" si="112"/>
        <v>19</v>
      </c>
      <c r="T124" s="57">
        <f t="shared" si="112"/>
        <v>16</v>
      </c>
      <c r="U124" s="57">
        <f t="shared" si="112"/>
        <v>20</v>
      </c>
      <c r="V124" s="57">
        <f t="shared" si="112"/>
        <v>23</v>
      </c>
      <c r="W124" s="57">
        <f t="shared" si="112"/>
        <v>20</v>
      </c>
      <c r="X124" s="57">
        <f t="shared" si="112"/>
        <v>25</v>
      </c>
      <c r="Y124" s="57">
        <f t="shared" si="112"/>
        <v>23</v>
      </c>
      <c r="Z124" s="57">
        <f t="shared" si="112"/>
        <v>21</v>
      </c>
      <c r="AA124" s="57">
        <f t="shared" si="112"/>
        <v>18</v>
      </c>
    </row>
    <row r="125" spans="2:27">
      <c r="B125" s="95" t="s">
        <v>33</v>
      </c>
      <c r="C125" s="95" t="s">
        <v>34</v>
      </c>
      <c r="D125" s="95">
        <f>SUM('[1]NXP (17)'!D22:K22)/SUM('[1]NXP (17)'!D$2:K$2)</f>
        <v>62.862313550229182</v>
      </c>
      <c r="E125" s="95">
        <f>SUM('[1]NXP (17)'!L22:P22)/SUM('[1]NXP (17)'!L$2:P$2)</f>
        <v>38.93017415934181</v>
      </c>
      <c r="F125" s="95">
        <f>SUM('[1]NXP (17)'!Q22:AC22)/SUM('[1]NXP (17)'!Q$2:AC$2)</f>
        <v>51.807059355513523</v>
      </c>
      <c r="G125" s="95">
        <f>SUM('[1]NXP (17)'!AD22:AJ22)/SUM('[1]NXP (17)'!AD$2:AJ$2)</f>
        <v>59.820202689763867</v>
      </c>
      <c r="H125" s="95">
        <f>SUM('[1]NXP (17)'!AK22:AO22)/SUM('[1]NXP (17)'!AK$2:AO$2)</f>
        <v>67.400658690236483</v>
      </c>
      <c r="I125" s="95">
        <f>SUM('[1]NXP (17)'!AP22:AU22)/SUM('[1]NXP (17)'!AP$2:AU$2)</f>
        <v>68.609354838375907</v>
      </c>
      <c r="J125" s="95">
        <f>SUM('[1]NXP (17)'!AV22:BE22)/SUM('[1]NXP (17)'!AV$2:BE$2)</f>
        <v>67.389349998502894</v>
      </c>
      <c r="K125" s="95">
        <f>SUM('[1]NXP (17)'!BF22:BO22)/SUM('[1]NXP (17)'!BF$2:BO$2)</f>
        <v>51.635633588536926</v>
      </c>
      <c r="L125" s="95">
        <f>SUM('[1]NXP (17)'!BP22:BS22)/SUM('[1]NXP (17)'!BP$2:BS$2)</f>
        <v>27.219331081583864</v>
      </c>
      <c r="M125" s="95">
        <f>SUM('[1]NXP (17)'!BT22:BW22)/SUM('[1]NXP (17)'!BT$2:BW$2)</f>
        <v>74.97810170800058</v>
      </c>
      <c r="N125" s="95">
        <f t="shared" si="100"/>
        <v>57.065217966008518</v>
      </c>
      <c r="O125" s="95">
        <f>AVERAGE('[1]NXP (17)'!BY22:BZ22)</f>
        <v>20.922525029238713</v>
      </c>
      <c r="P125" s="95" t="s">
        <v>34</v>
      </c>
      <c r="Q125" s="57">
        <f>RANK(D125,D112:D143,0)</f>
        <v>13</v>
      </c>
      <c r="R125" s="57">
        <f t="shared" ref="R125:AA125" si="113">RANK(E125,E112:E143,0)</f>
        <v>6</v>
      </c>
      <c r="S125" s="57">
        <f t="shared" si="113"/>
        <v>13</v>
      </c>
      <c r="T125" s="57">
        <f t="shared" si="113"/>
        <v>8</v>
      </c>
      <c r="U125" s="57">
        <f t="shared" si="113"/>
        <v>2</v>
      </c>
      <c r="V125" s="57">
        <f t="shared" si="113"/>
        <v>5</v>
      </c>
      <c r="W125" s="57">
        <f t="shared" si="113"/>
        <v>2</v>
      </c>
      <c r="X125" s="57">
        <f t="shared" si="113"/>
        <v>3</v>
      </c>
      <c r="Y125" s="57">
        <f t="shared" si="113"/>
        <v>12</v>
      </c>
      <c r="Z125" s="57">
        <f t="shared" si="113"/>
        <v>3</v>
      </c>
      <c r="AA125" s="57">
        <f t="shared" si="113"/>
        <v>3</v>
      </c>
    </row>
    <row r="126" spans="2:27">
      <c r="B126" s="94" t="s">
        <v>35</v>
      </c>
      <c r="C126" s="94" t="s">
        <v>36</v>
      </c>
      <c r="D126" s="94">
        <f>SUM('[1]NXP (17)'!D23:K23)/SUM('[1]NXP (17)'!D$2:K$2)</f>
        <v>40.009000506571688</v>
      </c>
      <c r="E126" s="94">
        <f>SUM('[1]NXP (17)'!L23:P23)/SUM('[1]NXP (17)'!L$2:P$2)</f>
        <v>33.795506219555691</v>
      </c>
      <c r="F126" s="94">
        <f>SUM('[1]NXP (17)'!Q23:AC23)/SUM('[1]NXP (17)'!Q$2:AC$2)</f>
        <v>48.458475705368734</v>
      </c>
      <c r="G126" s="94">
        <f>SUM('[1]NXP (17)'!AD23:AJ23)/SUM('[1]NXP (17)'!AD$2:AJ$2)</f>
        <v>32.970911200217557</v>
      </c>
      <c r="H126" s="94">
        <f>SUM('[1]NXP (17)'!AK23:AO23)/SUM('[1]NXP (17)'!AK$2:AO$2)</f>
        <v>48.879342623590055</v>
      </c>
      <c r="I126" s="94">
        <f>SUM('[1]NXP (17)'!AP23:AU23)/SUM('[1]NXP (17)'!AP$2:AU$2)</f>
        <v>45.040147982639063</v>
      </c>
      <c r="J126" s="94">
        <f>SUM('[1]NXP (17)'!AV23:BE23)/SUM('[1]NXP (17)'!AV$2:BE$2)</f>
        <v>58.79126213663568</v>
      </c>
      <c r="K126" s="94">
        <f>SUM('[1]NXP (17)'!BF23:BO23)/SUM('[1]NXP (17)'!BF$2:BO$2)</f>
        <v>38.971041016122662</v>
      </c>
      <c r="L126" s="94">
        <f>SUM('[1]NXP (17)'!BP23:BS23)/SUM('[1]NXP (17)'!BP$2:BS$2)</f>
        <v>15.972486634264845</v>
      </c>
      <c r="M126" s="94">
        <f>SUM('[1]NXP (17)'!BT23:BW23)/SUM('[1]NXP (17)'!BT$2:BW$2)</f>
        <v>50.298468949366246</v>
      </c>
      <c r="N126" s="94">
        <f t="shared" si="100"/>
        <v>41.318664297433223</v>
      </c>
      <c r="O126" s="94">
        <f>AVERAGE('[1]NXP (17)'!BY23:BZ23)</f>
        <v>13.720715825880138</v>
      </c>
      <c r="P126" s="94" t="s">
        <v>36</v>
      </c>
      <c r="Q126" s="57">
        <f>RANK(D126,D112:D143,0)</f>
        <v>31</v>
      </c>
      <c r="R126" s="57">
        <f t="shared" ref="R126:AA126" si="114">RANK(E126,E112:E143,0)</f>
        <v>8</v>
      </c>
      <c r="S126" s="57">
        <f t="shared" si="114"/>
        <v>18</v>
      </c>
      <c r="T126" s="57">
        <f t="shared" si="114"/>
        <v>29</v>
      </c>
      <c r="U126" s="57">
        <f t="shared" si="114"/>
        <v>15</v>
      </c>
      <c r="V126" s="57">
        <f t="shared" si="114"/>
        <v>22</v>
      </c>
      <c r="W126" s="57">
        <f t="shared" si="114"/>
        <v>6</v>
      </c>
      <c r="X126" s="57">
        <f t="shared" si="114"/>
        <v>11</v>
      </c>
      <c r="Y126" s="57">
        <f t="shared" si="114"/>
        <v>20</v>
      </c>
      <c r="Z126" s="57">
        <f t="shared" si="114"/>
        <v>17</v>
      </c>
      <c r="AA126" s="57">
        <f t="shared" si="114"/>
        <v>24</v>
      </c>
    </row>
    <row r="127" spans="2:27">
      <c r="B127" s="95" t="s">
        <v>37</v>
      </c>
      <c r="C127" s="95" t="s">
        <v>38</v>
      </c>
      <c r="D127" s="95">
        <f>SUM('[1]NXP (17)'!D24:K24)/SUM('[1]NXP (17)'!D$2:K$2)</f>
        <v>58.150271143950746</v>
      </c>
      <c r="E127" s="95">
        <f>SUM('[1]NXP (17)'!L24:P24)/SUM('[1]NXP (17)'!L$2:P$2)</f>
        <v>23.116648938305815</v>
      </c>
      <c r="F127" s="95">
        <f>SUM('[1]NXP (17)'!Q24:AC24)/SUM('[1]NXP (17)'!Q$2:AC$2)</f>
        <v>36.765777075888892</v>
      </c>
      <c r="G127" s="95">
        <f>SUM('[1]NXP (17)'!AD24:AJ24)/SUM('[1]NXP (17)'!AD$2:AJ$2)</f>
        <v>55.770385332018002</v>
      </c>
      <c r="H127" s="95">
        <f>SUM('[1]NXP (17)'!AK24:AO24)/SUM('[1]NXP (17)'!AK$2:AO$2)</f>
        <v>17.56538977466084</v>
      </c>
      <c r="I127" s="95">
        <f>SUM('[1]NXP (17)'!AP24:AU24)/SUM('[1]NXP (17)'!AP$2:AU$2)</f>
        <v>48.498836587125119</v>
      </c>
      <c r="J127" s="95">
        <f>SUM('[1]NXP (17)'!AV24:BE24)/SUM('[1]NXP (17)'!AV$2:BE$2)</f>
        <v>51.982921248399698</v>
      </c>
      <c r="K127" s="95">
        <f>SUM('[1]NXP (17)'!BF24:BO24)/SUM('[1]NXP (17)'!BF$2:BO$2)</f>
        <v>32.735160457365382</v>
      </c>
      <c r="L127" s="95">
        <f>SUM('[1]NXP (17)'!BP24:BS24)/SUM('[1]NXP (17)'!BP$2:BS$2)</f>
        <v>3.1777496372107734</v>
      </c>
      <c r="M127" s="95">
        <f>SUM('[1]NXP (17)'!BT24:BW24)/SUM('[1]NXP (17)'!BT$2:BW$2)</f>
        <v>42.48795249483225</v>
      </c>
      <c r="N127" s="95">
        <f t="shared" si="100"/>
        <v>37.025109268975754</v>
      </c>
      <c r="O127" s="95">
        <f>AVERAGE('[1]NXP (17)'!BY24:BZ24)</f>
        <v>7.0640246487102667</v>
      </c>
      <c r="P127" s="95" t="s">
        <v>38</v>
      </c>
      <c r="Q127" s="57">
        <f>RANK(D127,D112:D143,0)</f>
        <v>19</v>
      </c>
      <c r="R127" s="57">
        <f t="shared" ref="R127:AA127" si="115">RANK(E127,E112:E143,0)</f>
        <v>26</v>
      </c>
      <c r="S127" s="57">
        <f t="shared" si="115"/>
        <v>30</v>
      </c>
      <c r="T127" s="57">
        <f t="shared" si="115"/>
        <v>11</v>
      </c>
      <c r="U127" s="57">
        <f t="shared" si="115"/>
        <v>32</v>
      </c>
      <c r="V127" s="57">
        <f t="shared" si="115"/>
        <v>19</v>
      </c>
      <c r="W127" s="57">
        <f t="shared" si="115"/>
        <v>18</v>
      </c>
      <c r="X127" s="57">
        <f t="shared" si="115"/>
        <v>24</v>
      </c>
      <c r="Y127" s="57">
        <f t="shared" si="115"/>
        <v>30</v>
      </c>
      <c r="Z127" s="57">
        <f t="shared" si="115"/>
        <v>22</v>
      </c>
      <c r="AA127" s="57">
        <f t="shared" si="115"/>
        <v>27</v>
      </c>
    </row>
    <row r="128" spans="2:27">
      <c r="B128" s="94" t="s">
        <v>39</v>
      </c>
      <c r="C128" s="94" t="s">
        <v>40</v>
      </c>
      <c r="D128" s="94">
        <f>SUM('[1]NXP (17)'!D25:K25)/SUM('[1]NXP (17)'!D$2:K$2)</f>
        <v>36.321454853561669</v>
      </c>
      <c r="E128" s="94">
        <f>SUM('[1]NXP (17)'!L25:P25)/SUM('[1]NXP (17)'!L$2:P$2)</f>
        <v>32.928092310956984</v>
      </c>
      <c r="F128" s="94">
        <f>SUM('[1]NXP (17)'!Q25:AC25)/SUM('[1]NXP (17)'!Q$2:AC$2)</f>
        <v>49.460317214747754</v>
      </c>
      <c r="G128" s="94">
        <f>SUM('[1]NXP (17)'!AD25:AJ25)/SUM('[1]NXP (17)'!AD$2:AJ$2)</f>
        <v>53.754257685060701</v>
      </c>
      <c r="H128" s="94">
        <f>SUM('[1]NXP (17)'!AK25:AO25)/SUM('[1]NXP (17)'!AK$2:AO$2)</f>
        <v>50.34559602942808</v>
      </c>
      <c r="I128" s="94">
        <f>SUM('[1]NXP (17)'!AP25:AU25)/SUM('[1]NXP (17)'!AP$2:AU$2)</f>
        <v>51.215595847115125</v>
      </c>
      <c r="J128" s="94">
        <f>SUM('[1]NXP (17)'!AV25:BE25)/SUM('[1]NXP (17)'!AV$2:BE$2)</f>
        <v>44.314674357027407</v>
      </c>
      <c r="K128" s="94">
        <f>SUM('[1]NXP (17)'!BF25:BO25)/SUM('[1]NXP (17)'!BF$2:BO$2)</f>
        <v>33.995742909907612</v>
      </c>
      <c r="L128" s="94">
        <f>SUM('[1]NXP (17)'!BP25:BS25)/SUM('[1]NXP (17)'!BP$2:BS$2)</f>
        <v>20.843934428235844</v>
      </c>
      <c r="M128" s="94">
        <f>SUM('[1]NXP (17)'!BT25:BW25)/SUM('[1]NXP (17)'!BT$2:BW$2)</f>
        <v>55.984378534832167</v>
      </c>
      <c r="N128" s="94">
        <f t="shared" si="100"/>
        <v>42.916404417087342</v>
      </c>
      <c r="O128" s="94">
        <f>AVERAGE('[1]NXP (17)'!BY25:BZ25)</f>
        <v>14.821550388314849</v>
      </c>
      <c r="P128" s="94" t="s">
        <v>40</v>
      </c>
      <c r="Q128" s="57">
        <f>RANK(D128,D112:D143,0)</f>
        <v>32</v>
      </c>
      <c r="R128" s="57">
        <f t="shared" ref="R128:AA128" si="116">RANK(E128,E112:E143,0)</f>
        <v>10</v>
      </c>
      <c r="S128" s="57">
        <f t="shared" si="116"/>
        <v>15</v>
      </c>
      <c r="T128" s="57">
        <f t="shared" si="116"/>
        <v>13</v>
      </c>
      <c r="U128" s="57">
        <f t="shared" si="116"/>
        <v>13</v>
      </c>
      <c r="V128" s="57">
        <f t="shared" si="116"/>
        <v>17</v>
      </c>
      <c r="W128" s="57">
        <f t="shared" si="116"/>
        <v>26</v>
      </c>
      <c r="X128" s="57">
        <f t="shared" si="116"/>
        <v>18</v>
      </c>
      <c r="Y128" s="57">
        <f t="shared" si="116"/>
        <v>16</v>
      </c>
      <c r="Z128" s="57">
        <f t="shared" si="116"/>
        <v>9</v>
      </c>
      <c r="AA128" s="57">
        <f t="shared" si="116"/>
        <v>20</v>
      </c>
    </row>
    <row r="129" spans="2:27">
      <c r="B129" s="95" t="s">
        <v>41</v>
      </c>
      <c r="C129" s="95" t="s">
        <v>42</v>
      </c>
      <c r="D129" s="95">
        <f>SUM('[1]NXP (17)'!D26:K26)/SUM('[1]NXP (17)'!D$2:K$2)</f>
        <v>75.261018913931878</v>
      </c>
      <c r="E129" s="95">
        <f>SUM('[1]NXP (17)'!L26:P26)/SUM('[1]NXP (17)'!L$2:P$2)</f>
        <v>37.462090242083136</v>
      </c>
      <c r="F129" s="95">
        <f>SUM('[1]NXP (17)'!Q26:AC26)/SUM('[1]NXP (17)'!Q$2:AC$2)</f>
        <v>55.736361713886147</v>
      </c>
      <c r="G129" s="95">
        <f>SUM('[1]NXP (17)'!AD26:AJ26)/SUM('[1]NXP (17)'!AD$2:AJ$2)</f>
        <v>57.838699457212748</v>
      </c>
      <c r="H129" s="95">
        <f>SUM('[1]NXP (17)'!AK26:AO26)/SUM('[1]NXP (17)'!AK$2:AO$2)</f>
        <v>28.673362782759362</v>
      </c>
      <c r="I129" s="95">
        <f>SUM('[1]NXP (17)'!AP26:AU26)/SUM('[1]NXP (17)'!AP$2:AU$2)</f>
        <v>53.369153939113758</v>
      </c>
      <c r="J129" s="95">
        <f>SUM('[1]NXP (17)'!AV26:BE26)/SUM('[1]NXP (17)'!AV$2:BE$2)</f>
        <v>49.769889859686131</v>
      </c>
      <c r="K129" s="95">
        <f>SUM('[1]NXP (17)'!BF26:BO26)/SUM('[1]NXP (17)'!BF$2:BO$2)</f>
        <v>35.137717284677983</v>
      </c>
      <c r="L129" s="95">
        <f>SUM('[1]NXP (17)'!BP26:BS26)/SUM('[1]NXP (17)'!BP$2:BS$2)</f>
        <v>4.4513784926029105</v>
      </c>
      <c r="M129" s="95">
        <f>SUM('[1]NXP (17)'!BT26:BW26)/SUM('[1]NXP (17)'!BT$2:BW$2)</f>
        <v>38.60518838008413</v>
      </c>
      <c r="N129" s="95">
        <f t="shared" si="100"/>
        <v>43.630486106603819</v>
      </c>
      <c r="O129" s="95">
        <f>AVERAGE('[1]NXP (17)'!BY26:BZ26)</f>
        <v>12.262533415824139</v>
      </c>
      <c r="P129" s="95" t="s">
        <v>42</v>
      </c>
      <c r="Q129" s="57">
        <f>RANK(D129,D112:D143,0)</f>
        <v>4</v>
      </c>
      <c r="R129" s="57">
        <f t="shared" ref="R129:AA129" si="117">RANK(E129,E112:E143,0)</f>
        <v>7</v>
      </c>
      <c r="S129" s="57">
        <f t="shared" si="117"/>
        <v>7</v>
      </c>
      <c r="T129" s="57">
        <f t="shared" si="117"/>
        <v>10</v>
      </c>
      <c r="U129" s="57">
        <f t="shared" si="117"/>
        <v>28</v>
      </c>
      <c r="V129" s="57">
        <f t="shared" si="117"/>
        <v>16</v>
      </c>
      <c r="W129" s="57">
        <f t="shared" si="117"/>
        <v>21</v>
      </c>
      <c r="X129" s="57">
        <f t="shared" si="117"/>
        <v>15</v>
      </c>
      <c r="Y129" s="57">
        <f t="shared" si="117"/>
        <v>28</v>
      </c>
      <c r="Z129" s="57">
        <f t="shared" si="117"/>
        <v>24</v>
      </c>
      <c r="AA129" s="57">
        <f t="shared" si="117"/>
        <v>19</v>
      </c>
    </row>
    <row r="130" spans="2:27">
      <c r="B130" s="94" t="s">
        <v>43</v>
      </c>
      <c r="C130" s="94" t="s">
        <v>44</v>
      </c>
      <c r="D130" s="94">
        <f>SUM('[1]NXP (17)'!D27:K27)/SUM('[1]NXP (17)'!D$2:K$2)</f>
        <v>53.67623453728681</v>
      </c>
      <c r="E130" s="94">
        <f>SUM('[1]NXP (17)'!L27:P27)/SUM('[1]NXP (17)'!L$2:P$2)</f>
        <v>39.054016778926623</v>
      </c>
      <c r="F130" s="94">
        <f>SUM('[1]NXP (17)'!Q27:AC27)/SUM('[1]NXP (17)'!Q$2:AC$2)</f>
        <v>49.075298423870997</v>
      </c>
      <c r="G130" s="94">
        <f>SUM('[1]NXP (17)'!AD27:AJ27)/SUM('[1]NXP (17)'!AD$2:AJ$2)</f>
        <v>58.799450464522998</v>
      </c>
      <c r="H130" s="94">
        <f>SUM('[1]NXP (17)'!AK27:AO27)/SUM('[1]NXP (17)'!AK$2:AO$2)</f>
        <v>62.147876727096374</v>
      </c>
      <c r="I130" s="94">
        <f>SUM('[1]NXP (17)'!AP27:AU27)/SUM('[1]NXP (17)'!AP$2:AU$2)</f>
        <v>80.032848090387446</v>
      </c>
      <c r="J130" s="94">
        <f>SUM('[1]NXP (17)'!AV27:BE27)/SUM('[1]NXP (17)'!AV$2:BE$2)</f>
        <v>66.733327525037168</v>
      </c>
      <c r="K130" s="94">
        <f>SUM('[1]NXP (17)'!BF27:BO27)/SUM('[1]NXP (17)'!BF$2:BO$2)</f>
        <v>45.861006688865778</v>
      </c>
      <c r="L130" s="94">
        <f>SUM('[1]NXP (17)'!BP27:BS27)/SUM('[1]NXP (17)'!BP$2:BS$2)</f>
        <v>28.868925420408583</v>
      </c>
      <c r="M130" s="94">
        <f>SUM('[1]NXP (17)'!BT27:BW27)/SUM('[1]NXP (17)'!BT$2:BW$2)</f>
        <v>68.009084443530639</v>
      </c>
      <c r="N130" s="94">
        <f t="shared" si="100"/>
        <v>55.225806909993345</v>
      </c>
      <c r="O130" s="94">
        <f>AVERAGE('[1]NXP (17)'!BY27:BZ27)</f>
        <v>39.99572991178097</v>
      </c>
      <c r="P130" s="94" t="s">
        <v>44</v>
      </c>
      <c r="Q130" s="57">
        <f>RANK(D130,D112:D143,0)</f>
        <v>21</v>
      </c>
      <c r="R130" s="57">
        <f t="shared" ref="R130:AA130" si="118">RANK(E130,E112:E143,0)</f>
        <v>5</v>
      </c>
      <c r="S130" s="57">
        <f t="shared" si="118"/>
        <v>17</v>
      </c>
      <c r="T130" s="57">
        <f t="shared" si="118"/>
        <v>9</v>
      </c>
      <c r="U130" s="57">
        <f t="shared" si="118"/>
        <v>5</v>
      </c>
      <c r="V130" s="57">
        <f t="shared" si="118"/>
        <v>1</v>
      </c>
      <c r="W130" s="57">
        <f t="shared" si="118"/>
        <v>3</v>
      </c>
      <c r="X130" s="57">
        <f t="shared" si="118"/>
        <v>7</v>
      </c>
      <c r="Y130" s="57">
        <f t="shared" si="118"/>
        <v>11</v>
      </c>
      <c r="Z130" s="57">
        <f t="shared" si="118"/>
        <v>4</v>
      </c>
      <c r="AA130" s="57">
        <f t="shared" si="118"/>
        <v>4</v>
      </c>
    </row>
    <row r="131" spans="2:27">
      <c r="B131" s="95" t="s">
        <v>45</v>
      </c>
      <c r="C131" s="95" t="s">
        <v>46</v>
      </c>
      <c r="D131" s="95">
        <f>SUM('[1]NXP (17)'!D28:K28)/SUM('[1]NXP (17)'!D$2:K$2)</f>
        <v>63.456291867949687</v>
      </c>
      <c r="E131" s="95">
        <f>SUM('[1]NXP (17)'!L28:P28)/SUM('[1]NXP (17)'!L$2:P$2)</f>
        <v>30.301192985455909</v>
      </c>
      <c r="F131" s="95">
        <f>SUM('[1]NXP (17)'!Q28:AC28)/SUM('[1]NXP (17)'!Q$2:AC$2)</f>
        <v>32.856733676698937</v>
      </c>
      <c r="G131" s="95">
        <f>SUM('[1]NXP (17)'!AD28:AJ28)/SUM('[1]NXP (17)'!AD$2:AJ$2)</f>
        <v>41.102993608884987</v>
      </c>
      <c r="H131" s="95">
        <f>SUM('[1]NXP (17)'!AK28:AO28)/SUM('[1]NXP (17)'!AK$2:AO$2)</f>
        <v>27.292087354441087</v>
      </c>
      <c r="I131" s="95">
        <f>SUM('[1]NXP (17)'!AP28:AU28)/SUM('[1]NXP (17)'!AP$2:AU$2)</f>
        <v>28.68883042675219</v>
      </c>
      <c r="J131" s="95">
        <f>SUM('[1]NXP (17)'!AV28:BE28)/SUM('[1]NXP (17)'!AV$2:BE$2)</f>
        <v>42.540802664147364</v>
      </c>
      <c r="K131" s="95">
        <f>SUM('[1]NXP (17)'!BF28:BO28)/SUM('[1]NXP (17)'!BF$2:BO$2)</f>
        <v>23.172274128494792</v>
      </c>
      <c r="L131" s="95">
        <f>SUM('[1]NXP (17)'!BP28:BS28)/SUM('[1]NXP (17)'!BP$2:BS$2)</f>
        <v>5.872189522855952</v>
      </c>
      <c r="M131" s="95">
        <f>SUM('[1]NXP (17)'!BT28:BW28)/SUM('[1]NXP (17)'!BT$2:BW$2)</f>
        <v>28.673205247599913</v>
      </c>
      <c r="N131" s="95">
        <f t="shared" si="100"/>
        <v>32.395660148328083</v>
      </c>
      <c r="O131" s="95">
        <f>AVERAGE('[1]NXP (17)'!BY28:BZ28)</f>
        <v>1.1334719556942219</v>
      </c>
      <c r="P131" s="95" t="s">
        <v>46</v>
      </c>
      <c r="Q131" s="57">
        <f>RANK(D131,D112:D143,0)</f>
        <v>12</v>
      </c>
      <c r="R131" s="57">
        <f t="shared" ref="R131:AA131" si="119">RANK(E131,E112:E143,0)</f>
        <v>14</v>
      </c>
      <c r="S131" s="57">
        <f t="shared" si="119"/>
        <v>31</v>
      </c>
      <c r="T131" s="57">
        <f t="shared" si="119"/>
        <v>26</v>
      </c>
      <c r="U131" s="57">
        <f t="shared" si="119"/>
        <v>29</v>
      </c>
      <c r="V131" s="57">
        <f t="shared" si="119"/>
        <v>31</v>
      </c>
      <c r="W131" s="57">
        <f t="shared" si="119"/>
        <v>27</v>
      </c>
      <c r="X131" s="57">
        <f t="shared" si="119"/>
        <v>32</v>
      </c>
      <c r="Y131" s="57">
        <f t="shared" si="119"/>
        <v>26</v>
      </c>
      <c r="Z131" s="57">
        <f t="shared" si="119"/>
        <v>30</v>
      </c>
      <c r="AA131" s="57">
        <f t="shared" si="119"/>
        <v>31</v>
      </c>
    </row>
    <row r="132" spans="2:27">
      <c r="B132" s="94" t="s">
        <v>47</v>
      </c>
      <c r="C132" s="94" t="s">
        <v>48</v>
      </c>
      <c r="D132" s="94">
        <f>SUM('[1]NXP (17)'!D29:K29)/SUM('[1]NXP (17)'!D$2:K$2)</f>
        <v>61.054951440990713</v>
      </c>
      <c r="E132" s="94">
        <f>SUM('[1]NXP (17)'!L29:P29)/SUM('[1]NXP (17)'!L$2:P$2)</f>
        <v>27.333032062121465</v>
      </c>
      <c r="F132" s="94">
        <f>SUM('[1]NXP (17)'!Q29:AC29)/SUM('[1]NXP (17)'!Q$2:AC$2)</f>
        <v>42.942325148779986</v>
      </c>
      <c r="G132" s="94">
        <f>SUM('[1]NXP (17)'!AD29:AJ29)/SUM('[1]NXP (17)'!AD$2:AJ$2)</f>
        <v>29.706059805248149</v>
      </c>
      <c r="H132" s="94">
        <f>SUM('[1]NXP (17)'!AK29:AO29)/SUM('[1]NXP (17)'!AK$2:AO$2)</f>
        <v>49.213435634288913</v>
      </c>
      <c r="I132" s="94">
        <f>SUM('[1]NXP (17)'!AP29:AU29)/SUM('[1]NXP (17)'!AP$2:AU$2)</f>
        <v>38.801816791594888</v>
      </c>
      <c r="J132" s="94">
        <f>SUM('[1]NXP (17)'!AV29:BE29)/SUM('[1]NXP (17)'!AV$2:BE$2)</f>
        <v>58.380303747421294</v>
      </c>
      <c r="K132" s="94">
        <f>SUM('[1]NXP (17)'!BF29:BO29)/SUM('[1]NXP (17)'!BF$2:BO$2)</f>
        <v>34.136884018449393</v>
      </c>
      <c r="L132" s="94">
        <f>SUM('[1]NXP (17)'!BP29:BS29)/SUM('[1]NXP (17)'!BP$2:BS$2)</f>
        <v>22.818018462331903</v>
      </c>
      <c r="M132" s="94">
        <f>SUM('[1]NXP (17)'!BT29:BW29)/SUM('[1]NXP (17)'!BT$2:BW$2)</f>
        <v>50.495175616544302</v>
      </c>
      <c r="N132" s="94">
        <f t="shared" si="100"/>
        <v>41.488200272777107</v>
      </c>
      <c r="O132" s="94">
        <f>AVERAGE('[1]NXP (17)'!BY29:BZ29)</f>
        <v>10.950549334338071</v>
      </c>
      <c r="P132" s="94" t="s">
        <v>48</v>
      </c>
      <c r="Q132" s="57">
        <f>RANK(D132,D112:D143,0)</f>
        <v>15</v>
      </c>
      <c r="R132" s="57">
        <f t="shared" ref="R132:AA132" si="120">RANK(E132,E112:E143,0)</f>
        <v>20</v>
      </c>
      <c r="S132" s="57">
        <f t="shared" si="120"/>
        <v>25</v>
      </c>
      <c r="T132" s="57">
        <f t="shared" si="120"/>
        <v>31</v>
      </c>
      <c r="U132" s="57">
        <f t="shared" si="120"/>
        <v>14</v>
      </c>
      <c r="V132" s="57">
        <f t="shared" si="120"/>
        <v>27</v>
      </c>
      <c r="W132" s="57">
        <f t="shared" si="120"/>
        <v>8</v>
      </c>
      <c r="X132" s="57">
        <f t="shared" si="120"/>
        <v>17</v>
      </c>
      <c r="Y132" s="57">
        <f t="shared" si="120"/>
        <v>14</v>
      </c>
      <c r="Z132" s="57">
        <f t="shared" si="120"/>
        <v>16</v>
      </c>
      <c r="AA132" s="57">
        <f t="shared" si="120"/>
        <v>23</v>
      </c>
    </row>
    <row r="133" spans="2:27">
      <c r="B133" s="95" t="s">
        <v>49</v>
      </c>
      <c r="C133" s="95" t="s">
        <v>50</v>
      </c>
      <c r="D133" s="95">
        <f>SUM('[1]NXP (17)'!D30:K30)/SUM('[1]NXP (17)'!D$2:K$2)</f>
        <v>59.291615522623708</v>
      </c>
      <c r="E133" s="95">
        <f>SUM('[1]NXP (17)'!L30:P30)/SUM('[1]NXP (17)'!L$2:P$2)</f>
        <v>33.142360223405724</v>
      </c>
      <c r="F133" s="95">
        <f>SUM('[1]NXP (17)'!Q30:AC30)/SUM('[1]NXP (17)'!Q$2:AC$2)</f>
        <v>57.072376044549415</v>
      </c>
      <c r="G133" s="95">
        <f>SUM('[1]NXP (17)'!AD30:AJ30)/SUM('[1]NXP (17)'!AD$2:AJ$2)</f>
        <v>73.0942078766885</v>
      </c>
      <c r="H133" s="95">
        <f>SUM('[1]NXP (17)'!AK30:AO30)/SUM('[1]NXP (17)'!AK$2:AO$2)</f>
        <v>75.408033785780106</v>
      </c>
      <c r="I133" s="95">
        <f>SUM('[1]NXP (17)'!AP30:AU30)/SUM('[1]NXP (17)'!AP$2:AU$2)</f>
        <v>57.928728371771626</v>
      </c>
      <c r="J133" s="95">
        <f>SUM('[1]NXP (17)'!AV30:BE30)/SUM('[1]NXP (17)'!AV$2:BE$2)</f>
        <v>57.696939877765438</v>
      </c>
      <c r="K133" s="95">
        <f>SUM('[1]NXP (17)'!BF30:BO30)/SUM('[1]NXP (17)'!BF$2:BO$2)</f>
        <v>45.970727566487817</v>
      </c>
      <c r="L133" s="95">
        <f>SUM('[1]NXP (17)'!BP30:BS30)/SUM('[1]NXP (17)'!BP$2:BS$2)</f>
        <v>31.853574690785372</v>
      </c>
      <c r="M133" s="95">
        <f>SUM('[1]NXP (17)'!BT30:BW30)/SUM('[1]NXP (17)'!BT$2:BW$2)</f>
        <v>85.14400256514412</v>
      </c>
      <c r="N133" s="95">
        <f t="shared" si="100"/>
        <v>57.660256652500188</v>
      </c>
      <c r="O133" s="95">
        <f>AVERAGE('[1]NXP (17)'!BY30:BZ30)</f>
        <v>27.701380570132638</v>
      </c>
      <c r="P133" s="95" t="s">
        <v>50</v>
      </c>
      <c r="Q133" s="57">
        <f>RANK(D133,D112:D143,0)</f>
        <v>17</v>
      </c>
      <c r="R133" s="57">
        <f t="shared" ref="R133:AA133" si="121">RANK(E133,E112:E143,0)</f>
        <v>9</v>
      </c>
      <c r="S133" s="57">
        <f t="shared" si="121"/>
        <v>3</v>
      </c>
      <c r="T133" s="57">
        <f t="shared" si="121"/>
        <v>2</v>
      </c>
      <c r="U133" s="57">
        <f t="shared" si="121"/>
        <v>1</v>
      </c>
      <c r="V133" s="57">
        <f t="shared" si="121"/>
        <v>13</v>
      </c>
      <c r="W133" s="57">
        <f t="shared" si="121"/>
        <v>12</v>
      </c>
      <c r="X133" s="57">
        <f t="shared" si="121"/>
        <v>6</v>
      </c>
      <c r="Y133" s="57">
        <f t="shared" si="121"/>
        <v>9</v>
      </c>
      <c r="Z133" s="57">
        <f t="shared" si="121"/>
        <v>2</v>
      </c>
      <c r="AA133" s="57">
        <f t="shared" si="121"/>
        <v>2</v>
      </c>
    </row>
    <row r="134" spans="2:27">
      <c r="B134" s="94" t="s">
        <v>51</v>
      </c>
      <c r="C134" s="94" t="s">
        <v>52</v>
      </c>
      <c r="D134" s="94">
        <f>SUM('[1]NXP (17)'!D31:K31)/SUM('[1]NXP (17)'!D$2:K$2)</f>
        <v>58.669604908709353</v>
      </c>
      <c r="E134" s="94">
        <f>SUM('[1]NXP (17)'!L31:P31)/SUM('[1]NXP (17)'!L$2:P$2)</f>
        <v>19.033205191266052</v>
      </c>
      <c r="F134" s="94">
        <f>SUM('[1]NXP (17)'!Q31:AC31)/SUM('[1]NXP (17)'!Q$2:AC$2)</f>
        <v>62.071708172535565</v>
      </c>
      <c r="G134" s="94">
        <f>SUM('[1]NXP (17)'!AD31:AJ31)/SUM('[1]NXP (17)'!AD$2:AJ$2)</f>
        <v>50.348290209846049</v>
      </c>
      <c r="H134" s="94">
        <f>SUM('[1]NXP (17)'!AK31:AO31)/SUM('[1]NXP (17)'!AK$2:AO$2)</f>
        <v>45.073545779168548</v>
      </c>
      <c r="I134" s="94">
        <f>SUM('[1]NXP (17)'!AP31:AU31)/SUM('[1]NXP (17)'!AP$2:AU$2)</f>
        <v>59.732294312606214</v>
      </c>
      <c r="J134" s="94">
        <f>SUM('[1]NXP (17)'!AV31:BE31)/SUM('[1]NXP (17)'!AV$2:BE$2)</f>
        <v>51.864391554378841</v>
      </c>
      <c r="K134" s="94">
        <f>SUM('[1]NXP (17)'!BF31:BO31)/SUM('[1]NXP (17)'!BF$2:BO$2)</f>
        <v>54.519928068442375</v>
      </c>
      <c r="L134" s="94">
        <f>SUM('[1]NXP (17)'!BP31:BS31)/SUM('[1]NXP (17)'!BP$2:BS$2)</f>
        <v>33.293104033394243</v>
      </c>
      <c r="M134" s="94">
        <f>SUM('[1]NXP (17)'!BT31:BW31)/SUM('[1]NXP (17)'!BT$2:BW$2)</f>
        <v>48.55313058162379</v>
      </c>
      <c r="N134" s="94">
        <f t="shared" si="100"/>
        <v>48.315920281197108</v>
      </c>
      <c r="O134" s="94">
        <f>AVERAGE('[1]NXP (17)'!BY31:BZ31)</f>
        <v>21.015908025873316</v>
      </c>
      <c r="P134" s="94" t="s">
        <v>52</v>
      </c>
      <c r="Q134" s="57">
        <f>RANK(D134,D112:D143,0)</f>
        <v>18</v>
      </c>
      <c r="R134" s="57">
        <f t="shared" ref="R134:AA134" si="122">RANK(E134,E112:E143,0)</f>
        <v>29</v>
      </c>
      <c r="S134" s="57">
        <f t="shared" si="122"/>
        <v>2</v>
      </c>
      <c r="T134" s="57">
        <f t="shared" si="122"/>
        <v>18</v>
      </c>
      <c r="U134" s="57">
        <f t="shared" si="122"/>
        <v>19</v>
      </c>
      <c r="V134" s="57">
        <f t="shared" si="122"/>
        <v>9</v>
      </c>
      <c r="W134" s="57">
        <f t="shared" si="122"/>
        <v>19</v>
      </c>
      <c r="X134" s="57">
        <f t="shared" si="122"/>
        <v>2</v>
      </c>
      <c r="Y134" s="57">
        <f t="shared" si="122"/>
        <v>7</v>
      </c>
      <c r="Z134" s="57">
        <f t="shared" si="122"/>
        <v>19</v>
      </c>
      <c r="AA134" s="57">
        <f t="shared" si="122"/>
        <v>11</v>
      </c>
    </row>
    <row r="135" spans="2:27">
      <c r="B135" s="95" t="s">
        <v>53</v>
      </c>
      <c r="C135" s="95" t="s">
        <v>54</v>
      </c>
      <c r="D135" s="95">
        <f>SUM('[1]NXP (17)'!D32:K32)/SUM('[1]NXP (17)'!D$2:K$2)</f>
        <v>49.839801465026085</v>
      </c>
      <c r="E135" s="95">
        <f>SUM('[1]NXP (17)'!L32:P32)/SUM('[1]NXP (17)'!L$2:P$2)</f>
        <v>24.439788892484916</v>
      </c>
      <c r="F135" s="95">
        <f>SUM('[1]NXP (17)'!Q32:AC32)/SUM('[1]NXP (17)'!Q$2:AC$2)</f>
        <v>47.074933589918466</v>
      </c>
      <c r="G135" s="95">
        <f>SUM('[1]NXP (17)'!AD32:AJ32)/SUM('[1]NXP (17)'!AD$2:AJ$2)</f>
        <v>53.263143188094539</v>
      </c>
      <c r="H135" s="95">
        <f>SUM('[1]NXP (17)'!AK32:AO32)/SUM('[1]NXP (17)'!AK$2:AO$2)</f>
        <v>37.730811772934388</v>
      </c>
      <c r="I135" s="95">
        <f>SUM('[1]NXP (17)'!AP32:AU32)/SUM('[1]NXP (17)'!AP$2:AU$2)</f>
        <v>59.522557823164107</v>
      </c>
      <c r="J135" s="95">
        <f>SUM('[1]NXP (17)'!AV32:BE32)/SUM('[1]NXP (17)'!AV$2:BE$2)</f>
        <v>58.507349676240437</v>
      </c>
      <c r="K135" s="95">
        <f>SUM('[1]NXP (17)'!BF32:BO32)/SUM('[1]NXP (17)'!BF$2:BO$2)</f>
        <v>37.742849636913959</v>
      </c>
      <c r="L135" s="95">
        <f>SUM('[1]NXP (17)'!BP32:BS32)/SUM('[1]NXP (17)'!BP$2:BS$2)</f>
        <v>42.21294312817119</v>
      </c>
      <c r="M135" s="95">
        <f>SUM('[1]NXP (17)'!BT32:BW32)/SUM('[1]NXP (17)'!BT$2:BW$2)</f>
        <v>53.416002386212476</v>
      </c>
      <c r="N135" s="95">
        <f t="shared" si="100"/>
        <v>46.375018155916059</v>
      </c>
      <c r="O135" s="95">
        <f>AVERAGE('[1]NXP (17)'!BY32:BZ32)</f>
        <v>16.590949759216969</v>
      </c>
      <c r="P135" s="95" t="s">
        <v>54</v>
      </c>
      <c r="Q135" s="57">
        <f>RANK(D135,D112:D143,0)</f>
        <v>26</v>
      </c>
      <c r="R135" s="57">
        <f t="shared" ref="R135:AA135" si="123">RANK(E135,E112:E143,0)</f>
        <v>23</v>
      </c>
      <c r="S135" s="57">
        <f t="shared" si="123"/>
        <v>20</v>
      </c>
      <c r="T135" s="57">
        <f t="shared" si="123"/>
        <v>17</v>
      </c>
      <c r="U135" s="57">
        <f t="shared" si="123"/>
        <v>23</v>
      </c>
      <c r="V135" s="57">
        <f t="shared" si="123"/>
        <v>10</v>
      </c>
      <c r="W135" s="57">
        <f t="shared" si="123"/>
        <v>7</v>
      </c>
      <c r="X135" s="57">
        <f t="shared" si="123"/>
        <v>12</v>
      </c>
      <c r="Y135" s="57">
        <f t="shared" si="123"/>
        <v>5</v>
      </c>
      <c r="Z135" s="57">
        <f t="shared" si="123"/>
        <v>14</v>
      </c>
      <c r="AA135" s="57">
        <f t="shared" si="123"/>
        <v>14</v>
      </c>
    </row>
    <row r="136" spans="2:27">
      <c r="B136" s="94" t="s">
        <v>55</v>
      </c>
      <c r="C136" s="94" t="s">
        <v>56</v>
      </c>
      <c r="D136" s="94">
        <f>SUM('[1]NXP (17)'!D33:K33)/SUM('[1]NXP (17)'!D$2:K$2)</f>
        <v>60.390804877941818</v>
      </c>
      <c r="E136" s="94">
        <f>SUM('[1]NXP (17)'!L33:P33)/SUM('[1]NXP (17)'!L$2:P$2)</f>
        <v>28.306446558524897</v>
      </c>
      <c r="F136" s="94">
        <f>SUM('[1]NXP (17)'!Q33:AC33)/SUM('[1]NXP (17)'!Q$2:AC$2)</f>
        <v>53.056192823363745</v>
      </c>
      <c r="G136" s="94">
        <f>SUM('[1]NXP (17)'!AD33:AJ33)/SUM('[1]NXP (17)'!AD$2:AJ$2)</f>
        <v>48.970778115206315</v>
      </c>
      <c r="H136" s="94">
        <f>SUM('[1]NXP (17)'!AK33:AO33)/SUM('[1]NXP (17)'!AK$2:AO$2)</f>
        <v>48.763630726875839</v>
      </c>
      <c r="I136" s="94">
        <f>SUM('[1]NXP (17)'!AP33:AU33)/SUM('[1]NXP (17)'!AP$2:AU$2)</f>
        <v>75.793650827280416</v>
      </c>
      <c r="J136" s="94">
        <f>SUM('[1]NXP (17)'!AV33:BE33)/SUM('[1]NXP (17)'!AV$2:BE$2)</f>
        <v>57.982399295775615</v>
      </c>
      <c r="K136" s="94">
        <f>SUM('[1]NXP (17)'!BF33:BO33)/SUM('[1]NXP (17)'!BF$2:BO$2)</f>
        <v>35.219987859775806</v>
      </c>
      <c r="L136" s="94">
        <f>SUM('[1]NXP (17)'!BP33:BS33)/SUM('[1]NXP (17)'!BP$2:BS$2)</f>
        <v>7.4485167909110519</v>
      </c>
      <c r="M136" s="94">
        <f>SUM('[1]NXP (17)'!BT33:BW33)/SUM('[1]NXP (17)'!BT$2:BW$2)</f>
        <v>49.163419597220447</v>
      </c>
      <c r="N136" s="94">
        <f t="shared" si="100"/>
        <v>46.509582747287602</v>
      </c>
      <c r="O136" s="94">
        <f>AVERAGE('[1]NXP (17)'!BY33:BZ33)</f>
        <v>18.832293677191782</v>
      </c>
      <c r="P136" s="94" t="s">
        <v>56</v>
      </c>
      <c r="Q136" s="57">
        <f>RANK(D136,D112:D143,0)</f>
        <v>16</v>
      </c>
      <c r="R136" s="57">
        <f t="shared" ref="R136:AA136" si="124">RANK(E136,E112:E143,0)</f>
        <v>15</v>
      </c>
      <c r="S136" s="57">
        <f t="shared" si="124"/>
        <v>12</v>
      </c>
      <c r="T136" s="57">
        <f t="shared" si="124"/>
        <v>19</v>
      </c>
      <c r="U136" s="57">
        <f t="shared" si="124"/>
        <v>16</v>
      </c>
      <c r="V136" s="57">
        <f t="shared" si="124"/>
        <v>2</v>
      </c>
      <c r="W136" s="57">
        <f t="shared" si="124"/>
        <v>11</v>
      </c>
      <c r="X136" s="57">
        <f t="shared" si="124"/>
        <v>14</v>
      </c>
      <c r="Y136" s="57">
        <f t="shared" si="124"/>
        <v>24</v>
      </c>
      <c r="Z136" s="57">
        <f t="shared" si="124"/>
        <v>18</v>
      </c>
      <c r="AA136" s="57">
        <f t="shared" si="124"/>
        <v>13</v>
      </c>
    </row>
    <row r="137" spans="2:27">
      <c r="B137" s="95" t="s">
        <v>57</v>
      </c>
      <c r="C137" s="95" t="s">
        <v>58</v>
      </c>
      <c r="D137" s="95">
        <f>SUM('[1]NXP (17)'!D34:K34)/SUM('[1]NXP (17)'!D$2:K$2)</f>
        <v>64.102990752490342</v>
      </c>
      <c r="E137" s="95">
        <f>SUM('[1]NXP (17)'!L34:P34)/SUM('[1]NXP (17)'!L$2:P$2)</f>
        <v>27.951895118735454</v>
      </c>
      <c r="F137" s="95">
        <f>SUM('[1]NXP (17)'!Q34:AC34)/SUM('[1]NXP (17)'!Q$2:AC$2)</f>
        <v>55.786521859303072</v>
      </c>
      <c r="G137" s="95">
        <f>SUM('[1]NXP (17)'!AD34:AJ34)/SUM('[1]NXP (17)'!AD$2:AJ$2)</f>
        <v>41.982356981378082</v>
      </c>
      <c r="H137" s="95">
        <f>SUM('[1]NXP (17)'!AK34:AO34)/SUM('[1]NXP (17)'!AK$2:AO$2)</f>
        <v>53.951827048760933</v>
      </c>
      <c r="I137" s="95">
        <f>SUM('[1]NXP (17)'!AP34:AU34)/SUM('[1]NXP (17)'!AP$2:AU$2)</f>
        <v>68.466998272318847</v>
      </c>
      <c r="J137" s="95">
        <f>SUM('[1]NXP (17)'!AV34:BE34)/SUM('[1]NXP (17)'!AV$2:BE$2)</f>
        <v>58.159387349808014</v>
      </c>
      <c r="K137" s="95">
        <f>SUM('[1]NXP (17)'!BF34:BO34)/SUM('[1]NXP (17)'!BF$2:BO$2)</f>
        <v>41.610272360095792</v>
      </c>
      <c r="L137" s="95">
        <f>SUM('[1]NXP (17)'!BP34:BS34)/SUM('[1]NXP (17)'!BP$2:BS$2)</f>
        <v>19.290097617504241</v>
      </c>
      <c r="M137" s="95">
        <f>SUM('[1]NXP (17)'!BT34:BW34)/SUM('[1]NXP (17)'!BT$2:BW$2)</f>
        <v>60.178167340319781</v>
      </c>
      <c r="N137" s="95">
        <f t="shared" si="100"/>
        <v>49.148051470071451</v>
      </c>
      <c r="O137" s="95">
        <f>AVERAGE('[1]NXP (17)'!BY34:BZ34)</f>
        <v>27.077523376549451</v>
      </c>
      <c r="P137" s="95" t="s">
        <v>58</v>
      </c>
      <c r="Q137" s="57">
        <f>RANK(D137,D112:D143,0)</f>
        <v>11</v>
      </c>
      <c r="R137" s="57">
        <f t="shared" ref="R137:AA137" si="125">RANK(E137,E112:E143,0)</f>
        <v>18</v>
      </c>
      <c r="S137" s="57">
        <f t="shared" si="125"/>
        <v>6</v>
      </c>
      <c r="T137" s="57">
        <f t="shared" si="125"/>
        <v>24</v>
      </c>
      <c r="U137" s="57">
        <f t="shared" si="125"/>
        <v>10</v>
      </c>
      <c r="V137" s="57">
        <f t="shared" si="125"/>
        <v>6</v>
      </c>
      <c r="W137" s="57">
        <f t="shared" si="125"/>
        <v>9</v>
      </c>
      <c r="X137" s="57">
        <f t="shared" si="125"/>
        <v>9</v>
      </c>
      <c r="Y137" s="57">
        <f t="shared" si="125"/>
        <v>18</v>
      </c>
      <c r="Z137" s="57">
        <f t="shared" si="125"/>
        <v>8</v>
      </c>
      <c r="AA137" s="57">
        <f t="shared" si="125"/>
        <v>9</v>
      </c>
    </row>
    <row r="138" spans="2:27">
      <c r="B138" s="94" t="s">
        <v>59</v>
      </c>
      <c r="C138" s="94" t="s">
        <v>60</v>
      </c>
      <c r="D138" s="94">
        <f>SUM('[1]NXP (17)'!D35:K35)/SUM('[1]NXP (17)'!D$2:K$2)</f>
        <v>41.631587150857563</v>
      </c>
      <c r="E138" s="94">
        <f>SUM('[1]NXP (17)'!L35:P35)/SUM('[1]NXP (17)'!L$2:P$2)</f>
        <v>18.024252042360345</v>
      </c>
      <c r="F138" s="94">
        <f>SUM('[1]NXP (17)'!Q35:AC35)/SUM('[1]NXP (17)'!Q$2:AC$2)</f>
        <v>37.049681830411828</v>
      </c>
      <c r="G138" s="94">
        <f>SUM('[1]NXP (17)'!AD35:AJ35)/SUM('[1]NXP (17)'!AD$2:AJ$2)</f>
        <v>53.4581176699335</v>
      </c>
      <c r="H138" s="94">
        <f>SUM('[1]NXP (17)'!AK35:AO35)/SUM('[1]NXP (17)'!AK$2:AO$2)</f>
        <v>31.786096743680382</v>
      </c>
      <c r="I138" s="94">
        <f>SUM('[1]NXP (17)'!AP35:AU35)/SUM('[1]NXP (17)'!AP$2:AU$2)</f>
        <v>37.454692137329211</v>
      </c>
      <c r="J138" s="94">
        <f>SUM('[1]NXP (17)'!AV35:BE35)/SUM('[1]NXP (17)'!AV$2:BE$2)</f>
        <v>36.678387163341732</v>
      </c>
      <c r="K138" s="94">
        <f>SUM('[1]NXP (17)'!BF35:BO35)/SUM('[1]NXP (17)'!BF$2:BO$2)</f>
        <v>33.926763564807473</v>
      </c>
      <c r="L138" s="94">
        <f>SUM('[1]NXP (17)'!BP35:BS35)/SUM('[1]NXP (17)'!BP$2:BS$2)</f>
        <v>11.831218086200515</v>
      </c>
      <c r="M138" s="94">
        <f>SUM('[1]NXP (17)'!BT35:BW35)/SUM('[1]NXP (17)'!BT$2:BW$2)</f>
        <v>29.677402556736062</v>
      </c>
      <c r="N138" s="94">
        <f t="shared" si="100"/>
        <v>33.151819894565861</v>
      </c>
      <c r="O138" s="94">
        <f>AVERAGE('[1]NXP (17)'!BY35:BZ35)</f>
        <v>9.152247767499718</v>
      </c>
      <c r="P138" s="94" t="s">
        <v>60</v>
      </c>
      <c r="Q138" s="57">
        <f>RANK(D138,D112:D143,0)</f>
        <v>29</v>
      </c>
      <c r="R138" s="57">
        <f t="shared" ref="R138:AA138" si="126">RANK(E138,E112:E143,0)</f>
        <v>32</v>
      </c>
      <c r="S138" s="57">
        <f t="shared" si="126"/>
        <v>29</v>
      </c>
      <c r="T138" s="57">
        <f t="shared" si="126"/>
        <v>15</v>
      </c>
      <c r="U138" s="57">
        <f t="shared" si="126"/>
        <v>27</v>
      </c>
      <c r="V138" s="57">
        <f t="shared" si="126"/>
        <v>28</v>
      </c>
      <c r="W138" s="57">
        <f t="shared" si="126"/>
        <v>31</v>
      </c>
      <c r="X138" s="57">
        <f t="shared" si="126"/>
        <v>19</v>
      </c>
      <c r="Y138" s="57">
        <f t="shared" si="126"/>
        <v>21</v>
      </c>
      <c r="Z138" s="57">
        <f t="shared" si="126"/>
        <v>28</v>
      </c>
      <c r="AA138" s="57">
        <f t="shared" si="126"/>
        <v>29</v>
      </c>
    </row>
    <row r="139" spans="2:27">
      <c r="B139" s="95" t="s">
        <v>61</v>
      </c>
      <c r="C139" s="95" t="s">
        <v>62</v>
      </c>
      <c r="D139" s="95">
        <f>SUM('[1]NXP (17)'!D36:K36)/SUM('[1]NXP (17)'!D$2:K$2)</f>
        <v>51.948991116144171</v>
      </c>
      <c r="E139" s="95">
        <f>SUM('[1]NXP (17)'!L36:P36)/SUM('[1]NXP (17)'!L$2:P$2)</f>
        <v>26.079517062754121</v>
      </c>
      <c r="F139" s="95">
        <f>SUM('[1]NXP (17)'!Q36:AC36)/SUM('[1]NXP (17)'!Q$2:AC$2)</f>
        <v>49.302456661107442</v>
      </c>
      <c r="G139" s="95">
        <f>SUM('[1]NXP (17)'!AD36:AJ36)/SUM('[1]NXP (17)'!AD$2:AJ$2)</f>
        <v>47.346404275103588</v>
      </c>
      <c r="H139" s="95">
        <f>SUM('[1]NXP (17)'!AK36:AO36)/SUM('[1]NXP (17)'!AK$2:AO$2)</f>
        <v>40.644840181954997</v>
      </c>
      <c r="I139" s="95">
        <f>SUM('[1]NXP (17)'!AP36:AU36)/SUM('[1]NXP (17)'!AP$2:AU$2)</f>
        <v>55.058863199931231</v>
      </c>
      <c r="J139" s="95">
        <f>SUM('[1]NXP (17)'!AV36:BE36)/SUM('[1]NXP (17)'!AV$2:BE$2)</f>
        <v>53.298416212914994</v>
      </c>
      <c r="K139" s="95">
        <f>SUM('[1]NXP (17)'!BF36:BO36)/SUM('[1]NXP (17)'!BF$2:BO$2)</f>
        <v>39.707143245560715</v>
      </c>
      <c r="L139" s="95">
        <f>SUM('[1]NXP (17)'!BP36:BS36)/SUM('[1]NXP (17)'!BP$2:BS$2)</f>
        <v>41.203673071098734</v>
      </c>
      <c r="M139" s="95">
        <f>SUM('[1]NXP (17)'!BT36:BW36)/SUM('[1]NXP (17)'!BT$2:BW$2)</f>
        <v>53.609033851993487</v>
      </c>
      <c r="N139" s="95">
        <f t="shared" si="100"/>
        <v>45.819933887856351</v>
      </c>
      <c r="O139" s="95">
        <f>AVERAGE('[1]NXP (17)'!BY36:BZ36)</f>
        <v>18.996048224723143</v>
      </c>
      <c r="P139" s="95" t="s">
        <v>62</v>
      </c>
      <c r="Q139" s="57">
        <f>RANK(D139,D112:D143,0)</f>
        <v>24</v>
      </c>
      <c r="R139" s="57">
        <f t="shared" ref="R139:AA139" si="127">RANK(E139,E112:E143,0)</f>
        <v>22</v>
      </c>
      <c r="S139" s="57">
        <f t="shared" si="127"/>
        <v>16</v>
      </c>
      <c r="T139" s="57">
        <f t="shared" si="127"/>
        <v>22</v>
      </c>
      <c r="U139" s="57">
        <f t="shared" si="127"/>
        <v>22</v>
      </c>
      <c r="V139" s="57">
        <f t="shared" si="127"/>
        <v>14</v>
      </c>
      <c r="W139" s="57">
        <f t="shared" si="127"/>
        <v>17</v>
      </c>
      <c r="X139" s="57">
        <f t="shared" si="127"/>
        <v>10</v>
      </c>
      <c r="Y139" s="57">
        <f t="shared" si="127"/>
        <v>6</v>
      </c>
      <c r="Z139" s="57">
        <f t="shared" si="127"/>
        <v>13</v>
      </c>
      <c r="AA139" s="57">
        <f t="shared" si="127"/>
        <v>16</v>
      </c>
    </row>
    <row r="140" spans="2:27">
      <c r="B140" s="94" t="s">
        <v>63</v>
      </c>
      <c r="C140" s="94" t="s">
        <v>64</v>
      </c>
      <c r="D140" s="94">
        <f>SUM('[1]NXP (17)'!D37:K37)/SUM('[1]NXP (17)'!D$2:K$2)</f>
        <v>70.220388454861748</v>
      </c>
      <c r="E140" s="94">
        <f>SUM('[1]NXP (17)'!L37:P37)/SUM('[1]NXP (17)'!L$2:P$2)</f>
        <v>21.184419894559294</v>
      </c>
      <c r="F140" s="94">
        <f>SUM('[1]NXP (17)'!Q37:AC37)/SUM('[1]NXP (17)'!Q$2:AC$2)</f>
        <v>46.152323070656074</v>
      </c>
      <c r="G140" s="94">
        <f>SUM('[1]NXP (17)'!AD37:AJ37)/SUM('[1]NXP (17)'!AD$2:AJ$2)</f>
        <v>53.709731680275631</v>
      </c>
      <c r="H140" s="94">
        <f>SUM('[1]NXP (17)'!AK37:AO37)/SUM('[1]NXP (17)'!AK$2:AO$2)</f>
        <v>42.334721334550906</v>
      </c>
      <c r="I140" s="94">
        <f>SUM('[1]NXP (17)'!AP37:AU37)/SUM('[1]NXP (17)'!AP$2:AU$2)</f>
        <v>36.85259053364878</v>
      </c>
      <c r="J140" s="94">
        <f>SUM('[1]NXP (17)'!AV37:BE37)/SUM('[1]NXP (17)'!AV$2:BE$2)</f>
        <v>48.605689753546109</v>
      </c>
      <c r="K140" s="94">
        <f>SUM('[1]NXP (17)'!BF37:BO37)/SUM('[1]NXP (17)'!BF$2:BO$2)</f>
        <v>28.367208999116404</v>
      </c>
      <c r="L140" s="94">
        <f>SUM('[1]NXP (17)'!BP37:BS37)/SUM('[1]NXP (17)'!BP$2:BS$2)</f>
        <v>16.900808757497629</v>
      </c>
      <c r="M140" s="94">
        <f>SUM('[1]NXP (17)'!BT37:BW37)/SUM('[1]NXP (17)'!BT$2:BW$2)</f>
        <v>38.54865398432316</v>
      </c>
      <c r="N140" s="94">
        <f t="shared" si="100"/>
        <v>40.287653646303575</v>
      </c>
      <c r="O140" s="94">
        <f>AVERAGE('[1]NXP (17)'!BY37:BZ37)</f>
        <v>8.6063958637537095</v>
      </c>
      <c r="P140" s="94" t="s">
        <v>64</v>
      </c>
      <c r="Q140" s="57">
        <f>RANK(D140,D112:D143,0)</f>
        <v>9</v>
      </c>
      <c r="R140" s="57">
        <f t="shared" ref="R140:AA140" si="128">RANK(E140,E112:E143,0)</f>
        <v>28</v>
      </c>
      <c r="S140" s="57">
        <f t="shared" si="128"/>
        <v>22</v>
      </c>
      <c r="T140" s="57">
        <f t="shared" si="128"/>
        <v>14</v>
      </c>
      <c r="U140" s="57">
        <f t="shared" si="128"/>
        <v>21</v>
      </c>
      <c r="V140" s="57">
        <f t="shared" si="128"/>
        <v>29</v>
      </c>
      <c r="W140" s="57">
        <f t="shared" si="128"/>
        <v>22</v>
      </c>
      <c r="X140" s="57">
        <f t="shared" si="128"/>
        <v>28</v>
      </c>
      <c r="Y140" s="57">
        <f t="shared" si="128"/>
        <v>19</v>
      </c>
      <c r="Z140" s="57">
        <f t="shared" si="128"/>
        <v>25</v>
      </c>
      <c r="AA140" s="57">
        <f t="shared" si="128"/>
        <v>25</v>
      </c>
    </row>
    <row r="141" spans="2:27">
      <c r="B141" s="95" t="s">
        <v>65</v>
      </c>
      <c r="C141" s="95" t="s">
        <v>66</v>
      </c>
      <c r="D141" s="95">
        <f>SUM('[1]NXP (17)'!D38:K38)/SUM('[1]NXP (17)'!D$2:K$2)</f>
        <v>58.000403826892985</v>
      </c>
      <c r="E141" s="95">
        <f>SUM('[1]NXP (17)'!L38:P38)/SUM('[1]NXP (17)'!L$2:P$2)</f>
        <v>23.97837394271415</v>
      </c>
      <c r="F141" s="95">
        <f>SUM('[1]NXP (17)'!Q38:AC38)/SUM('[1]NXP (17)'!Q$2:AC$2)</f>
        <v>39.20143376922492</v>
      </c>
      <c r="G141" s="95">
        <f>SUM('[1]NXP (17)'!AD38:AJ38)/SUM('[1]NXP (17)'!AD$2:AJ$2)</f>
        <v>22.806361503760744</v>
      </c>
      <c r="H141" s="95">
        <f>SUM('[1]NXP (17)'!AK38:AO38)/SUM('[1]NXP (17)'!AK$2:AO$2)</f>
        <v>21.149970816411628</v>
      </c>
      <c r="I141" s="95">
        <f>SUM('[1]NXP (17)'!AP38:AU38)/SUM('[1]NXP (17)'!AP$2:AU$2)</f>
        <v>40.372640101764972</v>
      </c>
      <c r="J141" s="95">
        <f>SUM('[1]NXP (17)'!AV38:BE38)/SUM('[1]NXP (17)'!AV$2:BE$2)</f>
        <v>44.485310174320546</v>
      </c>
      <c r="K141" s="95">
        <f>SUM('[1]NXP (17)'!BF38:BO38)/SUM('[1]NXP (17)'!BF$2:BO$2)</f>
        <v>33.251833146312883</v>
      </c>
      <c r="L141" s="95">
        <f>SUM('[1]NXP (17)'!BP38:BS38)/SUM('[1]NXP (17)'!BP$2:BS$2)</f>
        <v>10.165380590970777</v>
      </c>
      <c r="M141" s="95">
        <f>SUM('[1]NXP (17)'!BT38:BW38)/SUM('[1]NXP (17)'!BT$2:BW$2)</f>
        <v>36.60602383616181</v>
      </c>
      <c r="N141" s="95">
        <f t="shared" si="100"/>
        <v>33.001773170853546</v>
      </c>
      <c r="O141" s="95">
        <f>AVERAGE('[1]NXP (17)'!BY38:BZ38)</f>
        <v>9.2389581374490746</v>
      </c>
      <c r="P141" s="95" t="s">
        <v>66</v>
      </c>
      <c r="Q141" s="57">
        <f>RANK(D141,D112:D143,0)</f>
        <v>20</v>
      </c>
      <c r="R141" s="57">
        <f t="shared" ref="R141:AA141" si="129">RANK(E141,E112:E143,0)</f>
        <v>25</v>
      </c>
      <c r="S141" s="57">
        <f t="shared" si="129"/>
        <v>27</v>
      </c>
      <c r="T141" s="57">
        <f t="shared" si="129"/>
        <v>32</v>
      </c>
      <c r="U141" s="57">
        <f t="shared" si="129"/>
        <v>30</v>
      </c>
      <c r="V141" s="57">
        <f t="shared" si="129"/>
        <v>25</v>
      </c>
      <c r="W141" s="57">
        <f t="shared" si="129"/>
        <v>25</v>
      </c>
      <c r="X141" s="57">
        <f t="shared" si="129"/>
        <v>22</v>
      </c>
      <c r="Y141" s="57">
        <f t="shared" si="129"/>
        <v>22</v>
      </c>
      <c r="Z141" s="57">
        <f t="shared" si="129"/>
        <v>26</v>
      </c>
      <c r="AA141" s="57">
        <f t="shared" si="129"/>
        <v>30</v>
      </c>
    </row>
    <row r="142" spans="2:27">
      <c r="B142" s="94" t="s">
        <v>67</v>
      </c>
      <c r="C142" s="94" t="s">
        <v>68</v>
      </c>
      <c r="D142" s="94">
        <f>SUM('[1]NXP (17)'!D39:K39)/SUM('[1]NXP (17)'!D$2:K$2)</f>
        <v>76.752944523074262</v>
      </c>
      <c r="E142" s="94">
        <f>SUM('[1]NXP (17)'!L39:P39)/SUM('[1]NXP (17)'!L$2:P$2)</f>
        <v>18.414824075076975</v>
      </c>
      <c r="F142" s="94">
        <f>SUM('[1]NXP (17)'!Q39:AC39)/SUM('[1]NXP (17)'!Q$2:AC$2)</f>
        <v>46.41187917422085</v>
      </c>
      <c r="G142" s="94">
        <f>SUM('[1]NXP (17)'!AD39:AJ39)/SUM('[1]NXP (17)'!AD$2:AJ$2)</f>
        <v>75.799732445138133</v>
      </c>
      <c r="H142" s="94">
        <f>SUM('[1]NXP (17)'!AK39:AO39)/SUM('[1]NXP (17)'!AK$2:AO$2)</f>
        <v>57.752390929351087</v>
      </c>
      <c r="I142" s="94">
        <f>SUM('[1]NXP (17)'!AP39:AU39)/SUM('[1]NXP (17)'!AP$2:AU$2)</f>
        <v>45.147950602176998</v>
      </c>
      <c r="J142" s="94">
        <f>SUM('[1]NXP (17)'!AV39:BE39)/SUM('[1]NXP (17)'!AV$2:BE$2)</f>
        <v>58.083912863947162</v>
      </c>
      <c r="K142" s="94">
        <f>SUM('[1]NXP (17)'!BF39:BO39)/SUM('[1]NXP (17)'!BF$2:BO$2)</f>
        <v>34.359909730075337</v>
      </c>
      <c r="L142" s="94">
        <f>SUM('[1]NXP (17)'!BP39:BS39)/SUM('[1]NXP (17)'!BP$2:BS$2)</f>
        <v>2.8872104285220415</v>
      </c>
      <c r="M142" s="94">
        <f>SUM('[1]NXP (17)'!BT39:BW39)/SUM('[1]NXP (17)'!BT$2:BW$2)</f>
        <v>53.728281917060599</v>
      </c>
      <c r="N142" s="94">
        <f t="shared" si="100"/>
        <v>46.933903668864346</v>
      </c>
      <c r="O142" s="94">
        <f>AVERAGE('[1]NXP (17)'!BY39:BZ39)</f>
        <v>14.237029908741082</v>
      </c>
      <c r="P142" s="94" t="s">
        <v>68</v>
      </c>
      <c r="Q142" s="57">
        <f>RANK(D142,D112:D143,0)</f>
        <v>2</v>
      </c>
      <c r="R142" s="57">
        <f t="shared" ref="R142:AA142" si="130">RANK(E142,E112:E143,0)</f>
        <v>31</v>
      </c>
      <c r="S142" s="57">
        <f t="shared" si="130"/>
        <v>21</v>
      </c>
      <c r="T142" s="57">
        <f t="shared" si="130"/>
        <v>1</v>
      </c>
      <c r="U142" s="57">
        <f t="shared" si="130"/>
        <v>7</v>
      </c>
      <c r="V142" s="57">
        <f t="shared" si="130"/>
        <v>21</v>
      </c>
      <c r="W142" s="57">
        <f t="shared" si="130"/>
        <v>10</v>
      </c>
      <c r="X142" s="57">
        <f t="shared" si="130"/>
        <v>16</v>
      </c>
      <c r="Y142" s="57">
        <f t="shared" si="130"/>
        <v>31</v>
      </c>
      <c r="Z142" s="57">
        <f t="shared" si="130"/>
        <v>12</v>
      </c>
      <c r="AA142" s="57">
        <f t="shared" si="130"/>
        <v>12</v>
      </c>
    </row>
    <row r="143" spans="2:27">
      <c r="B143" s="95" t="s">
        <v>69</v>
      </c>
      <c r="C143" s="95" t="s">
        <v>70</v>
      </c>
      <c r="D143" s="95">
        <f>SUM('[1]NXP (17)'!D40:K40)/SUM('[1]NXP (17)'!D$2:K$2)</f>
        <v>40.311523966383511</v>
      </c>
      <c r="E143" s="95">
        <f>SUM('[1]NXP (17)'!L40:P40)/SUM('[1]NXP (17)'!L$2:P$2)</f>
        <v>27.889945691665424</v>
      </c>
      <c r="F143" s="95">
        <f>SUM('[1]NXP (17)'!Q40:AC40)/SUM('[1]NXP (17)'!Q$2:AC$2)</f>
        <v>50.129481557069418</v>
      </c>
      <c r="G143" s="95">
        <f>SUM('[1]NXP (17)'!AD40:AJ40)/SUM('[1]NXP (17)'!AD$2:AJ$2)</f>
        <v>63.577883414268072</v>
      </c>
      <c r="H143" s="95">
        <f>SUM('[1]NXP (17)'!AK40:AO40)/SUM('[1]NXP (17)'!AK$2:AO$2)</f>
        <v>36.04219505746569</v>
      </c>
      <c r="I143" s="95">
        <f>SUM('[1]NXP (17)'!AP40:AU40)/SUM('[1]NXP (17)'!AP$2:AU$2)</f>
        <v>41.296199936123941</v>
      </c>
      <c r="J143" s="95">
        <f>SUM('[1]NXP (17)'!AV40:BE40)/SUM('[1]NXP (17)'!AV$2:BE$2)</f>
        <v>36.701947917077995</v>
      </c>
      <c r="K143" s="95">
        <f>SUM('[1]NXP (17)'!BF40:BO40)/SUM('[1]NXP (17)'!BF$2:BO$2)</f>
        <v>33.024680058537463</v>
      </c>
      <c r="L143" s="95">
        <f>SUM('[1]NXP (17)'!BP40:BS40)/SUM('[1]NXP (17)'!BP$2:BS$2)</f>
        <v>20.887355532189478</v>
      </c>
      <c r="M143" s="95">
        <f>SUM('[1]NXP (17)'!BT40:BW40)/SUM('[1]NXP (17)'!BT$2:BW$2)</f>
        <v>34.177140682240157</v>
      </c>
      <c r="N143" s="95">
        <f t="shared" si="100"/>
        <v>38.403835381302116</v>
      </c>
      <c r="O143" s="95">
        <f>AVERAGE('[1]NXP (17)'!BY40:BZ40)</f>
        <v>8.1677406953179865</v>
      </c>
      <c r="P143" s="95" t="s">
        <v>70</v>
      </c>
      <c r="Q143" s="57">
        <f>RANK(D143,D112:D143,0)</f>
        <v>30</v>
      </c>
      <c r="R143" s="57">
        <f t="shared" ref="R143:AA143" si="131">RANK(E143,E112:E143,0)</f>
        <v>19</v>
      </c>
      <c r="S143" s="57">
        <f t="shared" si="131"/>
        <v>14</v>
      </c>
      <c r="T143" s="57">
        <f t="shared" si="131"/>
        <v>5</v>
      </c>
      <c r="U143" s="57">
        <f t="shared" si="131"/>
        <v>25</v>
      </c>
      <c r="V143" s="57">
        <f t="shared" si="131"/>
        <v>24</v>
      </c>
      <c r="W143" s="57">
        <f t="shared" si="131"/>
        <v>30</v>
      </c>
      <c r="X143" s="57">
        <f t="shared" si="131"/>
        <v>23</v>
      </c>
      <c r="Y143" s="57">
        <f t="shared" si="131"/>
        <v>15</v>
      </c>
      <c r="Z143" s="57">
        <f t="shared" si="131"/>
        <v>27</v>
      </c>
      <c r="AA143" s="57">
        <f t="shared" si="131"/>
        <v>26</v>
      </c>
    </row>
    <row r="145" spans="2:27">
      <c r="B145" s="102"/>
      <c r="C145" s="102"/>
      <c r="D145" s="102"/>
      <c r="E145" s="102"/>
      <c r="F145" s="102"/>
      <c r="G145" s="102"/>
      <c r="H145" s="102"/>
      <c r="I145" s="102"/>
      <c r="J145" s="102"/>
      <c r="K145" s="102"/>
      <c r="L145" s="102"/>
      <c r="M145" s="102"/>
      <c r="N145" s="102"/>
    </row>
    <row r="146" spans="2:27">
      <c r="B146" s="40">
        <v>2016</v>
      </c>
      <c r="C146" s="40"/>
      <c r="D146" s="40"/>
      <c r="E146" s="40"/>
      <c r="F146" s="40"/>
      <c r="G146" s="40"/>
      <c r="H146" s="40"/>
      <c r="I146" s="40"/>
      <c r="J146" s="40"/>
      <c r="K146" s="40"/>
      <c r="L146" s="40"/>
      <c r="M146" s="40"/>
      <c r="N146" s="40"/>
    </row>
    <row r="147" spans="2:27">
      <c r="B147" s="93" t="s">
        <v>336</v>
      </c>
      <c r="C147" s="93" t="s">
        <v>305</v>
      </c>
      <c r="D147" s="93" t="s">
        <v>324</v>
      </c>
      <c r="E147" s="93" t="s">
        <v>337</v>
      </c>
      <c r="F147" s="93" t="s">
        <v>326</v>
      </c>
      <c r="G147" s="93" t="s">
        <v>327</v>
      </c>
      <c r="H147" s="93" t="s">
        <v>328</v>
      </c>
      <c r="I147" s="93" t="s">
        <v>329</v>
      </c>
      <c r="J147" s="93" t="s">
        <v>330</v>
      </c>
      <c r="K147" s="93" t="s">
        <v>331</v>
      </c>
      <c r="L147" s="93" t="s">
        <v>338</v>
      </c>
      <c r="M147" s="93" t="s">
        <v>333</v>
      </c>
      <c r="N147" s="93" t="s">
        <v>339</v>
      </c>
      <c r="O147" s="93" t="s">
        <v>340</v>
      </c>
      <c r="P147" s="93" t="s">
        <v>305</v>
      </c>
      <c r="Q147" s="93" t="s">
        <v>324</v>
      </c>
      <c r="R147" s="93" t="s">
        <v>337</v>
      </c>
      <c r="S147" s="93" t="s">
        <v>326</v>
      </c>
      <c r="T147" s="93" t="s">
        <v>327</v>
      </c>
      <c r="U147" s="93" t="s">
        <v>328</v>
      </c>
      <c r="V147" s="93" t="s">
        <v>329</v>
      </c>
      <c r="W147" s="93" t="s">
        <v>330</v>
      </c>
      <c r="X147" s="93" t="s">
        <v>331</v>
      </c>
      <c r="Y147" s="93" t="s">
        <v>338</v>
      </c>
      <c r="Z147" s="93" t="s">
        <v>333</v>
      </c>
      <c r="AA147" s="93" t="s">
        <v>339</v>
      </c>
    </row>
    <row r="148" spans="2:27">
      <c r="B148" s="94" t="s">
        <v>7</v>
      </c>
      <c r="C148" s="94" t="s">
        <v>8</v>
      </c>
      <c r="D148" s="94">
        <f>SUM('[1]NXP (16)'!D9:K9)/SUM('[1]NXP (16)'!D$2:K$2)</f>
        <v>76.175176592733621</v>
      </c>
      <c r="E148" s="94">
        <f>SUM('[1]NXP (16)'!L9:P9)/SUM('[1]NXP (16)'!L$2:P$2)</f>
        <v>44.087756490057721</v>
      </c>
      <c r="F148" s="94">
        <f>SUM('[1]NXP (16)'!Q9:AC9)/SUM('[1]NXP (16)'!Q$2:AC$2)</f>
        <v>58.522108918837361</v>
      </c>
      <c r="G148" s="94">
        <f>SUM('[1]NXP (16)'!AD9:AJ9)/SUM('[1]NXP (16)'!AD$2:AJ$2)</f>
        <v>52.823320158853733</v>
      </c>
      <c r="H148" s="94">
        <f>SUM('[1]NXP (16)'!AK9:AO9)/SUM('[1]NXP (16)'!AK$2:AO$2)</f>
        <v>60.402755427453634</v>
      </c>
      <c r="I148" s="94">
        <f>SUM('[1]NXP (16)'!AP9:AU9)/SUM('[1]NXP (16)'!AP$2:AU$2)</f>
        <v>52.411016642090665</v>
      </c>
      <c r="J148" s="94">
        <f>SUM('[1]NXP (16)'!AV9:BE9)/SUM('[1]NXP (16)'!AV$2:BE$2)</f>
        <v>59.946577646299218</v>
      </c>
      <c r="K148" s="94">
        <f>SUM('[1]NXP (16)'!BF9:BO9)/SUM('[1]NXP (16)'!BF$2:BO$2)</f>
        <v>45.163434519794997</v>
      </c>
      <c r="L148" s="94">
        <f>SUM('[1]NXP (16)'!BP9:BS9)/SUM('[1]NXP (16)'!BP$2:BS$2)</f>
        <v>46.560403794221251</v>
      </c>
      <c r="M148" s="94">
        <f>SUM('[1]NXP (16)'!BT9:BW9)/SUM('[1]NXP (16)'!BT$2:BW$2)</f>
        <v>51.063929087021847</v>
      </c>
      <c r="N148" s="94">
        <f>SUMPRODUCT(D148:M148,$D$724:$M$724)</f>
        <v>54.715647927736406</v>
      </c>
      <c r="O148" s="94">
        <f>AVERAGE('[1]NXP (16)'!BY9:BZ9)</f>
        <v>24.786672309516316</v>
      </c>
      <c r="P148" s="94" t="s">
        <v>8</v>
      </c>
      <c r="Q148" s="57">
        <f>RANK(D148,D148:D179,0)</f>
        <v>4</v>
      </c>
      <c r="R148" s="57">
        <f t="shared" ref="R148:AA148" si="132">RANK(E148,E148:E179,0)</f>
        <v>8</v>
      </c>
      <c r="S148" s="57">
        <f t="shared" si="132"/>
        <v>5</v>
      </c>
      <c r="T148" s="57">
        <f t="shared" si="132"/>
        <v>24</v>
      </c>
      <c r="U148" s="57">
        <f t="shared" si="132"/>
        <v>3</v>
      </c>
      <c r="V148" s="57">
        <f t="shared" si="132"/>
        <v>14</v>
      </c>
      <c r="W148" s="57">
        <f t="shared" si="132"/>
        <v>11</v>
      </c>
      <c r="X148" s="57">
        <f t="shared" si="132"/>
        <v>7</v>
      </c>
      <c r="Y148" s="57">
        <f t="shared" si="132"/>
        <v>4</v>
      </c>
      <c r="Z148" s="57">
        <f t="shared" si="132"/>
        <v>7</v>
      </c>
      <c r="AA148" s="57">
        <f t="shared" si="132"/>
        <v>5</v>
      </c>
    </row>
    <row r="149" spans="2:27">
      <c r="B149" s="95" t="s">
        <v>9</v>
      </c>
      <c r="C149" s="95" t="s">
        <v>10</v>
      </c>
      <c r="D149" s="95">
        <f>SUM('[1]NXP (16)'!D10:K10)/SUM('[1]NXP (16)'!D$2:K$2)</f>
        <v>44.949401006790993</v>
      </c>
      <c r="E149" s="95">
        <f>SUM('[1]NXP (16)'!L10:P10)/SUM('[1]NXP (16)'!L$2:P$2)</f>
        <v>42.2424529092496</v>
      </c>
      <c r="F149" s="95">
        <f>SUM('[1]NXP (16)'!Q10:AC10)/SUM('[1]NXP (16)'!Q$2:AC$2)</f>
        <v>56.695431179977156</v>
      </c>
      <c r="G149" s="95">
        <f>SUM('[1]NXP (16)'!AD10:AJ10)/SUM('[1]NXP (16)'!AD$2:AJ$2)</f>
        <v>55.48240695421898</v>
      </c>
      <c r="H149" s="95">
        <f>SUM('[1]NXP (16)'!AK10:AO10)/SUM('[1]NXP (16)'!AK$2:AO$2)</f>
        <v>50.307030449260154</v>
      </c>
      <c r="I149" s="95">
        <f>SUM('[1]NXP (16)'!AP10:AU10)/SUM('[1]NXP (16)'!AP$2:AU$2)</f>
        <v>53.619939247943968</v>
      </c>
      <c r="J149" s="95">
        <f>SUM('[1]NXP (16)'!AV10:BE10)/SUM('[1]NXP (16)'!AV$2:BE$2)</f>
        <v>61.931167731842748</v>
      </c>
      <c r="K149" s="95">
        <f>SUM('[1]NXP (16)'!BF10:BO10)/SUM('[1]NXP (16)'!BF$2:BO$2)</f>
        <v>48.74517483336632</v>
      </c>
      <c r="L149" s="95">
        <f>SUM('[1]NXP (16)'!BP10:BS10)/SUM('[1]NXP (16)'!BP$2:BS$2)</f>
        <v>53.836441185104384</v>
      </c>
      <c r="M149" s="95">
        <f>SUM('[1]NXP (16)'!BT10:BW10)/SUM('[1]NXP (16)'!BT$2:BW$2)</f>
        <v>40.572911676524363</v>
      </c>
      <c r="N149" s="95">
        <f t="shared" ref="N149:N179" si="133">SUMPRODUCT(D149:M149,$D$724:$M$724)</f>
        <v>50.838235717427871</v>
      </c>
      <c r="O149" s="95">
        <f>AVERAGE('[1]NXP (16)'!BY10:BZ10)</f>
        <v>20.652408182940952</v>
      </c>
      <c r="P149" s="95" t="s">
        <v>10</v>
      </c>
      <c r="Q149" s="57">
        <f>RANK(D149,D148:D179,0)</f>
        <v>28</v>
      </c>
      <c r="R149" s="57">
        <f t="shared" ref="R149:AA149" si="134">RANK(E149,E148:E179,0)</f>
        <v>10</v>
      </c>
      <c r="S149" s="57">
        <f t="shared" si="134"/>
        <v>8</v>
      </c>
      <c r="T149" s="57">
        <f t="shared" si="134"/>
        <v>22</v>
      </c>
      <c r="U149" s="57">
        <f t="shared" si="134"/>
        <v>12</v>
      </c>
      <c r="V149" s="57">
        <f t="shared" si="134"/>
        <v>13</v>
      </c>
      <c r="W149" s="57">
        <f t="shared" si="134"/>
        <v>5</v>
      </c>
      <c r="X149" s="57">
        <f t="shared" si="134"/>
        <v>5</v>
      </c>
      <c r="Y149" s="57">
        <f t="shared" si="134"/>
        <v>2</v>
      </c>
      <c r="Z149" s="57">
        <f t="shared" si="134"/>
        <v>17</v>
      </c>
      <c r="AA149" s="57">
        <f t="shared" si="134"/>
        <v>9</v>
      </c>
    </row>
    <row r="150" spans="2:27">
      <c r="B150" s="94" t="s">
        <v>11</v>
      </c>
      <c r="C150" s="94" t="s">
        <v>12</v>
      </c>
      <c r="D150" s="94">
        <f>SUM('[1]NXP (16)'!D11:K11)/SUM('[1]NXP (16)'!D$2:K$2)</f>
        <v>66.622011483458394</v>
      </c>
      <c r="E150" s="94">
        <f>SUM('[1]NXP (16)'!L11:P11)/SUM('[1]NXP (16)'!L$2:P$2)</f>
        <v>54.535950327475902</v>
      </c>
      <c r="F150" s="94">
        <f>SUM('[1]NXP (16)'!Q11:AC11)/SUM('[1]NXP (16)'!Q$2:AC$2)</f>
        <v>60.541243394288117</v>
      </c>
      <c r="G150" s="94">
        <f>SUM('[1]NXP (16)'!AD11:AJ11)/SUM('[1]NXP (16)'!AD$2:AJ$2)</f>
        <v>52.702907175444821</v>
      </c>
      <c r="H150" s="94">
        <f>SUM('[1]NXP (16)'!AK11:AO11)/SUM('[1]NXP (16)'!AK$2:AO$2)</f>
        <v>51.96192133744993</v>
      </c>
      <c r="I150" s="94">
        <f>SUM('[1]NXP (16)'!AP11:AU11)/SUM('[1]NXP (16)'!AP$2:AU$2)</f>
        <v>68.021310381794052</v>
      </c>
      <c r="J150" s="94">
        <f>SUM('[1]NXP (16)'!AV11:BE11)/SUM('[1]NXP (16)'!AV$2:BE$2)</f>
        <v>58.233720953386729</v>
      </c>
      <c r="K150" s="94">
        <f>SUM('[1]NXP (16)'!BF11:BO11)/SUM('[1]NXP (16)'!BF$2:BO$2)</f>
        <v>50.889030087246297</v>
      </c>
      <c r="L150" s="94">
        <f>SUM('[1]NXP (16)'!BP11:BS11)/SUM('[1]NXP (16)'!BP$2:BS$2)</f>
        <v>24.254806209531825</v>
      </c>
      <c r="M150" s="94">
        <f>SUM('[1]NXP (16)'!BT11:BW11)/SUM('[1]NXP (16)'!BT$2:BW$2)</f>
        <v>33.755379992975385</v>
      </c>
      <c r="N150" s="94">
        <f t="shared" si="133"/>
        <v>52.151828134305134</v>
      </c>
      <c r="O150" s="94">
        <f>AVERAGE('[1]NXP (16)'!BY11:BZ11)</f>
        <v>22.928413905643392</v>
      </c>
      <c r="P150" s="94" t="s">
        <v>12</v>
      </c>
      <c r="Q150" s="57">
        <f>RANK(D150,D148:D179,0)</f>
        <v>11</v>
      </c>
      <c r="R150" s="57">
        <f t="shared" ref="R150:AA150" si="135">RANK(E150,E148:E179,0)</f>
        <v>2</v>
      </c>
      <c r="S150" s="57">
        <f t="shared" si="135"/>
        <v>2</v>
      </c>
      <c r="T150" s="57">
        <f t="shared" si="135"/>
        <v>25</v>
      </c>
      <c r="U150" s="57">
        <f t="shared" si="135"/>
        <v>11</v>
      </c>
      <c r="V150" s="57">
        <f t="shared" si="135"/>
        <v>5</v>
      </c>
      <c r="W150" s="57">
        <f t="shared" si="135"/>
        <v>16</v>
      </c>
      <c r="X150" s="57">
        <f t="shared" si="135"/>
        <v>4</v>
      </c>
      <c r="Y150" s="57">
        <f t="shared" si="135"/>
        <v>15</v>
      </c>
      <c r="Z150" s="57">
        <f t="shared" si="135"/>
        <v>23</v>
      </c>
      <c r="AA150" s="57">
        <f t="shared" si="135"/>
        <v>8</v>
      </c>
    </row>
    <row r="151" spans="2:27">
      <c r="B151" s="95" t="s">
        <v>13</v>
      </c>
      <c r="C151" s="95" t="s">
        <v>14</v>
      </c>
      <c r="D151" s="95">
        <f>SUM('[1]NXP (16)'!D12:K12)/SUM('[1]NXP (16)'!D$2:K$2)</f>
        <v>80.903000392278287</v>
      </c>
      <c r="E151" s="95">
        <f>SUM('[1]NXP (16)'!L12:P12)/SUM('[1]NXP (16)'!L$2:P$2)</f>
        <v>21.877612399084168</v>
      </c>
      <c r="F151" s="95">
        <f>SUM('[1]NXP (16)'!Q12:AC12)/SUM('[1]NXP (16)'!Q$2:AC$2)</f>
        <v>56.055753578261012</v>
      </c>
      <c r="G151" s="95">
        <f>SUM('[1]NXP (16)'!AD12:AJ12)/SUM('[1]NXP (16)'!AD$2:AJ$2)</f>
        <v>63.247469554932863</v>
      </c>
      <c r="H151" s="95">
        <f>SUM('[1]NXP (16)'!AK12:AO12)/SUM('[1]NXP (16)'!AK$2:AO$2)</f>
        <v>48.794529833114112</v>
      </c>
      <c r="I151" s="95">
        <f>SUM('[1]NXP (16)'!AP12:AU12)/SUM('[1]NXP (16)'!AP$2:AU$2)</f>
        <v>49.514913486117599</v>
      </c>
      <c r="J151" s="95">
        <f>SUM('[1]NXP (16)'!AV12:BE12)/SUM('[1]NXP (16)'!AV$2:BE$2)</f>
        <v>34.738399582477626</v>
      </c>
      <c r="K151" s="95">
        <f>SUM('[1]NXP (16)'!BF12:BO12)/SUM('[1]NXP (16)'!BF$2:BO$2)</f>
        <v>35.181144687154905</v>
      </c>
      <c r="L151" s="95">
        <f>SUM('[1]NXP (16)'!BP12:BS12)/SUM('[1]NXP (16)'!BP$2:BS$2)</f>
        <v>17.778453019268486</v>
      </c>
      <c r="M151" s="95">
        <f>SUM('[1]NXP (16)'!BT12:BW12)/SUM('[1]NXP (16)'!BT$2:BW$2)</f>
        <v>34.446835968385713</v>
      </c>
      <c r="N151" s="95">
        <f t="shared" si="133"/>
        <v>44.253811250107475</v>
      </c>
      <c r="O151" s="95">
        <f>AVERAGE('[1]NXP (16)'!BY12:BZ12)</f>
        <v>18.630433766376019</v>
      </c>
      <c r="P151" s="95" t="s">
        <v>14</v>
      </c>
      <c r="Q151" s="57">
        <f>RANK(D151,D148:D179,0)</f>
        <v>3</v>
      </c>
      <c r="R151" s="57">
        <f t="shared" ref="R151:AA151" si="136">RANK(E151,E148:E179,0)</f>
        <v>30</v>
      </c>
      <c r="S151" s="57">
        <f t="shared" si="136"/>
        <v>9</v>
      </c>
      <c r="T151" s="57">
        <f t="shared" si="136"/>
        <v>9</v>
      </c>
      <c r="U151" s="57">
        <f t="shared" si="136"/>
        <v>15</v>
      </c>
      <c r="V151" s="57">
        <f t="shared" si="136"/>
        <v>16</v>
      </c>
      <c r="W151" s="57">
        <f t="shared" si="136"/>
        <v>32</v>
      </c>
      <c r="X151" s="57">
        <f t="shared" si="136"/>
        <v>19</v>
      </c>
      <c r="Y151" s="57">
        <f t="shared" si="136"/>
        <v>19</v>
      </c>
      <c r="Z151" s="57">
        <f t="shared" si="136"/>
        <v>22</v>
      </c>
      <c r="AA151" s="57">
        <f t="shared" si="136"/>
        <v>20</v>
      </c>
    </row>
    <row r="152" spans="2:27">
      <c r="B152" s="94" t="s">
        <v>15</v>
      </c>
      <c r="C152" s="94" t="s">
        <v>16</v>
      </c>
      <c r="D152" s="94">
        <f>SUM('[1]NXP (16)'!D13:K13)/SUM('[1]NXP (16)'!D$2:K$2)</f>
        <v>72.963775477615428</v>
      </c>
      <c r="E152" s="94">
        <f>SUM('[1]NXP (16)'!L13:P13)/SUM('[1]NXP (16)'!L$2:P$2)</f>
        <v>41.775099929586283</v>
      </c>
      <c r="F152" s="94">
        <f>SUM('[1]NXP (16)'!Q13:AC13)/SUM('[1]NXP (16)'!Q$2:AC$2)</f>
        <v>47.805452312563553</v>
      </c>
      <c r="G152" s="94">
        <f>SUM('[1]NXP (16)'!AD13:AJ13)/SUM('[1]NXP (16)'!AD$2:AJ$2)</f>
        <v>69.120571626389292</v>
      </c>
      <c r="H152" s="94">
        <f>SUM('[1]NXP (16)'!AK13:AO13)/SUM('[1]NXP (16)'!AK$2:AO$2)</f>
        <v>57.547928558760262</v>
      </c>
      <c r="I152" s="94">
        <f>SUM('[1]NXP (16)'!AP13:AU13)/SUM('[1]NXP (16)'!AP$2:AU$2)</f>
        <v>59.819600027758419</v>
      </c>
      <c r="J152" s="94">
        <f>SUM('[1]NXP (16)'!AV13:BE13)/SUM('[1]NXP (16)'!AV$2:BE$2)</f>
        <v>58.677683976656596</v>
      </c>
      <c r="K152" s="94">
        <f>SUM('[1]NXP (16)'!BF13:BO13)/SUM('[1]NXP (16)'!BF$2:BO$2)</f>
        <v>37.120250966841411</v>
      </c>
      <c r="L152" s="94">
        <f>SUM('[1]NXP (16)'!BP13:BS13)/SUM('[1]NXP (16)'!BP$2:BS$2)</f>
        <v>52.946471262769073</v>
      </c>
      <c r="M152" s="94">
        <f>SUM('[1]NXP (16)'!BT13:BW13)/SUM('[1]NXP (16)'!BT$2:BW$2)</f>
        <v>38.483532485868793</v>
      </c>
      <c r="N152" s="94">
        <f t="shared" si="133"/>
        <v>53.626036662480914</v>
      </c>
      <c r="O152" s="94">
        <f>AVERAGE('[1]NXP (16)'!BY13:BZ13)</f>
        <v>28.618555769562739</v>
      </c>
      <c r="P152" s="94" t="s">
        <v>16</v>
      </c>
      <c r="Q152" s="57">
        <f>RANK(D152,D148:D179,0)</f>
        <v>8</v>
      </c>
      <c r="R152" s="57">
        <f t="shared" ref="R152:AA152" si="137">RANK(E152,E148:E179,0)</f>
        <v>11</v>
      </c>
      <c r="S152" s="57">
        <f t="shared" si="137"/>
        <v>24</v>
      </c>
      <c r="T152" s="57">
        <f t="shared" si="137"/>
        <v>4</v>
      </c>
      <c r="U152" s="57">
        <f t="shared" si="137"/>
        <v>6</v>
      </c>
      <c r="V152" s="57">
        <f t="shared" si="137"/>
        <v>8</v>
      </c>
      <c r="W152" s="57">
        <f t="shared" si="137"/>
        <v>14</v>
      </c>
      <c r="X152" s="57">
        <f t="shared" si="137"/>
        <v>17</v>
      </c>
      <c r="Y152" s="57">
        <f t="shared" si="137"/>
        <v>3</v>
      </c>
      <c r="Z152" s="57">
        <f t="shared" si="137"/>
        <v>18</v>
      </c>
      <c r="AA152" s="57">
        <f t="shared" si="137"/>
        <v>7</v>
      </c>
    </row>
    <row r="153" spans="2:27">
      <c r="B153" s="95" t="s">
        <v>17</v>
      </c>
      <c r="C153" s="95" t="s">
        <v>18</v>
      </c>
      <c r="D153" s="95">
        <f>SUM('[1]NXP (16)'!D14:K14)/SUM('[1]NXP (16)'!D$2:K$2)</f>
        <v>50.682640843078616</v>
      </c>
      <c r="E153" s="95">
        <f>SUM('[1]NXP (16)'!L14:P14)/SUM('[1]NXP (16)'!L$2:P$2)</f>
        <v>46.431862716039475</v>
      </c>
      <c r="F153" s="95">
        <f>SUM('[1]NXP (16)'!Q14:AC14)/SUM('[1]NXP (16)'!Q$2:AC$2)</f>
        <v>59.640087760535067</v>
      </c>
      <c r="G153" s="95">
        <f>SUM('[1]NXP (16)'!AD14:AJ14)/SUM('[1]NXP (16)'!AD$2:AJ$2)</f>
        <v>61.26232879205206</v>
      </c>
      <c r="H153" s="95">
        <f>SUM('[1]NXP (16)'!AK14:AO14)/SUM('[1]NXP (16)'!AK$2:AO$2)</f>
        <v>54.323056565125079</v>
      </c>
      <c r="I153" s="95">
        <f>SUM('[1]NXP (16)'!AP14:AU14)/SUM('[1]NXP (16)'!AP$2:AU$2)</f>
        <v>48.851229981944009</v>
      </c>
      <c r="J153" s="95">
        <f>SUM('[1]NXP (16)'!AV14:BE14)/SUM('[1]NXP (16)'!AV$2:BE$2)</f>
        <v>53.390135044281102</v>
      </c>
      <c r="K153" s="95">
        <f>SUM('[1]NXP (16)'!BF14:BO14)/SUM('[1]NXP (16)'!BF$2:BO$2)</f>
        <v>28.934179886626584</v>
      </c>
      <c r="L153" s="95">
        <f>SUM('[1]NXP (16)'!BP14:BS14)/SUM('[1]NXP (16)'!BP$2:BS$2)</f>
        <v>7.2209724817204037</v>
      </c>
      <c r="M153" s="95">
        <f>SUM('[1]NXP (16)'!BT14:BW14)/SUM('[1]NXP (16)'!BT$2:BW$2)</f>
        <v>30.623668206691622</v>
      </c>
      <c r="N153" s="95">
        <f t="shared" si="133"/>
        <v>44.136016227809407</v>
      </c>
      <c r="O153" s="95">
        <f>AVERAGE('[1]NXP (16)'!BY14:BZ14)</f>
        <v>17.183872265593909</v>
      </c>
      <c r="P153" s="95" t="s">
        <v>18</v>
      </c>
      <c r="Q153" s="57">
        <f>RANK(D153,D148:D179,0)</f>
        <v>25</v>
      </c>
      <c r="R153" s="57">
        <f t="shared" ref="R153:AA153" si="138">RANK(E153,E148:E179,0)</f>
        <v>7</v>
      </c>
      <c r="S153" s="57">
        <f t="shared" si="138"/>
        <v>4</v>
      </c>
      <c r="T153" s="57">
        <f t="shared" si="138"/>
        <v>12</v>
      </c>
      <c r="U153" s="57">
        <f t="shared" si="138"/>
        <v>8</v>
      </c>
      <c r="V153" s="57">
        <f t="shared" si="138"/>
        <v>17</v>
      </c>
      <c r="W153" s="57">
        <f t="shared" si="138"/>
        <v>20</v>
      </c>
      <c r="X153" s="57">
        <f t="shared" si="138"/>
        <v>29</v>
      </c>
      <c r="Y153" s="57">
        <f t="shared" si="138"/>
        <v>28</v>
      </c>
      <c r="Z153" s="57">
        <f t="shared" si="138"/>
        <v>26</v>
      </c>
      <c r="AA153" s="57">
        <f t="shared" si="138"/>
        <v>21</v>
      </c>
    </row>
    <row r="154" spans="2:27">
      <c r="B154" s="94" t="s">
        <v>19</v>
      </c>
      <c r="C154" s="94" t="s">
        <v>20</v>
      </c>
      <c r="D154" s="94">
        <f>SUM('[1]NXP (16)'!D15:K15)/SUM('[1]NXP (16)'!D$2:K$2)</f>
        <v>75.458980214730161</v>
      </c>
      <c r="E154" s="94">
        <f>SUM('[1]NXP (16)'!L15:P15)/SUM('[1]NXP (16)'!L$2:P$2)</f>
        <v>21.370207938002892</v>
      </c>
      <c r="F154" s="94">
        <f>SUM('[1]NXP (16)'!Q15:AC15)/SUM('[1]NXP (16)'!Q$2:AC$2)</f>
        <v>29.442185669853021</v>
      </c>
      <c r="G154" s="94">
        <f>SUM('[1]NXP (16)'!AD15:AJ15)/SUM('[1]NXP (16)'!AD$2:AJ$2)</f>
        <v>61.881720017968924</v>
      </c>
      <c r="H154" s="94">
        <f>SUM('[1]NXP (16)'!AK15:AO15)/SUM('[1]NXP (16)'!AK$2:AO$2)</f>
        <v>38.089414690412767</v>
      </c>
      <c r="I154" s="94">
        <f>SUM('[1]NXP (16)'!AP15:AU15)/SUM('[1]NXP (16)'!AP$2:AU$2)</f>
        <v>28.657654627488355</v>
      </c>
      <c r="J154" s="94">
        <f>SUM('[1]NXP (16)'!AV15:BE15)/SUM('[1]NXP (16)'!AV$2:BE$2)</f>
        <v>43.174309619244006</v>
      </c>
      <c r="K154" s="94">
        <f>SUM('[1]NXP (16)'!BF15:BO15)/SUM('[1]NXP (16)'!BF$2:BO$2)</f>
        <v>25.687399814507899</v>
      </c>
      <c r="L154" s="94">
        <f>SUM('[1]NXP (16)'!BP15:BS15)/SUM('[1]NXP (16)'!BP$2:BS$2)</f>
        <v>1.5380485582918046</v>
      </c>
      <c r="M154" s="94">
        <f>SUM('[1]NXP (16)'!BT15:BW15)/SUM('[1]NXP (16)'!BT$2:BW$2)</f>
        <v>32.698543323164508</v>
      </c>
      <c r="N154" s="94">
        <f t="shared" si="133"/>
        <v>35.799846447366434</v>
      </c>
      <c r="O154" s="94">
        <f>AVERAGE('[1]NXP (16)'!BY15:BZ15)</f>
        <v>0.419580691606326</v>
      </c>
      <c r="P154" s="94" t="s">
        <v>20</v>
      </c>
      <c r="Q154" s="57">
        <f>RANK(D154,D148:D179,0)</f>
        <v>6</v>
      </c>
      <c r="R154" s="57">
        <f t="shared" ref="R154:AA154" si="139">RANK(E154,E148:E179,0)</f>
        <v>31</v>
      </c>
      <c r="S154" s="57">
        <f t="shared" si="139"/>
        <v>32</v>
      </c>
      <c r="T154" s="57">
        <f t="shared" si="139"/>
        <v>10</v>
      </c>
      <c r="U154" s="57">
        <f t="shared" si="139"/>
        <v>22</v>
      </c>
      <c r="V154" s="57">
        <f t="shared" si="139"/>
        <v>32</v>
      </c>
      <c r="W154" s="57">
        <f t="shared" si="139"/>
        <v>29</v>
      </c>
      <c r="X154" s="57">
        <f t="shared" si="139"/>
        <v>31</v>
      </c>
      <c r="Y154" s="57">
        <f t="shared" si="139"/>
        <v>32</v>
      </c>
      <c r="Z154" s="57">
        <f t="shared" si="139"/>
        <v>25</v>
      </c>
      <c r="AA154" s="57">
        <f t="shared" si="139"/>
        <v>30</v>
      </c>
    </row>
    <row r="155" spans="2:27">
      <c r="B155" s="95" t="s">
        <v>21</v>
      </c>
      <c r="C155" s="95" t="s">
        <v>22</v>
      </c>
      <c r="D155" s="95">
        <f>SUM('[1]NXP (16)'!D16:K16)/SUM('[1]NXP (16)'!D$2:K$2)</f>
        <v>65.069776372369518</v>
      </c>
      <c r="E155" s="95">
        <f>SUM('[1]NXP (16)'!L16:P16)/SUM('[1]NXP (16)'!L$2:P$2)</f>
        <v>38.998788063749856</v>
      </c>
      <c r="F155" s="95">
        <f>SUM('[1]NXP (16)'!Q16:AC16)/SUM('[1]NXP (16)'!Q$2:AC$2)</f>
        <v>46.680375773895925</v>
      </c>
      <c r="G155" s="95">
        <f>SUM('[1]NXP (16)'!AD16:AJ16)/SUM('[1]NXP (16)'!AD$2:AJ$2)</f>
        <v>58.271072759850497</v>
      </c>
      <c r="H155" s="95">
        <f>SUM('[1]NXP (16)'!AK16:AO16)/SUM('[1]NXP (16)'!AK$2:AO$2)</f>
        <v>59.526985169587306</v>
      </c>
      <c r="I155" s="95">
        <f>SUM('[1]NXP (16)'!AP16:AU16)/SUM('[1]NXP (16)'!AP$2:AU$2)</f>
        <v>60.036921445775306</v>
      </c>
      <c r="J155" s="95">
        <f>SUM('[1]NXP (16)'!AV16:BE16)/SUM('[1]NXP (16)'!AV$2:BE$2)</f>
        <v>55.552063531829894</v>
      </c>
      <c r="K155" s="95">
        <f>SUM('[1]NXP (16)'!BF16:BO16)/SUM('[1]NXP (16)'!BF$2:BO$2)</f>
        <v>31.257752434789545</v>
      </c>
      <c r="L155" s="95">
        <f>SUM('[1]NXP (16)'!BP16:BS16)/SUM('[1]NXP (16)'!BP$2:BS$2)</f>
        <v>71.677661145351451</v>
      </c>
      <c r="M155" s="95">
        <f>SUM('[1]NXP (16)'!BT16:BW16)/SUM('[1]NXP (16)'!BT$2:BW$2)</f>
        <v>54.006788047954942</v>
      </c>
      <c r="N155" s="95">
        <f t="shared" si="133"/>
        <v>54.107818474515433</v>
      </c>
      <c r="O155" s="95">
        <f>AVERAGE('[1]NXP (16)'!BY16:BZ16)</f>
        <v>20.126402226944869</v>
      </c>
      <c r="P155" s="95" t="s">
        <v>22</v>
      </c>
      <c r="Q155" s="57">
        <f>RANK(D155,D148:D179,0)</f>
        <v>15</v>
      </c>
      <c r="R155" s="57">
        <f t="shared" ref="R155:AA155" si="140">RANK(E155,E148:E179,0)</f>
        <v>14</v>
      </c>
      <c r="S155" s="57">
        <f t="shared" si="140"/>
        <v>25</v>
      </c>
      <c r="T155" s="57">
        <f t="shared" si="140"/>
        <v>18</v>
      </c>
      <c r="U155" s="57">
        <f t="shared" si="140"/>
        <v>4</v>
      </c>
      <c r="V155" s="57">
        <f t="shared" si="140"/>
        <v>7</v>
      </c>
      <c r="W155" s="57">
        <f t="shared" si="140"/>
        <v>19</v>
      </c>
      <c r="X155" s="57">
        <f t="shared" si="140"/>
        <v>26</v>
      </c>
      <c r="Y155" s="57">
        <f t="shared" si="140"/>
        <v>1</v>
      </c>
      <c r="Z155" s="57">
        <f t="shared" si="140"/>
        <v>5</v>
      </c>
      <c r="AA155" s="57">
        <f t="shared" si="140"/>
        <v>6</v>
      </c>
    </row>
    <row r="156" spans="2:27">
      <c r="B156" s="94" t="s">
        <v>23</v>
      </c>
      <c r="C156" s="94" t="s">
        <v>24</v>
      </c>
      <c r="D156" s="94">
        <f>SUM('[1]NXP (16)'!D17:K17)/SUM('[1]NXP (16)'!D$2:K$2)</f>
        <v>53.384680917043184</v>
      </c>
      <c r="E156" s="94">
        <f>SUM('[1]NXP (16)'!L17:P17)/SUM('[1]NXP (16)'!L$2:P$2)</f>
        <v>80.895606536289478</v>
      </c>
      <c r="F156" s="94">
        <f>SUM('[1]NXP (16)'!Q17:AC17)/SUM('[1]NXP (16)'!Q$2:AC$2)</f>
        <v>75.173759733049337</v>
      </c>
      <c r="G156" s="94">
        <f>SUM('[1]NXP (16)'!AD17:AJ17)/SUM('[1]NXP (16)'!AD$2:AJ$2)</f>
        <v>30.995167889614194</v>
      </c>
      <c r="H156" s="94">
        <f>SUM('[1]NXP (16)'!AK17:AO17)/SUM('[1]NXP (16)'!AK$2:AO$2)</f>
        <v>67.530077904861557</v>
      </c>
      <c r="I156" s="94">
        <f>SUM('[1]NXP (16)'!AP17:AU17)/SUM('[1]NXP (16)'!AP$2:AU$2)</f>
        <v>58.060598584889007</v>
      </c>
      <c r="J156" s="94">
        <f>SUM('[1]NXP (16)'!AV17:BE17)/SUM('[1]NXP (16)'!AV$2:BE$2)</f>
        <v>75.025074243584569</v>
      </c>
      <c r="K156" s="94">
        <f>SUM('[1]NXP (16)'!BF17:BO17)/SUM('[1]NXP (16)'!BF$2:BO$2)</f>
        <v>87.292189723126754</v>
      </c>
      <c r="L156" s="94">
        <f>SUM('[1]NXP (16)'!BP17:BS17)/SUM('[1]NXP (16)'!BP$2:BS$2)</f>
        <v>35.042625760821878</v>
      </c>
      <c r="M156" s="94">
        <f>SUM('[1]NXP (16)'!BT17:BW17)/SUM('[1]NXP (16)'!BT$2:BW$2)</f>
        <v>92.474212840541639</v>
      </c>
      <c r="N156" s="94">
        <f t="shared" si="133"/>
        <v>65.587399413382158</v>
      </c>
      <c r="O156" s="94">
        <f>AVERAGE('[1]NXP (16)'!BY17:BZ17)</f>
        <v>50</v>
      </c>
      <c r="P156" s="94" t="s">
        <v>24</v>
      </c>
      <c r="Q156" s="57">
        <f>RANK(D156,D148:D179,0)</f>
        <v>24</v>
      </c>
      <c r="R156" s="57">
        <f t="shared" ref="R156:AA156" si="141">RANK(E156,E148:E179,0)</f>
        <v>1</v>
      </c>
      <c r="S156" s="57">
        <f t="shared" si="141"/>
        <v>1</v>
      </c>
      <c r="T156" s="57">
        <f t="shared" si="141"/>
        <v>31</v>
      </c>
      <c r="U156" s="57">
        <f t="shared" si="141"/>
        <v>1</v>
      </c>
      <c r="V156" s="57">
        <f t="shared" si="141"/>
        <v>10</v>
      </c>
      <c r="W156" s="57">
        <f t="shared" si="141"/>
        <v>1</v>
      </c>
      <c r="X156" s="57">
        <f t="shared" si="141"/>
        <v>1</v>
      </c>
      <c r="Y156" s="57">
        <f t="shared" si="141"/>
        <v>8</v>
      </c>
      <c r="Z156" s="57">
        <f t="shared" si="141"/>
        <v>1</v>
      </c>
      <c r="AA156" s="57">
        <f t="shared" si="141"/>
        <v>1</v>
      </c>
    </row>
    <row r="157" spans="2:27">
      <c r="B157" s="95" t="s">
        <v>25</v>
      </c>
      <c r="C157" s="95" t="s">
        <v>26</v>
      </c>
      <c r="D157" s="95">
        <f>SUM('[1]NXP (16)'!D18:K18)/SUM('[1]NXP (16)'!D$2:K$2)</f>
        <v>75.933889878030527</v>
      </c>
      <c r="E157" s="95">
        <f>SUM('[1]NXP (16)'!L18:P18)/SUM('[1]NXP (16)'!L$2:P$2)</f>
        <v>46.654870836021537</v>
      </c>
      <c r="F157" s="95">
        <f>SUM('[1]NXP (16)'!Q18:AC18)/SUM('[1]NXP (16)'!Q$2:AC$2)</f>
        <v>51.122493526730899</v>
      </c>
      <c r="G157" s="95">
        <f>SUM('[1]NXP (16)'!AD18:AJ18)/SUM('[1]NXP (16)'!AD$2:AJ$2)</f>
        <v>59.106248910244467</v>
      </c>
      <c r="H157" s="95">
        <f>SUM('[1]NXP (16)'!AK18:AO18)/SUM('[1]NXP (16)'!AK$2:AO$2)</f>
        <v>38.712367425627221</v>
      </c>
      <c r="I157" s="95">
        <f>SUM('[1]NXP (16)'!AP18:AU18)/SUM('[1]NXP (16)'!AP$2:AU$2)</f>
        <v>52.015807385489779</v>
      </c>
      <c r="J157" s="95">
        <f>SUM('[1]NXP (16)'!AV18:BE18)/SUM('[1]NXP (16)'!AV$2:BE$2)</f>
        <v>52.078273578601049</v>
      </c>
      <c r="K157" s="95">
        <f>SUM('[1]NXP (16)'!BF18:BO18)/SUM('[1]NXP (16)'!BF$2:BO$2)</f>
        <v>29.033741196603501</v>
      </c>
      <c r="L157" s="95">
        <f>SUM('[1]NXP (16)'!BP18:BS18)/SUM('[1]NXP (16)'!BP$2:BS$2)</f>
        <v>9.0804465220281614</v>
      </c>
      <c r="M157" s="95">
        <f>SUM('[1]NXP (16)'!BT18:BW18)/SUM('[1]NXP (16)'!BT$2:BW$2)</f>
        <v>48.907201754253087</v>
      </c>
      <c r="N157" s="95">
        <f t="shared" si="133"/>
        <v>46.264534101363026</v>
      </c>
      <c r="O157" s="95">
        <f>AVERAGE('[1]NXP (16)'!BY18:BZ18)</f>
        <v>13.934675492915478</v>
      </c>
      <c r="P157" s="95" t="s">
        <v>26</v>
      </c>
      <c r="Q157" s="57">
        <f>RANK(D157,D148:D179,0)</f>
        <v>5</v>
      </c>
      <c r="R157" s="57">
        <f t="shared" ref="R157:AA157" si="142">RANK(E157,E148:E179,0)</f>
        <v>6</v>
      </c>
      <c r="S157" s="57">
        <f t="shared" si="142"/>
        <v>17</v>
      </c>
      <c r="T157" s="57">
        <f t="shared" si="142"/>
        <v>16</v>
      </c>
      <c r="U157" s="57">
        <f t="shared" si="142"/>
        <v>21</v>
      </c>
      <c r="V157" s="57">
        <f t="shared" si="142"/>
        <v>15</v>
      </c>
      <c r="W157" s="57">
        <f t="shared" si="142"/>
        <v>21</v>
      </c>
      <c r="X157" s="57">
        <f t="shared" si="142"/>
        <v>28</v>
      </c>
      <c r="Y157" s="57">
        <f t="shared" si="142"/>
        <v>23</v>
      </c>
      <c r="Z157" s="57">
        <f t="shared" si="142"/>
        <v>8</v>
      </c>
      <c r="AA157" s="57">
        <f t="shared" si="142"/>
        <v>16</v>
      </c>
    </row>
    <row r="158" spans="2:27">
      <c r="B158" s="94" t="s">
        <v>27</v>
      </c>
      <c r="C158" s="94" t="s">
        <v>28</v>
      </c>
      <c r="D158" s="94">
        <f>SUM('[1]NXP (16)'!D19:K19)/SUM('[1]NXP (16)'!D$2:K$2)</f>
        <v>71.771244782992113</v>
      </c>
      <c r="E158" s="94">
        <f>SUM('[1]NXP (16)'!L19:P19)/SUM('[1]NXP (16)'!L$2:P$2)</f>
        <v>34.136166447240399</v>
      </c>
      <c r="F158" s="94">
        <f>SUM('[1]NXP (16)'!Q19:AC19)/SUM('[1]NXP (16)'!Q$2:AC$2)</f>
        <v>47.939268777018938</v>
      </c>
      <c r="G158" s="94">
        <f>SUM('[1]NXP (16)'!AD19:AJ19)/SUM('[1]NXP (16)'!AD$2:AJ$2)</f>
        <v>51.099318659158868</v>
      </c>
      <c r="H158" s="94">
        <f>SUM('[1]NXP (16)'!AK19:AO19)/SUM('[1]NXP (16)'!AK$2:AO$2)</f>
        <v>52.845820208418921</v>
      </c>
      <c r="I158" s="94">
        <f>SUM('[1]NXP (16)'!AP19:AU19)/SUM('[1]NXP (16)'!AP$2:AU$2)</f>
        <v>45.407939616615494</v>
      </c>
      <c r="J158" s="94">
        <f>SUM('[1]NXP (16)'!AV19:BE19)/SUM('[1]NXP (16)'!AV$2:BE$2)</f>
        <v>60.212634631032216</v>
      </c>
      <c r="K158" s="94">
        <f>SUM('[1]NXP (16)'!BF19:BO19)/SUM('[1]NXP (16)'!BF$2:BO$2)</f>
        <v>37.304752466498137</v>
      </c>
      <c r="L158" s="94">
        <f>SUM('[1]NXP (16)'!BP19:BS19)/SUM('[1]NXP (16)'!BP$2:BS$2)</f>
        <v>33.101885673574067</v>
      </c>
      <c r="M158" s="94">
        <f>SUM('[1]NXP (16)'!BT19:BW19)/SUM('[1]NXP (16)'!BT$2:BW$2)</f>
        <v>45.197359577601823</v>
      </c>
      <c r="N158" s="94">
        <f t="shared" si="133"/>
        <v>47.901639084015102</v>
      </c>
      <c r="O158" s="94">
        <f>AVERAGE('[1]NXP (16)'!BY19:BZ19)</f>
        <v>10.320259165372784</v>
      </c>
      <c r="P158" s="94" t="s">
        <v>28</v>
      </c>
      <c r="Q158" s="57">
        <f>RANK(D158,D148:D179,0)</f>
        <v>9</v>
      </c>
      <c r="R158" s="57">
        <f t="shared" ref="R158:AA158" si="143">RANK(E158,E148:E179,0)</f>
        <v>20</v>
      </c>
      <c r="S158" s="57">
        <f t="shared" si="143"/>
        <v>23</v>
      </c>
      <c r="T158" s="57">
        <f t="shared" si="143"/>
        <v>26</v>
      </c>
      <c r="U158" s="57">
        <f t="shared" si="143"/>
        <v>10</v>
      </c>
      <c r="V158" s="57">
        <f t="shared" si="143"/>
        <v>24</v>
      </c>
      <c r="W158" s="57">
        <f t="shared" si="143"/>
        <v>8</v>
      </c>
      <c r="X158" s="57">
        <f t="shared" si="143"/>
        <v>15</v>
      </c>
      <c r="Y158" s="57">
        <f t="shared" si="143"/>
        <v>9</v>
      </c>
      <c r="Z158" s="57">
        <f t="shared" si="143"/>
        <v>11</v>
      </c>
      <c r="AA158" s="57">
        <f t="shared" si="143"/>
        <v>15</v>
      </c>
    </row>
    <row r="159" spans="2:27">
      <c r="B159" s="95" t="s">
        <v>29</v>
      </c>
      <c r="C159" s="95" t="s">
        <v>30</v>
      </c>
      <c r="D159" s="95">
        <f>SUM('[1]NXP (16)'!D20:K20)/SUM('[1]NXP (16)'!D$2:K$2)</f>
        <v>34.868796420532348</v>
      </c>
      <c r="E159" s="95">
        <f>SUM('[1]NXP (16)'!L20:P20)/SUM('[1]NXP (16)'!L$2:P$2)</f>
        <v>38.939703003022807</v>
      </c>
      <c r="F159" s="95">
        <f>SUM('[1]NXP (16)'!Q20:AC20)/SUM('[1]NXP (16)'!Q$2:AC$2)</f>
        <v>34.310934830281688</v>
      </c>
      <c r="G159" s="95">
        <f>SUM('[1]NXP (16)'!AD20:AJ20)/SUM('[1]NXP (16)'!AD$2:AJ$2)</f>
        <v>30.228721186788491</v>
      </c>
      <c r="H159" s="95">
        <f>SUM('[1]NXP (16)'!AK20:AO20)/SUM('[1]NXP (16)'!AK$2:AO$2)</f>
        <v>21.500411780184354</v>
      </c>
      <c r="I159" s="95">
        <f>SUM('[1]NXP (16)'!AP20:AU20)/SUM('[1]NXP (16)'!AP$2:AU$2)</f>
        <v>48.081739338531058</v>
      </c>
      <c r="J159" s="95">
        <f>SUM('[1]NXP (16)'!AV20:BE20)/SUM('[1]NXP (16)'!AV$2:BE$2)</f>
        <v>45.122047929312878</v>
      </c>
      <c r="K159" s="95">
        <f>SUM('[1]NXP (16)'!BF20:BO20)/SUM('[1]NXP (16)'!BF$2:BO$2)</f>
        <v>27.778909510068676</v>
      </c>
      <c r="L159" s="95">
        <f>SUM('[1]NXP (16)'!BP20:BS20)/SUM('[1]NXP (16)'!BP$2:BS$2)</f>
        <v>7.7975047430983357</v>
      </c>
      <c r="M159" s="95">
        <f>SUM('[1]NXP (16)'!BT20:BW20)/SUM('[1]NXP (16)'!BT$2:BW$2)</f>
        <v>19.213884246617997</v>
      </c>
      <c r="N159" s="95">
        <f t="shared" si="133"/>
        <v>30.784265298843863</v>
      </c>
      <c r="O159" s="95">
        <f>AVERAGE('[1]NXP (16)'!BY20:BZ20)</f>
        <v>4.5151666340194856</v>
      </c>
      <c r="P159" s="95" t="s">
        <v>30</v>
      </c>
      <c r="Q159" s="57">
        <f>RANK(D159,D148:D179,0)</f>
        <v>32</v>
      </c>
      <c r="R159" s="57">
        <f t="shared" ref="R159:AA159" si="144">RANK(E159,E148:E179,0)</f>
        <v>16</v>
      </c>
      <c r="S159" s="57">
        <f t="shared" si="144"/>
        <v>30</v>
      </c>
      <c r="T159" s="57">
        <f t="shared" si="144"/>
        <v>32</v>
      </c>
      <c r="U159" s="57">
        <f t="shared" si="144"/>
        <v>31</v>
      </c>
      <c r="V159" s="57">
        <f t="shared" si="144"/>
        <v>19</v>
      </c>
      <c r="W159" s="57">
        <f t="shared" si="144"/>
        <v>27</v>
      </c>
      <c r="X159" s="57">
        <f t="shared" si="144"/>
        <v>30</v>
      </c>
      <c r="Y159" s="57">
        <f t="shared" si="144"/>
        <v>25</v>
      </c>
      <c r="Z159" s="57">
        <f t="shared" si="144"/>
        <v>32</v>
      </c>
      <c r="AA159" s="57">
        <f t="shared" si="144"/>
        <v>32</v>
      </c>
    </row>
    <row r="160" spans="2:27">
      <c r="B160" s="94" t="s">
        <v>31</v>
      </c>
      <c r="C160" s="94" t="s">
        <v>32</v>
      </c>
      <c r="D160" s="94">
        <f>SUM('[1]NXP (16)'!D21:K21)/SUM('[1]NXP (16)'!D$2:K$2)</f>
        <v>73.734607518559784</v>
      </c>
      <c r="E160" s="94">
        <f>SUM('[1]NXP (16)'!L21:P21)/SUM('[1]NXP (16)'!L$2:P$2)</f>
        <v>24.005470766657712</v>
      </c>
      <c r="F160" s="94">
        <f>SUM('[1]NXP (16)'!Q21:AC21)/SUM('[1]NXP (16)'!Q$2:AC$2)</f>
        <v>53.638043478988628</v>
      </c>
      <c r="G160" s="94">
        <f>SUM('[1]NXP (16)'!AD21:AJ21)/SUM('[1]NXP (16)'!AD$2:AJ$2)</f>
        <v>70.404450362330621</v>
      </c>
      <c r="H160" s="94">
        <f>SUM('[1]NXP (16)'!AK21:AO21)/SUM('[1]NXP (16)'!AK$2:AO$2)</f>
        <v>46.991310949328877</v>
      </c>
      <c r="I160" s="94">
        <f>SUM('[1]NXP (16)'!AP21:AU21)/SUM('[1]NXP (16)'!AP$2:AU$2)</f>
        <v>42.483066214110544</v>
      </c>
      <c r="J160" s="94">
        <f>SUM('[1]NXP (16)'!AV21:BE21)/SUM('[1]NXP (16)'!AV$2:BE$2)</f>
        <v>58.35396190431269</v>
      </c>
      <c r="K160" s="94">
        <f>SUM('[1]NXP (16)'!BF21:BO21)/SUM('[1]NXP (16)'!BF$2:BO$2)</f>
        <v>31.413975965371236</v>
      </c>
      <c r="L160" s="94">
        <f>SUM('[1]NXP (16)'!BP21:BS21)/SUM('[1]NXP (16)'!BP$2:BS$2)</f>
        <v>8.0178225278311217</v>
      </c>
      <c r="M160" s="94">
        <f>SUM('[1]NXP (16)'!BT21:BW21)/SUM('[1]NXP (16)'!BT$2:BW$2)</f>
        <v>25.071946312701041</v>
      </c>
      <c r="N160" s="94">
        <f t="shared" si="133"/>
        <v>43.411465600019227</v>
      </c>
      <c r="O160" s="94">
        <f>AVERAGE('[1]NXP (16)'!BY21:BZ21)</f>
        <v>8.6082838765807423</v>
      </c>
      <c r="P160" s="94" t="s">
        <v>32</v>
      </c>
      <c r="Q160" s="57">
        <f>RANK(D160,D148:D179,0)</f>
        <v>7</v>
      </c>
      <c r="R160" s="57">
        <f t="shared" ref="R160:AA160" si="145">RANK(E160,E148:E179,0)</f>
        <v>29</v>
      </c>
      <c r="S160" s="57">
        <f t="shared" si="145"/>
        <v>12</v>
      </c>
      <c r="T160" s="57">
        <f t="shared" si="145"/>
        <v>3</v>
      </c>
      <c r="U160" s="57">
        <f t="shared" si="145"/>
        <v>16</v>
      </c>
      <c r="V160" s="57">
        <f t="shared" si="145"/>
        <v>28</v>
      </c>
      <c r="W160" s="57">
        <f t="shared" si="145"/>
        <v>15</v>
      </c>
      <c r="X160" s="57">
        <f t="shared" si="145"/>
        <v>25</v>
      </c>
      <c r="Y160" s="57">
        <f t="shared" si="145"/>
        <v>24</v>
      </c>
      <c r="Z160" s="57">
        <f t="shared" si="145"/>
        <v>30</v>
      </c>
      <c r="AA160" s="57">
        <f t="shared" si="145"/>
        <v>22</v>
      </c>
    </row>
    <row r="161" spans="2:27">
      <c r="B161" s="95" t="s">
        <v>33</v>
      </c>
      <c r="C161" s="95" t="s">
        <v>34</v>
      </c>
      <c r="D161" s="95">
        <f>SUM('[1]NXP (16)'!D22:K22)/SUM('[1]NXP (16)'!D$2:K$2)</f>
        <v>61.811909125777191</v>
      </c>
      <c r="E161" s="95">
        <f>SUM('[1]NXP (16)'!L22:P22)/SUM('[1]NXP (16)'!L$2:P$2)</f>
        <v>51.330354229804499</v>
      </c>
      <c r="F161" s="95">
        <f>SUM('[1]NXP (16)'!Q22:AC22)/SUM('[1]NXP (16)'!Q$2:AC$2)</f>
        <v>50.689712567810723</v>
      </c>
      <c r="G161" s="95">
        <f>SUM('[1]NXP (16)'!AD22:AJ22)/SUM('[1]NXP (16)'!AD$2:AJ$2)</f>
        <v>64.668584434952948</v>
      </c>
      <c r="H161" s="95">
        <f>SUM('[1]NXP (16)'!AK22:AO22)/SUM('[1]NXP (16)'!AK$2:AO$2)</f>
        <v>64.018630963331447</v>
      </c>
      <c r="I161" s="95">
        <f>SUM('[1]NXP (16)'!AP22:AU22)/SUM('[1]NXP (16)'!AP$2:AU$2)</f>
        <v>68.112107499636735</v>
      </c>
      <c r="J161" s="95">
        <f>SUM('[1]NXP (16)'!AV22:BE22)/SUM('[1]NXP (16)'!AV$2:BE$2)</f>
        <v>66.698809879766571</v>
      </c>
      <c r="K161" s="95">
        <f>SUM('[1]NXP (16)'!BF22:BO22)/SUM('[1]NXP (16)'!BF$2:BO$2)</f>
        <v>55.85876264892179</v>
      </c>
      <c r="L161" s="95">
        <f>SUM('[1]NXP (16)'!BP22:BS22)/SUM('[1]NXP (16)'!BP$2:BS$2)</f>
        <v>29.652563329280198</v>
      </c>
      <c r="M161" s="95">
        <f>SUM('[1]NXP (16)'!BT22:BW22)/SUM('[1]NXP (16)'!BT$2:BW$2)</f>
        <v>66.301301225561303</v>
      </c>
      <c r="N161" s="95">
        <f t="shared" si="133"/>
        <v>57.914273590484349</v>
      </c>
      <c r="O161" s="95">
        <f>AVERAGE('[1]NXP (16)'!BY22:BZ22)</f>
        <v>20.631563390631808</v>
      </c>
      <c r="P161" s="95" t="s">
        <v>34</v>
      </c>
      <c r="Q161" s="57">
        <f>RANK(D161,D148:D179,0)</f>
        <v>20</v>
      </c>
      <c r="R161" s="57">
        <f t="shared" ref="R161:AA161" si="146">RANK(E161,E148:E179,0)</f>
        <v>5</v>
      </c>
      <c r="S161" s="57">
        <f t="shared" si="146"/>
        <v>18</v>
      </c>
      <c r="T161" s="57">
        <f t="shared" si="146"/>
        <v>7</v>
      </c>
      <c r="U161" s="57">
        <f t="shared" si="146"/>
        <v>2</v>
      </c>
      <c r="V161" s="57">
        <f t="shared" si="146"/>
        <v>4</v>
      </c>
      <c r="W161" s="57">
        <f t="shared" si="146"/>
        <v>3</v>
      </c>
      <c r="X161" s="57">
        <f t="shared" si="146"/>
        <v>3</v>
      </c>
      <c r="Y161" s="57">
        <f t="shared" si="146"/>
        <v>12</v>
      </c>
      <c r="Z161" s="57">
        <f t="shared" si="146"/>
        <v>3</v>
      </c>
      <c r="AA161" s="57">
        <f t="shared" si="146"/>
        <v>3</v>
      </c>
    </row>
    <row r="162" spans="2:27">
      <c r="B162" s="94" t="s">
        <v>35</v>
      </c>
      <c r="C162" s="94" t="s">
        <v>36</v>
      </c>
      <c r="D162" s="94">
        <f>SUM('[1]NXP (16)'!D23:K23)/SUM('[1]NXP (16)'!D$2:K$2)</f>
        <v>39.507401438776618</v>
      </c>
      <c r="E162" s="94">
        <f>SUM('[1]NXP (16)'!L23:P23)/SUM('[1]NXP (16)'!L$2:P$2)</f>
        <v>38.260487254596079</v>
      </c>
      <c r="F162" s="94">
        <f>SUM('[1]NXP (16)'!Q23:AC23)/SUM('[1]NXP (16)'!Q$2:AC$2)</f>
        <v>49.803103927393209</v>
      </c>
      <c r="G162" s="94">
        <f>SUM('[1]NXP (16)'!AD23:AJ23)/SUM('[1]NXP (16)'!AD$2:AJ$2)</f>
        <v>39.399304179033273</v>
      </c>
      <c r="H162" s="94">
        <f>SUM('[1]NXP (16)'!AK23:AO23)/SUM('[1]NXP (16)'!AK$2:AO$2)</f>
        <v>36.363122929307387</v>
      </c>
      <c r="I162" s="94">
        <f>SUM('[1]NXP (16)'!AP23:AU23)/SUM('[1]NXP (16)'!AP$2:AU$2)</f>
        <v>45.366939137352091</v>
      </c>
      <c r="J162" s="94">
        <f>SUM('[1]NXP (16)'!AV23:BE23)/SUM('[1]NXP (16)'!AV$2:BE$2)</f>
        <v>59.372596305150111</v>
      </c>
      <c r="K162" s="94">
        <f>SUM('[1]NXP (16)'!BF23:BO23)/SUM('[1]NXP (16)'!BF$2:BO$2)</f>
        <v>40.597119213039022</v>
      </c>
      <c r="L162" s="94">
        <f>SUM('[1]NXP (16)'!BP23:BS23)/SUM('[1]NXP (16)'!BP$2:BS$2)</f>
        <v>18.186003523913662</v>
      </c>
      <c r="M162" s="94">
        <f>SUM('[1]NXP (16)'!BT23:BW23)/SUM('[1]NXP (16)'!BT$2:BW$2)</f>
        <v>44.437344368589507</v>
      </c>
      <c r="N162" s="94">
        <f t="shared" si="133"/>
        <v>41.1293422277151</v>
      </c>
      <c r="O162" s="94">
        <f>AVERAGE('[1]NXP (16)'!BY23:BZ23)</f>
        <v>13.074904516237837</v>
      </c>
      <c r="P162" s="94" t="s">
        <v>36</v>
      </c>
      <c r="Q162" s="57">
        <f>RANK(D162,D148:D179,0)</f>
        <v>30</v>
      </c>
      <c r="R162" s="57">
        <f t="shared" ref="R162:AA162" si="147">RANK(E162,E148:E179,0)</f>
        <v>18</v>
      </c>
      <c r="S162" s="57">
        <f t="shared" si="147"/>
        <v>19</v>
      </c>
      <c r="T162" s="57">
        <f t="shared" si="147"/>
        <v>29</v>
      </c>
      <c r="U162" s="57">
        <f t="shared" si="147"/>
        <v>23</v>
      </c>
      <c r="V162" s="57">
        <f t="shared" si="147"/>
        <v>25</v>
      </c>
      <c r="W162" s="57">
        <f t="shared" si="147"/>
        <v>12</v>
      </c>
      <c r="X162" s="57">
        <f t="shared" si="147"/>
        <v>11</v>
      </c>
      <c r="Y162" s="57">
        <f t="shared" si="147"/>
        <v>18</v>
      </c>
      <c r="Z162" s="57">
        <f t="shared" si="147"/>
        <v>13</v>
      </c>
      <c r="AA162" s="57">
        <f t="shared" si="147"/>
        <v>25</v>
      </c>
    </row>
    <row r="163" spans="2:27">
      <c r="B163" s="95" t="s">
        <v>37</v>
      </c>
      <c r="C163" s="95" t="s">
        <v>38</v>
      </c>
      <c r="D163" s="95">
        <f>SUM('[1]NXP (16)'!D24:K24)/SUM('[1]NXP (16)'!D$2:K$2)</f>
        <v>57.561625359494968</v>
      </c>
      <c r="E163" s="95">
        <f>SUM('[1]NXP (16)'!L24:P24)/SUM('[1]NXP (16)'!L$2:P$2)</f>
        <v>29.002055384766305</v>
      </c>
      <c r="F163" s="95">
        <f>SUM('[1]NXP (16)'!Q24:AC24)/SUM('[1]NXP (16)'!Q$2:AC$2)</f>
        <v>37.505747583165046</v>
      </c>
      <c r="G163" s="95">
        <f>SUM('[1]NXP (16)'!AD24:AJ24)/SUM('[1]NXP (16)'!AD$2:AJ$2)</f>
        <v>57.36827707729303</v>
      </c>
      <c r="H163" s="95">
        <f>SUM('[1]NXP (16)'!AK24:AO24)/SUM('[1]NXP (16)'!AK$2:AO$2)</f>
        <v>16.044705260675261</v>
      </c>
      <c r="I163" s="95">
        <f>SUM('[1]NXP (16)'!AP24:AU24)/SUM('[1]NXP (16)'!AP$2:AU$2)</f>
        <v>47.444602979093908</v>
      </c>
      <c r="J163" s="95">
        <f>SUM('[1]NXP (16)'!AV24:BE24)/SUM('[1]NXP (16)'!AV$2:BE$2)</f>
        <v>56.357428687658107</v>
      </c>
      <c r="K163" s="95">
        <f>SUM('[1]NXP (16)'!BF24:BO24)/SUM('[1]NXP (16)'!BF$2:BO$2)</f>
        <v>33.599149725842395</v>
      </c>
      <c r="L163" s="95">
        <f>SUM('[1]NXP (16)'!BP24:BS24)/SUM('[1]NXP (16)'!BP$2:BS$2)</f>
        <v>3.398744246701523</v>
      </c>
      <c r="M163" s="95">
        <f>SUM('[1]NXP (16)'!BT24:BW24)/SUM('[1]NXP (16)'!BT$2:BW$2)</f>
        <v>41.99813709395103</v>
      </c>
      <c r="N163" s="95">
        <f t="shared" si="133"/>
        <v>38.028047339864159</v>
      </c>
      <c r="O163" s="95">
        <f>AVERAGE('[1]NXP (16)'!BY24:BZ24)</f>
        <v>5.7988769120943289</v>
      </c>
      <c r="P163" s="95" t="s">
        <v>38</v>
      </c>
      <c r="Q163" s="57">
        <f>RANK(D163,D148:D179,0)</f>
        <v>22</v>
      </c>
      <c r="R163" s="57">
        <f t="shared" ref="R163:AA163" si="148">RANK(E163,E148:E179,0)</f>
        <v>24</v>
      </c>
      <c r="S163" s="57">
        <f t="shared" si="148"/>
        <v>29</v>
      </c>
      <c r="T163" s="57">
        <f t="shared" si="148"/>
        <v>20</v>
      </c>
      <c r="U163" s="57">
        <f t="shared" si="148"/>
        <v>32</v>
      </c>
      <c r="V163" s="57">
        <f t="shared" si="148"/>
        <v>20</v>
      </c>
      <c r="W163" s="57">
        <f t="shared" si="148"/>
        <v>17</v>
      </c>
      <c r="X163" s="57">
        <f t="shared" si="148"/>
        <v>24</v>
      </c>
      <c r="Y163" s="57">
        <f t="shared" si="148"/>
        <v>31</v>
      </c>
      <c r="Z163" s="57">
        <f t="shared" si="148"/>
        <v>16</v>
      </c>
      <c r="AA163" s="57">
        <f t="shared" si="148"/>
        <v>27</v>
      </c>
    </row>
    <row r="164" spans="2:27">
      <c r="B164" s="94" t="s">
        <v>39</v>
      </c>
      <c r="C164" s="94" t="s">
        <v>40</v>
      </c>
      <c r="D164" s="94">
        <f>SUM('[1]NXP (16)'!D25:K25)/SUM('[1]NXP (16)'!D$2:K$2)</f>
        <v>43.813363580803369</v>
      </c>
      <c r="E164" s="94">
        <f>SUM('[1]NXP (16)'!L25:P25)/SUM('[1]NXP (16)'!L$2:P$2)</f>
        <v>39.843146442094053</v>
      </c>
      <c r="F164" s="94">
        <f>SUM('[1]NXP (16)'!Q25:AC25)/SUM('[1]NXP (16)'!Q$2:AC$2)</f>
        <v>51.845204274513321</v>
      </c>
      <c r="G164" s="94">
        <f>SUM('[1]NXP (16)'!AD25:AJ25)/SUM('[1]NXP (16)'!AD$2:AJ$2)</f>
        <v>63.62719240821626</v>
      </c>
      <c r="H164" s="94">
        <f>SUM('[1]NXP (16)'!AK25:AO25)/SUM('[1]NXP (16)'!AK$2:AO$2)</f>
        <v>44.09355175512048</v>
      </c>
      <c r="I164" s="94">
        <f>SUM('[1]NXP (16)'!AP25:AU25)/SUM('[1]NXP (16)'!AP$2:AU$2)</f>
        <v>44.03267531161049</v>
      </c>
      <c r="J164" s="94">
        <f>SUM('[1]NXP (16)'!AV25:BE25)/SUM('[1]NXP (16)'!AV$2:BE$2)</f>
        <v>45.146472975817098</v>
      </c>
      <c r="K164" s="94">
        <f>SUM('[1]NXP (16)'!BF25:BO25)/SUM('[1]NXP (16)'!BF$2:BO$2)</f>
        <v>37.3692114593889</v>
      </c>
      <c r="L164" s="94">
        <f>SUM('[1]NXP (16)'!BP25:BS25)/SUM('[1]NXP (16)'!BP$2:BS$2)</f>
        <v>22.506438065411892</v>
      </c>
      <c r="M164" s="94">
        <f>SUM('[1]NXP (16)'!BT25:BW25)/SUM('[1]NXP (16)'!BT$2:BW$2)</f>
        <v>51.556207056897051</v>
      </c>
      <c r="N164" s="94">
        <f t="shared" si="133"/>
        <v>44.383346332987294</v>
      </c>
      <c r="O164" s="94">
        <f>AVERAGE('[1]NXP (16)'!BY25:BZ25)</f>
        <v>12.547093594624293</v>
      </c>
      <c r="P164" s="94" t="s">
        <v>40</v>
      </c>
      <c r="Q164" s="57">
        <f>RANK(D164,D148:D179,0)</f>
        <v>29</v>
      </c>
      <c r="R164" s="57">
        <f t="shared" ref="R164:AA164" si="149">RANK(E164,E148:E179,0)</f>
        <v>12</v>
      </c>
      <c r="S164" s="57">
        <f t="shared" si="149"/>
        <v>15</v>
      </c>
      <c r="T164" s="57">
        <f t="shared" si="149"/>
        <v>8</v>
      </c>
      <c r="U164" s="57">
        <f t="shared" si="149"/>
        <v>17</v>
      </c>
      <c r="V164" s="57">
        <f t="shared" si="149"/>
        <v>27</v>
      </c>
      <c r="W164" s="57">
        <f t="shared" si="149"/>
        <v>26</v>
      </c>
      <c r="X164" s="57">
        <f t="shared" si="149"/>
        <v>14</v>
      </c>
      <c r="Y164" s="57">
        <f t="shared" si="149"/>
        <v>16</v>
      </c>
      <c r="Z164" s="57">
        <f t="shared" si="149"/>
        <v>6</v>
      </c>
      <c r="AA164" s="57">
        <f t="shared" si="149"/>
        <v>19</v>
      </c>
    </row>
    <row r="165" spans="2:27">
      <c r="B165" s="95" t="s">
        <v>41</v>
      </c>
      <c r="C165" s="95" t="s">
        <v>42</v>
      </c>
      <c r="D165" s="95">
        <f>SUM('[1]NXP (16)'!D26:K26)/SUM('[1]NXP (16)'!D$2:K$2)</f>
        <v>83.910516342975413</v>
      </c>
      <c r="E165" s="95">
        <f>SUM('[1]NXP (16)'!L26:P26)/SUM('[1]NXP (16)'!L$2:P$2)</f>
        <v>53.700638695316343</v>
      </c>
      <c r="F165" s="95">
        <f>SUM('[1]NXP (16)'!Q26:AC26)/SUM('[1]NXP (16)'!Q$2:AC$2)</f>
        <v>53.35590368985703</v>
      </c>
      <c r="G165" s="95">
        <f>SUM('[1]NXP (16)'!AD26:AJ26)/SUM('[1]NXP (16)'!AD$2:AJ$2)</f>
        <v>66.109689484758846</v>
      </c>
      <c r="H165" s="95">
        <f>SUM('[1]NXP (16)'!AK26:AO26)/SUM('[1]NXP (16)'!AK$2:AO$2)</f>
        <v>29.023188967724934</v>
      </c>
      <c r="I165" s="95">
        <f>SUM('[1]NXP (16)'!AP26:AU26)/SUM('[1]NXP (16)'!AP$2:AU$2)</f>
        <v>48.718447157648868</v>
      </c>
      <c r="J165" s="95">
        <f>SUM('[1]NXP (16)'!AV26:BE26)/SUM('[1]NXP (16)'!AV$2:BE$2)</f>
        <v>51.400898020688139</v>
      </c>
      <c r="K165" s="95">
        <f>SUM('[1]NXP (16)'!BF26:BO26)/SUM('[1]NXP (16)'!BF$2:BO$2)</f>
        <v>34.928620195924658</v>
      </c>
      <c r="L165" s="95">
        <f>SUM('[1]NXP (16)'!BP26:BS26)/SUM('[1]NXP (16)'!BP$2:BS$2)</f>
        <v>5.8341035669951555</v>
      </c>
      <c r="M165" s="95">
        <f>SUM('[1]NXP (16)'!BT26:BW26)/SUM('[1]NXP (16)'!BT$2:BW$2)</f>
        <v>33.711170746279421</v>
      </c>
      <c r="N165" s="95">
        <f t="shared" si="133"/>
        <v>46.069317686816881</v>
      </c>
      <c r="O165" s="95">
        <f>AVERAGE('[1]NXP (16)'!BY26:BZ26)</f>
        <v>11.861231565090304</v>
      </c>
      <c r="P165" s="95" t="s">
        <v>42</v>
      </c>
      <c r="Q165" s="57">
        <f>RANK(D165,D148:D179,0)</f>
        <v>2</v>
      </c>
      <c r="R165" s="57">
        <f t="shared" ref="R165:AA165" si="150">RANK(E165,E148:E179,0)</f>
        <v>4</v>
      </c>
      <c r="S165" s="57">
        <f t="shared" si="150"/>
        <v>13</v>
      </c>
      <c r="T165" s="57">
        <f t="shared" si="150"/>
        <v>6</v>
      </c>
      <c r="U165" s="57">
        <f t="shared" si="150"/>
        <v>29</v>
      </c>
      <c r="V165" s="57">
        <f t="shared" si="150"/>
        <v>18</v>
      </c>
      <c r="W165" s="57">
        <f t="shared" si="150"/>
        <v>22</v>
      </c>
      <c r="X165" s="57">
        <f t="shared" si="150"/>
        <v>20</v>
      </c>
      <c r="Y165" s="57">
        <f t="shared" si="150"/>
        <v>29</v>
      </c>
      <c r="Z165" s="57">
        <f t="shared" si="150"/>
        <v>24</v>
      </c>
      <c r="AA165" s="57">
        <f t="shared" si="150"/>
        <v>17</v>
      </c>
    </row>
    <row r="166" spans="2:27">
      <c r="B166" s="94" t="s">
        <v>43</v>
      </c>
      <c r="C166" s="94" t="s">
        <v>44</v>
      </c>
      <c r="D166" s="94">
        <f>SUM('[1]NXP (16)'!D27:K27)/SUM('[1]NXP (16)'!D$2:K$2)</f>
        <v>64.040553824449674</v>
      </c>
      <c r="E166" s="94">
        <f>SUM('[1]NXP (16)'!L27:P27)/SUM('[1]NXP (16)'!L$2:P$2)</f>
        <v>54.194982125945991</v>
      </c>
      <c r="F166" s="94">
        <f>SUM('[1]NXP (16)'!Q27:AC27)/SUM('[1]NXP (16)'!Q$2:AC$2)</f>
        <v>58.449983307276639</v>
      </c>
      <c r="G166" s="94">
        <f>SUM('[1]NXP (16)'!AD27:AJ27)/SUM('[1]NXP (16)'!AD$2:AJ$2)</f>
        <v>56.389942048160826</v>
      </c>
      <c r="H166" s="94">
        <f>SUM('[1]NXP (16)'!AK27:AO27)/SUM('[1]NXP (16)'!AK$2:AO$2)</f>
        <v>58.460951401345731</v>
      </c>
      <c r="I166" s="94">
        <f>SUM('[1]NXP (16)'!AP27:AU27)/SUM('[1]NXP (16)'!AP$2:AU$2)</f>
        <v>70.186200502956794</v>
      </c>
      <c r="J166" s="94">
        <f>SUM('[1]NXP (16)'!AV27:BE27)/SUM('[1]NXP (16)'!AV$2:BE$2)</f>
        <v>67.129027047810666</v>
      </c>
      <c r="K166" s="94">
        <f>SUM('[1]NXP (16)'!BF27:BO27)/SUM('[1]NXP (16)'!BF$2:BO$2)</f>
        <v>45.019919452620449</v>
      </c>
      <c r="L166" s="94">
        <f>SUM('[1]NXP (16)'!BP27:BS27)/SUM('[1]NXP (16)'!BP$2:BS$2)</f>
        <v>29.813611608641853</v>
      </c>
      <c r="M166" s="94">
        <f>SUM('[1]NXP (16)'!BT27:BW27)/SUM('[1]NXP (16)'!BT$2:BW$2)</f>
        <v>54.129205393104243</v>
      </c>
      <c r="N166" s="94">
        <f t="shared" si="133"/>
        <v>55.781437671231281</v>
      </c>
      <c r="O166" s="94">
        <f>AVERAGE('[1]NXP (16)'!BY27:BZ27)</f>
        <v>39.206216800564334</v>
      </c>
      <c r="P166" s="94" t="s">
        <v>44</v>
      </c>
      <c r="Q166" s="57">
        <f>RANK(D166,D148:D179,0)</f>
        <v>17</v>
      </c>
      <c r="R166" s="57">
        <f t="shared" ref="R166:AA166" si="151">RANK(E166,E148:E179,0)</f>
        <v>3</v>
      </c>
      <c r="S166" s="57">
        <f t="shared" si="151"/>
        <v>6</v>
      </c>
      <c r="T166" s="57">
        <f t="shared" si="151"/>
        <v>21</v>
      </c>
      <c r="U166" s="57">
        <f t="shared" si="151"/>
        <v>5</v>
      </c>
      <c r="V166" s="57">
        <f t="shared" si="151"/>
        <v>3</v>
      </c>
      <c r="W166" s="57">
        <f t="shared" si="151"/>
        <v>2</v>
      </c>
      <c r="X166" s="57">
        <f t="shared" si="151"/>
        <v>8</v>
      </c>
      <c r="Y166" s="57">
        <f t="shared" si="151"/>
        <v>11</v>
      </c>
      <c r="Z166" s="57">
        <f t="shared" si="151"/>
        <v>4</v>
      </c>
      <c r="AA166" s="57">
        <f t="shared" si="151"/>
        <v>4</v>
      </c>
    </row>
    <row r="167" spans="2:27">
      <c r="B167" s="95" t="s">
        <v>45</v>
      </c>
      <c r="C167" s="95" t="s">
        <v>46</v>
      </c>
      <c r="D167" s="95">
        <f>SUM('[1]NXP (16)'!D28:K28)/SUM('[1]NXP (16)'!D$2:K$2)</f>
        <v>62.870464943024849</v>
      </c>
      <c r="E167" s="95">
        <f>SUM('[1]NXP (16)'!L28:P28)/SUM('[1]NXP (16)'!L$2:P$2)</f>
        <v>31.747350858035826</v>
      </c>
      <c r="F167" s="95">
        <f>SUM('[1]NXP (16)'!Q28:AC28)/SUM('[1]NXP (16)'!Q$2:AC$2)</f>
        <v>32.285205401630343</v>
      </c>
      <c r="G167" s="95">
        <f>SUM('[1]NXP (16)'!AD28:AJ28)/SUM('[1]NXP (16)'!AD$2:AJ$2)</f>
        <v>49.637399176952584</v>
      </c>
      <c r="H167" s="95">
        <f>SUM('[1]NXP (16)'!AK28:AO28)/SUM('[1]NXP (16)'!AK$2:AO$2)</f>
        <v>30.084416804610463</v>
      </c>
      <c r="I167" s="95">
        <f>SUM('[1]NXP (16)'!AP28:AU28)/SUM('[1]NXP (16)'!AP$2:AU$2)</f>
        <v>37.79379186204352</v>
      </c>
      <c r="J167" s="95">
        <f>SUM('[1]NXP (16)'!AV28:BE28)/SUM('[1]NXP (16)'!AV$2:BE$2)</f>
        <v>45.553139528984573</v>
      </c>
      <c r="K167" s="95">
        <f>SUM('[1]NXP (16)'!BF28:BO28)/SUM('[1]NXP (16)'!BF$2:BO$2)</f>
        <v>23.892042947430607</v>
      </c>
      <c r="L167" s="95">
        <f>SUM('[1]NXP (16)'!BP28:BS28)/SUM('[1]NXP (16)'!BP$2:BS$2)</f>
        <v>7.3497326448188671</v>
      </c>
      <c r="M167" s="95">
        <f>SUM('[1]NXP (16)'!BT28:BW28)/SUM('[1]NXP (16)'!BT$2:BW$2)</f>
        <v>24.111638193799141</v>
      </c>
      <c r="N167" s="95">
        <f t="shared" si="133"/>
        <v>34.532518236133079</v>
      </c>
      <c r="O167" s="95">
        <f>AVERAGE('[1]NXP (16)'!BY28:BZ28)</f>
        <v>0.43457869740494082</v>
      </c>
      <c r="P167" s="95" t="s">
        <v>46</v>
      </c>
      <c r="Q167" s="57">
        <f>RANK(D167,D148:D179,0)</f>
        <v>18</v>
      </c>
      <c r="R167" s="57">
        <f t="shared" ref="R167:AA167" si="152">RANK(E167,E148:E179,0)</f>
        <v>21</v>
      </c>
      <c r="S167" s="57">
        <f t="shared" si="152"/>
        <v>31</v>
      </c>
      <c r="T167" s="57">
        <f t="shared" si="152"/>
        <v>27</v>
      </c>
      <c r="U167" s="57">
        <f t="shared" si="152"/>
        <v>27</v>
      </c>
      <c r="V167" s="57">
        <f t="shared" si="152"/>
        <v>30</v>
      </c>
      <c r="W167" s="57">
        <f t="shared" si="152"/>
        <v>25</v>
      </c>
      <c r="X167" s="57">
        <f t="shared" si="152"/>
        <v>32</v>
      </c>
      <c r="Y167" s="57">
        <f t="shared" si="152"/>
        <v>27</v>
      </c>
      <c r="Z167" s="57">
        <f t="shared" si="152"/>
        <v>31</v>
      </c>
      <c r="AA167" s="57">
        <f t="shared" si="152"/>
        <v>31</v>
      </c>
    </row>
    <row r="168" spans="2:27">
      <c r="B168" s="94" t="s">
        <v>47</v>
      </c>
      <c r="C168" s="94" t="s">
        <v>48</v>
      </c>
      <c r="D168" s="94">
        <f>SUM('[1]NXP (16)'!D29:K29)/SUM('[1]NXP (16)'!D$2:K$2)</f>
        <v>66.455365774068099</v>
      </c>
      <c r="E168" s="94">
        <f>SUM('[1]NXP (16)'!L29:P29)/SUM('[1]NXP (16)'!L$2:P$2)</f>
        <v>29.565772795262937</v>
      </c>
      <c r="F168" s="94">
        <f>SUM('[1]NXP (16)'!Q29:AC29)/SUM('[1]NXP (16)'!Q$2:AC$2)</f>
        <v>42.496393602507929</v>
      </c>
      <c r="G168" s="94">
        <f>SUM('[1]NXP (16)'!AD29:AJ29)/SUM('[1]NXP (16)'!AD$2:AJ$2)</f>
        <v>42.289854056366394</v>
      </c>
      <c r="H168" s="94">
        <f>SUM('[1]NXP (16)'!AK29:AO29)/SUM('[1]NXP (16)'!AK$2:AO$2)</f>
        <v>49.697851540194598</v>
      </c>
      <c r="I168" s="94">
        <f>SUM('[1]NXP (16)'!AP29:AU29)/SUM('[1]NXP (16)'!AP$2:AU$2)</f>
        <v>46.033307180328421</v>
      </c>
      <c r="J168" s="94">
        <f>SUM('[1]NXP (16)'!AV29:BE29)/SUM('[1]NXP (16)'!AV$2:BE$2)</f>
        <v>58.844712333436505</v>
      </c>
      <c r="K168" s="94">
        <f>SUM('[1]NXP (16)'!BF29:BO29)/SUM('[1]NXP (16)'!BF$2:BO$2)</f>
        <v>34.480100470003272</v>
      </c>
      <c r="L168" s="94">
        <f>SUM('[1]NXP (16)'!BP29:BS29)/SUM('[1]NXP (16)'!BP$2:BS$2)</f>
        <v>20.202209808710009</v>
      </c>
      <c r="M168" s="94">
        <f>SUM('[1]NXP (16)'!BT29:BW29)/SUM('[1]NXP (16)'!BT$2:BW$2)</f>
        <v>42.237481934832658</v>
      </c>
      <c r="N168" s="94">
        <f t="shared" si="133"/>
        <v>43.230304949571085</v>
      </c>
      <c r="O168" s="94">
        <f>AVERAGE('[1]NXP (16)'!BY29:BZ29)</f>
        <v>9.5712377210542314</v>
      </c>
      <c r="P168" s="94" t="s">
        <v>48</v>
      </c>
      <c r="Q168" s="57">
        <f>RANK(D168,D148:D179,0)</f>
        <v>12</v>
      </c>
      <c r="R168" s="57">
        <f t="shared" ref="R168:AA168" si="153">RANK(E168,E148:E179,0)</f>
        <v>23</v>
      </c>
      <c r="S168" s="57">
        <f t="shared" si="153"/>
        <v>26</v>
      </c>
      <c r="T168" s="57">
        <f t="shared" si="153"/>
        <v>28</v>
      </c>
      <c r="U168" s="57">
        <f t="shared" si="153"/>
        <v>13</v>
      </c>
      <c r="V168" s="57">
        <f t="shared" si="153"/>
        <v>23</v>
      </c>
      <c r="W168" s="57">
        <f t="shared" si="153"/>
        <v>13</v>
      </c>
      <c r="X168" s="57">
        <f t="shared" si="153"/>
        <v>21</v>
      </c>
      <c r="Y168" s="57">
        <f t="shared" si="153"/>
        <v>17</v>
      </c>
      <c r="Z168" s="57">
        <f t="shared" si="153"/>
        <v>15</v>
      </c>
      <c r="AA168" s="57">
        <f t="shared" si="153"/>
        <v>23</v>
      </c>
    </row>
    <row r="169" spans="2:27">
      <c r="B169" s="95" t="s">
        <v>49</v>
      </c>
      <c r="C169" s="95" t="s">
        <v>50</v>
      </c>
      <c r="D169" s="95">
        <f>SUM('[1]NXP (16)'!D30:K30)/SUM('[1]NXP (16)'!D$2:K$2)</f>
        <v>62.019982221902524</v>
      </c>
      <c r="E169" s="95">
        <f>SUM('[1]NXP (16)'!L30:P30)/SUM('[1]NXP (16)'!L$2:P$2)</f>
        <v>38.940214983954242</v>
      </c>
      <c r="F169" s="95">
        <f>SUM('[1]NXP (16)'!Q30:AC30)/SUM('[1]NXP (16)'!Q$2:AC$2)</f>
        <v>55.605490970308423</v>
      </c>
      <c r="G169" s="95">
        <f>SUM('[1]NXP (16)'!AD30:AJ30)/SUM('[1]NXP (16)'!AD$2:AJ$2)</f>
        <v>79.121230210640746</v>
      </c>
      <c r="H169" s="95">
        <f>SUM('[1]NXP (16)'!AK30:AO30)/SUM('[1]NXP (16)'!AK$2:AO$2)</f>
        <v>57.251994525577047</v>
      </c>
      <c r="I169" s="95">
        <f>SUM('[1]NXP (16)'!AP30:AU30)/SUM('[1]NXP (16)'!AP$2:AU$2)</f>
        <v>72.746392459903745</v>
      </c>
      <c r="J169" s="95">
        <f>SUM('[1]NXP (16)'!AV30:BE30)/SUM('[1]NXP (16)'!AV$2:BE$2)</f>
        <v>60.069713696824039</v>
      </c>
      <c r="K169" s="95">
        <f>SUM('[1]NXP (16)'!BF30:BO30)/SUM('[1]NXP (16)'!BF$2:BO$2)</f>
        <v>45.829850922079409</v>
      </c>
      <c r="L169" s="95">
        <f>SUM('[1]NXP (16)'!BP30:BS30)/SUM('[1]NXP (16)'!BP$2:BS$2)</f>
        <v>37.263044441973953</v>
      </c>
      <c r="M169" s="95">
        <f>SUM('[1]NXP (16)'!BT30:BW30)/SUM('[1]NXP (16)'!BT$2:BW$2)</f>
        <v>75.376498076659502</v>
      </c>
      <c r="N169" s="95">
        <f t="shared" si="133"/>
        <v>58.422441250982374</v>
      </c>
      <c r="O169" s="95">
        <f>AVERAGE('[1]NXP (16)'!BY30:BZ30)</f>
        <v>28.494489351225081</v>
      </c>
      <c r="P169" s="95" t="s">
        <v>50</v>
      </c>
      <c r="Q169" s="57">
        <f>RANK(D169,D148:D179,0)</f>
        <v>19</v>
      </c>
      <c r="R169" s="57">
        <f t="shared" ref="R169:AA169" si="154">RANK(E169,E148:E179,0)</f>
        <v>15</v>
      </c>
      <c r="S169" s="57">
        <f t="shared" si="154"/>
        <v>10</v>
      </c>
      <c r="T169" s="57">
        <f t="shared" si="154"/>
        <v>1</v>
      </c>
      <c r="U169" s="57">
        <f t="shared" si="154"/>
        <v>7</v>
      </c>
      <c r="V169" s="57">
        <f t="shared" si="154"/>
        <v>1</v>
      </c>
      <c r="W169" s="57">
        <f t="shared" si="154"/>
        <v>10</v>
      </c>
      <c r="X169" s="57">
        <f t="shared" si="154"/>
        <v>6</v>
      </c>
      <c r="Y169" s="57">
        <f t="shared" si="154"/>
        <v>7</v>
      </c>
      <c r="Z169" s="57">
        <f t="shared" si="154"/>
        <v>2</v>
      </c>
      <c r="AA169" s="57">
        <f t="shared" si="154"/>
        <v>2</v>
      </c>
    </row>
    <row r="170" spans="2:27">
      <c r="B170" s="94" t="s">
        <v>51</v>
      </c>
      <c r="C170" s="94" t="s">
        <v>52</v>
      </c>
      <c r="D170" s="94">
        <f>SUM('[1]NXP (16)'!D31:K31)/SUM('[1]NXP (16)'!D$2:K$2)</f>
        <v>65.58279962213328</v>
      </c>
      <c r="E170" s="94">
        <f>SUM('[1]NXP (16)'!L31:P31)/SUM('[1]NXP (16)'!L$2:P$2)</f>
        <v>31.556763040241936</v>
      </c>
      <c r="F170" s="94">
        <f>SUM('[1]NXP (16)'!Q31:AC31)/SUM('[1]NXP (16)'!Q$2:AC$2)</f>
        <v>60.299287063233365</v>
      </c>
      <c r="G170" s="94">
        <f>SUM('[1]NXP (16)'!AD31:AJ31)/SUM('[1]NXP (16)'!AD$2:AJ$2)</f>
        <v>58.223721663931506</v>
      </c>
      <c r="H170" s="94">
        <f>SUM('[1]NXP (16)'!AK31:AO31)/SUM('[1]NXP (16)'!AK$2:AO$2)</f>
        <v>34.424112181638293</v>
      </c>
      <c r="I170" s="94">
        <f>SUM('[1]NXP (16)'!AP31:AU31)/SUM('[1]NXP (16)'!AP$2:AU$2)</f>
        <v>55.448617620447429</v>
      </c>
      <c r="J170" s="94">
        <f>SUM('[1]NXP (16)'!AV31:BE31)/SUM('[1]NXP (16)'!AV$2:BE$2)</f>
        <v>50.580983857745771</v>
      </c>
      <c r="K170" s="94">
        <f>SUM('[1]NXP (16)'!BF31:BO31)/SUM('[1]NXP (16)'!BF$2:BO$2)</f>
        <v>56.014384117905799</v>
      </c>
      <c r="L170" s="94">
        <f>SUM('[1]NXP (16)'!BP31:BS31)/SUM('[1]NXP (16)'!BP$2:BS$2)</f>
        <v>32.732377635729144</v>
      </c>
      <c r="M170" s="94">
        <f>SUM('[1]NXP (16)'!BT31:BW31)/SUM('[1]NXP (16)'!BT$2:BW$2)</f>
        <v>37.716844203240257</v>
      </c>
      <c r="N170" s="94">
        <f t="shared" si="133"/>
        <v>48.257989100624684</v>
      </c>
      <c r="O170" s="94">
        <f>AVERAGE('[1]NXP (16)'!BY31:BZ31)</f>
        <v>20.624248894844278</v>
      </c>
      <c r="P170" s="94" t="s">
        <v>52</v>
      </c>
      <c r="Q170" s="57">
        <f>RANK(D170,D148:D179,0)</f>
        <v>13</v>
      </c>
      <c r="R170" s="57">
        <f t="shared" ref="R170:AA170" si="155">RANK(E170,E148:E179,0)</f>
        <v>22</v>
      </c>
      <c r="S170" s="57">
        <f t="shared" si="155"/>
        <v>3</v>
      </c>
      <c r="T170" s="57">
        <f t="shared" si="155"/>
        <v>19</v>
      </c>
      <c r="U170" s="57">
        <f t="shared" si="155"/>
        <v>26</v>
      </c>
      <c r="V170" s="57">
        <f t="shared" si="155"/>
        <v>12</v>
      </c>
      <c r="W170" s="57">
        <f t="shared" si="155"/>
        <v>23</v>
      </c>
      <c r="X170" s="57">
        <f t="shared" si="155"/>
        <v>2</v>
      </c>
      <c r="Y170" s="57">
        <f t="shared" si="155"/>
        <v>10</v>
      </c>
      <c r="Z170" s="57">
        <f t="shared" si="155"/>
        <v>19</v>
      </c>
      <c r="AA170" s="57">
        <f t="shared" si="155"/>
        <v>13</v>
      </c>
    </row>
    <row r="171" spans="2:27">
      <c r="B171" s="95" t="s">
        <v>53</v>
      </c>
      <c r="C171" s="95" t="s">
        <v>54</v>
      </c>
      <c r="D171" s="95">
        <f>SUM('[1]NXP (16)'!D32:K32)/SUM('[1]NXP (16)'!D$2:K$2)</f>
        <v>65.257900187912227</v>
      </c>
      <c r="E171" s="95">
        <f>SUM('[1]NXP (16)'!L32:P32)/SUM('[1]NXP (16)'!L$2:P$2)</f>
        <v>27.578588645979643</v>
      </c>
      <c r="F171" s="95">
        <f>SUM('[1]NXP (16)'!Q32:AC32)/SUM('[1]NXP (16)'!Q$2:AC$2)</f>
        <v>48.084858697728613</v>
      </c>
      <c r="G171" s="95">
        <f>SUM('[1]NXP (16)'!AD32:AJ32)/SUM('[1]NXP (16)'!AD$2:AJ$2)</f>
        <v>60.463947362179475</v>
      </c>
      <c r="H171" s="95">
        <f>SUM('[1]NXP (16)'!AK32:AO32)/SUM('[1]NXP (16)'!AK$2:AO$2)</f>
        <v>34.425339703744896</v>
      </c>
      <c r="I171" s="95">
        <f>SUM('[1]NXP (16)'!AP32:AU32)/SUM('[1]NXP (16)'!AP$2:AU$2)</f>
        <v>64.498147191094759</v>
      </c>
      <c r="J171" s="95">
        <f>SUM('[1]NXP (16)'!AV32:BE32)/SUM('[1]NXP (16)'!AV$2:BE$2)</f>
        <v>60.176149047441811</v>
      </c>
      <c r="K171" s="95">
        <f>SUM('[1]NXP (16)'!BF32:BO32)/SUM('[1]NXP (16)'!BF$2:BO$2)</f>
        <v>38.150925915858124</v>
      </c>
      <c r="L171" s="95">
        <f>SUM('[1]NXP (16)'!BP32:BS32)/SUM('[1]NXP (16)'!BP$2:BS$2)</f>
        <v>39.833329674199447</v>
      </c>
      <c r="M171" s="95">
        <f>SUM('[1]NXP (16)'!BT32:BW32)/SUM('[1]NXP (16)'!BT$2:BW$2)</f>
        <v>42.601644081283951</v>
      </c>
      <c r="N171" s="95">
        <f t="shared" si="133"/>
        <v>48.107083050742304</v>
      </c>
      <c r="O171" s="95">
        <f>AVERAGE('[1]NXP (16)'!BY32:BZ32)</f>
        <v>15.458732296994027</v>
      </c>
      <c r="P171" s="95" t="s">
        <v>54</v>
      </c>
      <c r="Q171" s="57">
        <f>RANK(D171,D148:D179,0)</f>
        <v>14</v>
      </c>
      <c r="R171" s="57">
        <f t="shared" ref="R171:AA171" si="156">RANK(E171,E148:E179,0)</f>
        <v>26</v>
      </c>
      <c r="S171" s="57">
        <f t="shared" si="156"/>
        <v>22</v>
      </c>
      <c r="T171" s="57">
        <f t="shared" si="156"/>
        <v>14</v>
      </c>
      <c r="U171" s="57">
        <f t="shared" si="156"/>
        <v>25</v>
      </c>
      <c r="V171" s="57">
        <f t="shared" si="156"/>
        <v>6</v>
      </c>
      <c r="W171" s="57">
        <f t="shared" si="156"/>
        <v>9</v>
      </c>
      <c r="X171" s="57">
        <f t="shared" si="156"/>
        <v>12</v>
      </c>
      <c r="Y171" s="57">
        <f t="shared" si="156"/>
        <v>6</v>
      </c>
      <c r="Z171" s="57">
        <f t="shared" si="156"/>
        <v>14</v>
      </c>
      <c r="AA171" s="57">
        <f t="shared" si="156"/>
        <v>14</v>
      </c>
    </row>
    <row r="172" spans="2:27">
      <c r="B172" s="94" t="s">
        <v>55</v>
      </c>
      <c r="C172" s="94" t="s">
        <v>56</v>
      </c>
      <c r="D172" s="94">
        <f>SUM('[1]NXP (16)'!D33:K33)/SUM('[1]NXP (16)'!D$2:K$2)</f>
        <v>54.511722939245978</v>
      </c>
      <c r="E172" s="94">
        <f>SUM('[1]NXP (16)'!L33:P33)/SUM('[1]NXP (16)'!L$2:P$2)</f>
        <v>43.37311500722015</v>
      </c>
      <c r="F172" s="94">
        <f>SUM('[1]NXP (16)'!Q33:AC33)/SUM('[1]NXP (16)'!Q$2:AC$2)</f>
        <v>57.762895538192616</v>
      </c>
      <c r="G172" s="94">
        <f>SUM('[1]NXP (16)'!AD33:AJ33)/SUM('[1]NXP (16)'!AD$2:AJ$2)</f>
        <v>61.55355701067797</v>
      </c>
      <c r="H172" s="94">
        <f>SUM('[1]NXP (16)'!AK33:AO33)/SUM('[1]NXP (16)'!AK$2:AO$2)</f>
        <v>49.183237978577822</v>
      </c>
      <c r="I172" s="94">
        <f>SUM('[1]NXP (16)'!AP33:AU33)/SUM('[1]NXP (16)'!AP$2:AU$2)</f>
        <v>70.823717990765985</v>
      </c>
      <c r="J172" s="94">
        <f>SUM('[1]NXP (16)'!AV33:BE33)/SUM('[1]NXP (16)'!AV$2:BE$2)</f>
        <v>60.36423862874036</v>
      </c>
      <c r="K172" s="94">
        <f>SUM('[1]NXP (16)'!BF33:BO33)/SUM('[1]NXP (16)'!BF$2:BO$2)</f>
        <v>38.051144416548134</v>
      </c>
      <c r="L172" s="94">
        <f>SUM('[1]NXP (16)'!BP33:BS33)/SUM('[1]NXP (16)'!BP$2:BS$2)</f>
        <v>7.6313713356281756</v>
      </c>
      <c r="M172" s="94">
        <f>SUM('[1]NXP (16)'!BT33:BW33)/SUM('[1]NXP (16)'!BT$2:BW$2)</f>
        <v>48.316617377174438</v>
      </c>
      <c r="N172" s="94">
        <f t="shared" si="133"/>
        <v>49.157161822277168</v>
      </c>
      <c r="O172" s="94">
        <f>AVERAGE('[1]NXP (16)'!BY33:BZ33)</f>
        <v>20.44841618285205</v>
      </c>
      <c r="P172" s="94" t="s">
        <v>56</v>
      </c>
      <c r="Q172" s="57">
        <f>RANK(D172,D148:D179,0)</f>
        <v>23</v>
      </c>
      <c r="R172" s="57">
        <f t="shared" ref="R172:AA172" si="157">RANK(E172,E148:E179,0)</f>
        <v>9</v>
      </c>
      <c r="S172" s="57">
        <f t="shared" si="157"/>
        <v>7</v>
      </c>
      <c r="T172" s="57">
        <f t="shared" si="157"/>
        <v>11</v>
      </c>
      <c r="U172" s="57">
        <f t="shared" si="157"/>
        <v>14</v>
      </c>
      <c r="V172" s="57">
        <f t="shared" si="157"/>
        <v>2</v>
      </c>
      <c r="W172" s="57">
        <f t="shared" si="157"/>
        <v>7</v>
      </c>
      <c r="X172" s="57">
        <f t="shared" si="157"/>
        <v>13</v>
      </c>
      <c r="Y172" s="57">
        <f t="shared" si="157"/>
        <v>26</v>
      </c>
      <c r="Z172" s="57">
        <f t="shared" si="157"/>
        <v>10</v>
      </c>
      <c r="AA172" s="57">
        <f t="shared" si="157"/>
        <v>11</v>
      </c>
    </row>
    <row r="173" spans="2:27">
      <c r="B173" s="95" t="s">
        <v>57</v>
      </c>
      <c r="C173" s="95" t="s">
        <v>58</v>
      </c>
      <c r="D173" s="95">
        <f>SUM('[1]NXP (16)'!D34:K34)/SUM('[1]NXP (16)'!D$2:K$2)</f>
        <v>60.372393212765679</v>
      </c>
      <c r="E173" s="95">
        <f>SUM('[1]NXP (16)'!L34:P34)/SUM('[1]NXP (16)'!L$2:P$2)</f>
        <v>39.089536014392486</v>
      </c>
      <c r="F173" s="95">
        <f>SUM('[1]NXP (16)'!Q34:AC34)/SUM('[1]NXP (16)'!Q$2:AC$2)</f>
        <v>55.52020911172265</v>
      </c>
      <c r="G173" s="95">
        <f>SUM('[1]NXP (16)'!AD34:AJ34)/SUM('[1]NXP (16)'!AD$2:AJ$2)</f>
        <v>53.039034586901629</v>
      </c>
      <c r="H173" s="95">
        <f>SUM('[1]NXP (16)'!AK34:AO34)/SUM('[1]NXP (16)'!AK$2:AO$2)</f>
        <v>41.180557485861115</v>
      </c>
      <c r="I173" s="95">
        <f>SUM('[1]NXP (16)'!AP34:AU34)/SUM('[1]NXP (16)'!AP$2:AU$2)</f>
        <v>56.788347844565813</v>
      </c>
      <c r="J173" s="95">
        <f>SUM('[1]NXP (16)'!AV34:BE34)/SUM('[1]NXP (16)'!AV$2:BE$2)</f>
        <v>61.761813583720439</v>
      </c>
      <c r="K173" s="95">
        <f>SUM('[1]NXP (16)'!BF34:BO34)/SUM('[1]NXP (16)'!BF$2:BO$2)</f>
        <v>42.555134577509605</v>
      </c>
      <c r="L173" s="95">
        <f>SUM('[1]NXP (16)'!BP34:BS34)/SUM('[1]NXP (16)'!BP$2:BS$2)</f>
        <v>24.67949946967752</v>
      </c>
      <c r="M173" s="95">
        <f>SUM('[1]NXP (16)'!BT34:BW34)/SUM('[1]NXP (16)'!BT$2:BW$2)</f>
        <v>48.648713811308866</v>
      </c>
      <c r="N173" s="95">
        <f t="shared" si="133"/>
        <v>48.363523969842575</v>
      </c>
      <c r="O173" s="95">
        <f>AVERAGE('[1]NXP (16)'!BY34:BZ34)</f>
        <v>25.568860242782627</v>
      </c>
      <c r="P173" s="95" t="s">
        <v>58</v>
      </c>
      <c r="Q173" s="57">
        <f>RANK(D173,D148:D179,0)</f>
        <v>21</v>
      </c>
      <c r="R173" s="57">
        <f t="shared" ref="R173:AA173" si="158">RANK(E173,E148:E179,0)</f>
        <v>13</v>
      </c>
      <c r="S173" s="57">
        <f t="shared" si="158"/>
        <v>11</v>
      </c>
      <c r="T173" s="57">
        <f t="shared" si="158"/>
        <v>23</v>
      </c>
      <c r="U173" s="57">
        <f t="shared" si="158"/>
        <v>18</v>
      </c>
      <c r="V173" s="57">
        <f t="shared" si="158"/>
        <v>11</v>
      </c>
      <c r="W173" s="57">
        <f t="shared" si="158"/>
        <v>6</v>
      </c>
      <c r="X173" s="57">
        <f t="shared" si="158"/>
        <v>9</v>
      </c>
      <c r="Y173" s="57">
        <f t="shared" si="158"/>
        <v>14</v>
      </c>
      <c r="Z173" s="57">
        <f t="shared" si="158"/>
        <v>9</v>
      </c>
      <c r="AA173" s="57">
        <f t="shared" si="158"/>
        <v>12</v>
      </c>
    </row>
    <row r="174" spans="2:27">
      <c r="B174" s="94" t="s">
        <v>59</v>
      </c>
      <c r="C174" s="94" t="s">
        <v>60</v>
      </c>
      <c r="D174" s="94">
        <f>SUM('[1]NXP (16)'!D35:K35)/SUM('[1]NXP (16)'!D$2:K$2)</f>
        <v>39.109470318269807</v>
      </c>
      <c r="E174" s="94">
        <f>SUM('[1]NXP (16)'!L35:P35)/SUM('[1]NXP (16)'!L$2:P$2)</f>
        <v>27.807026323536917</v>
      </c>
      <c r="F174" s="94">
        <f>SUM('[1]NXP (16)'!Q35:AC35)/SUM('[1]NXP (16)'!Q$2:AC$2)</f>
        <v>42.233029667504717</v>
      </c>
      <c r="G174" s="94">
        <f>SUM('[1]NXP (16)'!AD35:AJ35)/SUM('[1]NXP (16)'!AD$2:AJ$2)</f>
        <v>59.307690102295439</v>
      </c>
      <c r="H174" s="94">
        <f>SUM('[1]NXP (16)'!AK35:AO35)/SUM('[1]NXP (16)'!AK$2:AO$2)</f>
        <v>40.201835147135725</v>
      </c>
      <c r="I174" s="94">
        <f>SUM('[1]NXP (16)'!AP35:AU35)/SUM('[1]NXP (16)'!AP$2:AU$2)</f>
        <v>38.496775765776626</v>
      </c>
      <c r="J174" s="94">
        <f>SUM('[1]NXP (16)'!AV35:BE35)/SUM('[1]NXP (16)'!AV$2:BE$2)</f>
        <v>39.676438214428025</v>
      </c>
      <c r="K174" s="94">
        <f>SUM('[1]NXP (16)'!BF35:BO35)/SUM('[1]NXP (16)'!BF$2:BO$2)</f>
        <v>33.844450289181154</v>
      </c>
      <c r="L174" s="94">
        <f>SUM('[1]NXP (16)'!BP35:BS35)/SUM('[1]NXP (16)'!BP$2:BS$2)</f>
        <v>10.550210262260448</v>
      </c>
      <c r="M174" s="94">
        <f>SUM('[1]NXP (16)'!BT35:BW35)/SUM('[1]NXP (16)'!BT$2:BW$2)</f>
        <v>29.51521934198826</v>
      </c>
      <c r="N174" s="94">
        <f t="shared" si="133"/>
        <v>36.074214543237716</v>
      </c>
      <c r="O174" s="94">
        <f>AVERAGE('[1]NXP (16)'!BY35:BZ35)</f>
        <v>11.297987784611198</v>
      </c>
      <c r="P174" s="94" t="s">
        <v>60</v>
      </c>
      <c r="Q174" s="57">
        <f>RANK(D174,D148:D179,0)</f>
        <v>31</v>
      </c>
      <c r="R174" s="57">
        <f t="shared" ref="R174:AA174" si="159">RANK(E174,E148:E179,0)</f>
        <v>25</v>
      </c>
      <c r="S174" s="57">
        <f t="shared" si="159"/>
        <v>27</v>
      </c>
      <c r="T174" s="57">
        <f t="shared" si="159"/>
        <v>15</v>
      </c>
      <c r="U174" s="57">
        <f t="shared" si="159"/>
        <v>19</v>
      </c>
      <c r="V174" s="57">
        <f t="shared" si="159"/>
        <v>29</v>
      </c>
      <c r="W174" s="57">
        <f t="shared" si="159"/>
        <v>30</v>
      </c>
      <c r="X174" s="57">
        <f t="shared" si="159"/>
        <v>23</v>
      </c>
      <c r="Y174" s="57">
        <f t="shared" si="159"/>
        <v>22</v>
      </c>
      <c r="Z174" s="57">
        <f t="shared" si="159"/>
        <v>27</v>
      </c>
      <c r="AA174" s="57">
        <f t="shared" si="159"/>
        <v>29</v>
      </c>
    </row>
    <row r="175" spans="2:27">
      <c r="B175" s="95" t="s">
        <v>61</v>
      </c>
      <c r="C175" s="95" t="s">
        <v>62</v>
      </c>
      <c r="D175" s="95">
        <f>SUM('[1]NXP (16)'!D36:K36)/SUM('[1]NXP (16)'!D$2:K$2)</f>
        <v>49.827234405707422</v>
      </c>
      <c r="E175" s="95">
        <f>SUM('[1]NXP (16)'!L36:P36)/SUM('[1]NXP (16)'!L$2:P$2)</f>
        <v>38.867102073718151</v>
      </c>
      <c r="F175" s="95">
        <f>SUM('[1]NXP (16)'!Q36:AC36)/SUM('[1]NXP (16)'!Q$2:AC$2)</f>
        <v>51.500736974340519</v>
      </c>
      <c r="G175" s="95">
        <f>SUM('[1]NXP (16)'!AD36:AJ36)/SUM('[1]NXP (16)'!AD$2:AJ$2)</f>
        <v>58.288028619276929</v>
      </c>
      <c r="H175" s="95">
        <f>SUM('[1]NXP (16)'!AK36:AO36)/SUM('[1]NXP (16)'!AK$2:AO$2)</f>
        <v>35.705640904704644</v>
      </c>
      <c r="I175" s="95">
        <f>SUM('[1]NXP (16)'!AP36:AU36)/SUM('[1]NXP (16)'!AP$2:AU$2)</f>
        <v>47.253214102182866</v>
      </c>
      <c r="J175" s="95">
        <f>SUM('[1]NXP (16)'!AV36:BE36)/SUM('[1]NXP (16)'!AV$2:BE$2)</f>
        <v>56.052227524353313</v>
      </c>
      <c r="K175" s="95">
        <f>SUM('[1]NXP (16)'!BF36:BO36)/SUM('[1]NXP (16)'!BF$2:BO$2)</f>
        <v>41.243919278447336</v>
      </c>
      <c r="L175" s="95">
        <f>SUM('[1]NXP (16)'!BP36:BS36)/SUM('[1]NXP (16)'!BP$2:BS$2)</f>
        <v>41.137529903689568</v>
      </c>
      <c r="M175" s="95">
        <f>SUM('[1]NXP (16)'!BT36:BW36)/SUM('[1]NXP (16)'!BT$2:BW$2)</f>
        <v>37.669986598490276</v>
      </c>
      <c r="N175" s="95">
        <f t="shared" si="133"/>
        <v>45.754562038491109</v>
      </c>
      <c r="O175" s="95">
        <f>AVERAGE('[1]NXP (16)'!BY36:BZ36)</f>
        <v>18.881608513244036</v>
      </c>
      <c r="P175" s="95" t="s">
        <v>62</v>
      </c>
      <c r="Q175" s="57">
        <f>RANK(D175,D148:D179,0)</f>
        <v>26</v>
      </c>
      <c r="R175" s="57">
        <f t="shared" ref="R175:AA175" si="160">RANK(E175,E148:E179,0)</f>
        <v>17</v>
      </c>
      <c r="S175" s="57">
        <f t="shared" si="160"/>
        <v>16</v>
      </c>
      <c r="T175" s="57">
        <f t="shared" si="160"/>
        <v>17</v>
      </c>
      <c r="U175" s="57">
        <f t="shared" si="160"/>
        <v>24</v>
      </c>
      <c r="V175" s="57">
        <f t="shared" si="160"/>
        <v>21</v>
      </c>
      <c r="W175" s="57">
        <f t="shared" si="160"/>
        <v>18</v>
      </c>
      <c r="X175" s="57">
        <f t="shared" si="160"/>
        <v>10</v>
      </c>
      <c r="Y175" s="57">
        <f t="shared" si="160"/>
        <v>5</v>
      </c>
      <c r="Z175" s="57">
        <f t="shared" si="160"/>
        <v>20</v>
      </c>
      <c r="AA175" s="57">
        <f t="shared" si="160"/>
        <v>18</v>
      </c>
    </row>
    <row r="176" spans="2:27">
      <c r="B176" s="94" t="s">
        <v>63</v>
      </c>
      <c r="C176" s="94" t="s">
        <v>64</v>
      </c>
      <c r="D176" s="94">
        <f>SUM('[1]NXP (16)'!D37:K37)/SUM('[1]NXP (16)'!D$2:K$2)</f>
        <v>68.737330131644839</v>
      </c>
      <c r="E176" s="94">
        <f>SUM('[1]NXP (16)'!L37:P37)/SUM('[1]NXP (16)'!L$2:P$2)</f>
        <v>26.599670545978586</v>
      </c>
      <c r="F176" s="94">
        <f>SUM('[1]NXP (16)'!Q37:AC37)/SUM('[1]NXP (16)'!Q$2:AC$2)</f>
        <v>48.537718159193311</v>
      </c>
      <c r="G176" s="94">
        <f>SUM('[1]NXP (16)'!AD37:AJ37)/SUM('[1]NXP (16)'!AD$2:AJ$2)</f>
        <v>60.949157939048092</v>
      </c>
      <c r="H176" s="94">
        <f>SUM('[1]NXP (16)'!AK37:AO37)/SUM('[1]NXP (16)'!AK$2:AO$2)</f>
        <v>39.142633860261761</v>
      </c>
      <c r="I176" s="94">
        <f>SUM('[1]NXP (16)'!AP37:AU37)/SUM('[1]NXP (16)'!AP$2:AU$2)</f>
        <v>35.493608757237915</v>
      </c>
      <c r="J176" s="94">
        <f>SUM('[1]NXP (16)'!AV37:BE37)/SUM('[1]NXP (16)'!AV$2:BE$2)</f>
        <v>49.191846221417741</v>
      </c>
      <c r="K176" s="94">
        <f>SUM('[1]NXP (16)'!BF37:BO37)/SUM('[1]NXP (16)'!BF$2:BO$2)</f>
        <v>29.791681609451729</v>
      </c>
      <c r="L176" s="94">
        <f>SUM('[1]NXP (16)'!BP37:BS37)/SUM('[1]NXP (16)'!BP$2:BS$2)</f>
        <v>17.359820774254619</v>
      </c>
      <c r="M176" s="94">
        <f>SUM('[1]NXP (16)'!BT37:BW37)/SUM('[1]NXP (16)'!BT$2:BW$2)</f>
        <v>25.272402412097119</v>
      </c>
      <c r="N176" s="94">
        <f t="shared" si="133"/>
        <v>40.107587041058572</v>
      </c>
      <c r="O176" s="94">
        <f>AVERAGE('[1]NXP (16)'!BY37:BZ37)</f>
        <v>8.7776059271400673</v>
      </c>
      <c r="P176" s="94" t="s">
        <v>64</v>
      </c>
      <c r="Q176" s="57">
        <f>RANK(D176,D148:D179,0)</f>
        <v>10</v>
      </c>
      <c r="R176" s="57">
        <f t="shared" ref="R176:AA176" si="161">RANK(E176,E148:E179,0)</f>
        <v>27</v>
      </c>
      <c r="S176" s="57">
        <f t="shared" si="161"/>
        <v>21</v>
      </c>
      <c r="T176" s="57">
        <f t="shared" si="161"/>
        <v>13</v>
      </c>
      <c r="U176" s="57">
        <f t="shared" si="161"/>
        <v>20</v>
      </c>
      <c r="V176" s="57">
        <f t="shared" si="161"/>
        <v>31</v>
      </c>
      <c r="W176" s="57">
        <f t="shared" si="161"/>
        <v>24</v>
      </c>
      <c r="X176" s="57">
        <f t="shared" si="161"/>
        <v>27</v>
      </c>
      <c r="Y176" s="57">
        <f t="shared" si="161"/>
        <v>20</v>
      </c>
      <c r="Z176" s="57">
        <f t="shared" si="161"/>
        <v>29</v>
      </c>
      <c r="AA176" s="57">
        <f t="shared" si="161"/>
        <v>26</v>
      </c>
    </row>
    <row r="177" spans="2:27">
      <c r="B177" s="95" t="s">
        <v>65</v>
      </c>
      <c r="C177" s="95" t="s">
        <v>66</v>
      </c>
      <c r="D177" s="95">
        <f>SUM('[1]NXP (16)'!D38:K38)/SUM('[1]NXP (16)'!D$2:K$2)</f>
        <v>64.385607271217751</v>
      </c>
      <c r="E177" s="95">
        <f>SUM('[1]NXP (16)'!L38:P38)/SUM('[1]NXP (16)'!L$2:P$2)</f>
        <v>25.966963217593239</v>
      </c>
      <c r="F177" s="95">
        <f>SUM('[1]NXP (16)'!Q38:AC38)/SUM('[1]NXP (16)'!Q$2:AC$2)</f>
        <v>39.869319773918448</v>
      </c>
      <c r="G177" s="95">
        <f>SUM('[1]NXP (16)'!AD38:AJ38)/SUM('[1]NXP (16)'!AD$2:AJ$2)</f>
        <v>39.25620748768619</v>
      </c>
      <c r="H177" s="95">
        <f>SUM('[1]NXP (16)'!AK38:AO38)/SUM('[1]NXP (16)'!AK$2:AO$2)</f>
        <v>29.562510567844207</v>
      </c>
      <c r="I177" s="95">
        <f>SUM('[1]NXP (16)'!AP38:AU38)/SUM('[1]NXP (16)'!AP$2:AU$2)</f>
        <v>44.684474535117296</v>
      </c>
      <c r="J177" s="95">
        <f>SUM('[1]NXP (16)'!AV38:BE38)/SUM('[1]NXP (16)'!AV$2:BE$2)</f>
        <v>44.482121021674047</v>
      </c>
      <c r="K177" s="95">
        <f>SUM('[1]NXP (16)'!BF38:BO38)/SUM('[1]NXP (16)'!BF$2:BO$2)</f>
        <v>36.610826043326931</v>
      </c>
      <c r="L177" s="95">
        <f>SUM('[1]NXP (16)'!BP38:BS38)/SUM('[1]NXP (16)'!BP$2:BS$2)</f>
        <v>11.833495827847551</v>
      </c>
      <c r="M177" s="95">
        <f>SUM('[1]NXP (16)'!BT38:BW38)/SUM('[1]NXP (16)'!BT$2:BW$2)</f>
        <v>26.895352355926811</v>
      </c>
      <c r="N177" s="95">
        <f t="shared" si="133"/>
        <v>36.354687810215246</v>
      </c>
      <c r="O177" s="95">
        <f>AVERAGE('[1]NXP (16)'!BY38:BZ38)</f>
        <v>8.9785468585505299</v>
      </c>
      <c r="P177" s="95" t="s">
        <v>66</v>
      </c>
      <c r="Q177" s="57">
        <f>RANK(D177,D148:D179,0)</f>
        <v>16</v>
      </c>
      <c r="R177" s="57">
        <f t="shared" ref="R177:AA177" si="162">RANK(E177,E148:E179,0)</f>
        <v>28</v>
      </c>
      <c r="S177" s="57">
        <f t="shared" si="162"/>
        <v>28</v>
      </c>
      <c r="T177" s="57">
        <f t="shared" si="162"/>
        <v>30</v>
      </c>
      <c r="U177" s="57">
        <f t="shared" si="162"/>
        <v>28</v>
      </c>
      <c r="V177" s="57">
        <f t="shared" si="162"/>
        <v>26</v>
      </c>
      <c r="W177" s="57">
        <f t="shared" si="162"/>
        <v>28</v>
      </c>
      <c r="X177" s="57">
        <f t="shared" si="162"/>
        <v>18</v>
      </c>
      <c r="Y177" s="57">
        <f t="shared" si="162"/>
        <v>21</v>
      </c>
      <c r="Z177" s="57">
        <f t="shared" si="162"/>
        <v>28</v>
      </c>
      <c r="AA177" s="57">
        <f t="shared" si="162"/>
        <v>28</v>
      </c>
    </row>
    <row r="178" spans="2:27">
      <c r="B178" s="94" t="s">
        <v>67</v>
      </c>
      <c r="C178" s="94" t="s">
        <v>68</v>
      </c>
      <c r="D178" s="94">
        <f>SUM('[1]NXP (16)'!D39:K39)/SUM('[1]NXP (16)'!D$2:K$2)</f>
        <v>88.386892237942433</v>
      </c>
      <c r="E178" s="94">
        <f>SUM('[1]NXP (16)'!L39:P39)/SUM('[1]NXP (16)'!L$2:P$2)</f>
        <v>17.673290891884239</v>
      </c>
      <c r="F178" s="94">
        <f>SUM('[1]NXP (16)'!Q39:AC39)/SUM('[1]NXP (16)'!Q$2:AC$2)</f>
        <v>52.985296073041603</v>
      </c>
      <c r="G178" s="94">
        <f>SUM('[1]NXP (16)'!AD39:AJ39)/SUM('[1]NXP (16)'!AD$2:AJ$2)</f>
        <v>76.459084531413794</v>
      </c>
      <c r="H178" s="94">
        <f>SUM('[1]NXP (16)'!AK39:AO39)/SUM('[1]NXP (16)'!AK$2:AO$2)</f>
        <v>54.219185628241952</v>
      </c>
      <c r="I178" s="94">
        <f>SUM('[1]NXP (16)'!AP39:AU39)/SUM('[1]NXP (16)'!AP$2:AU$2)</f>
        <v>58.082614786530797</v>
      </c>
      <c r="J178" s="94">
        <f>SUM('[1]NXP (16)'!AV39:BE39)/SUM('[1]NXP (16)'!AV$2:BE$2)</f>
        <v>64.283578307275604</v>
      </c>
      <c r="K178" s="94">
        <f>SUM('[1]NXP (16)'!BF39:BO39)/SUM('[1]NXP (16)'!BF$2:BO$2)</f>
        <v>37.286082842544069</v>
      </c>
      <c r="L178" s="94">
        <f>SUM('[1]NXP (16)'!BP39:BS39)/SUM('[1]NXP (16)'!BP$2:BS$2)</f>
        <v>4.3897285162863406</v>
      </c>
      <c r="M178" s="94">
        <f>SUM('[1]NXP (16)'!BT39:BW39)/SUM('[1]NXP (16)'!BT$2:BW$2)</f>
        <v>44.950598864062535</v>
      </c>
      <c r="N178" s="94">
        <f t="shared" si="133"/>
        <v>49.871635267922343</v>
      </c>
      <c r="O178" s="94">
        <f>AVERAGE('[1]NXP (16)'!BY39:BZ39)</f>
        <v>13.967216301333167</v>
      </c>
      <c r="P178" s="94" t="s">
        <v>68</v>
      </c>
      <c r="Q178" s="57">
        <f>RANK(D178,D148:D179,0)</f>
        <v>1</v>
      </c>
      <c r="R178" s="57">
        <f t="shared" ref="R178:AA178" si="163">RANK(E178,E148:E179,0)</f>
        <v>32</v>
      </c>
      <c r="S178" s="57">
        <f t="shared" si="163"/>
        <v>14</v>
      </c>
      <c r="T178" s="57">
        <f t="shared" si="163"/>
        <v>2</v>
      </c>
      <c r="U178" s="57">
        <f t="shared" si="163"/>
        <v>9</v>
      </c>
      <c r="V178" s="57">
        <f t="shared" si="163"/>
        <v>9</v>
      </c>
      <c r="W178" s="57">
        <f t="shared" si="163"/>
        <v>4</v>
      </c>
      <c r="X178" s="57">
        <f t="shared" si="163"/>
        <v>16</v>
      </c>
      <c r="Y178" s="57">
        <f t="shared" si="163"/>
        <v>30</v>
      </c>
      <c r="Z178" s="57">
        <f t="shared" si="163"/>
        <v>12</v>
      </c>
      <c r="AA178" s="57">
        <f t="shared" si="163"/>
        <v>10</v>
      </c>
    </row>
    <row r="179" spans="2:27">
      <c r="B179" s="95" t="s">
        <v>69</v>
      </c>
      <c r="C179" s="95" t="s">
        <v>70</v>
      </c>
      <c r="D179" s="95">
        <f>SUM('[1]NXP (16)'!D40:K40)/SUM('[1]NXP (16)'!D$2:K$2)</f>
        <v>47.882549588383974</v>
      </c>
      <c r="E179" s="95">
        <f>SUM('[1]NXP (16)'!L40:P40)/SUM('[1]NXP (16)'!L$2:P$2)</f>
        <v>35.783544815031</v>
      </c>
      <c r="F179" s="95">
        <f>SUM('[1]NXP (16)'!Q40:AC40)/SUM('[1]NXP (16)'!Q$2:AC$2)</f>
        <v>48.738927630503959</v>
      </c>
      <c r="G179" s="95">
        <f>SUM('[1]NXP (16)'!AD40:AJ40)/SUM('[1]NXP (16)'!AD$2:AJ$2)</f>
        <v>67.963097934669207</v>
      </c>
      <c r="H179" s="95">
        <f>SUM('[1]NXP (16)'!AK40:AO40)/SUM('[1]NXP (16)'!AK$2:AO$2)</f>
        <v>27.920915790812519</v>
      </c>
      <c r="I179" s="95">
        <f>SUM('[1]NXP (16)'!AP40:AU40)/SUM('[1]NXP (16)'!AP$2:AU$2)</f>
        <v>46.387085991688188</v>
      </c>
      <c r="J179" s="95">
        <f>SUM('[1]NXP (16)'!AV40:BE40)/SUM('[1]NXP (16)'!AV$2:BE$2)</f>
        <v>38.606649665860935</v>
      </c>
      <c r="K179" s="95">
        <f>SUM('[1]NXP (16)'!BF40:BO40)/SUM('[1]NXP (16)'!BF$2:BO$2)</f>
        <v>34.300697109617097</v>
      </c>
      <c r="L179" s="95">
        <f>SUM('[1]NXP (16)'!BP40:BS40)/SUM('[1]NXP (16)'!BP$2:BS$2)</f>
        <v>28.125685190196986</v>
      </c>
      <c r="M179" s="95">
        <f>SUM('[1]NXP (16)'!BT40:BW40)/SUM('[1]NXP (16)'!BT$2:BW$2)</f>
        <v>36.226696258689678</v>
      </c>
      <c r="N179" s="95">
        <f t="shared" si="133"/>
        <v>41.193584997545351</v>
      </c>
      <c r="O179" s="95">
        <f>AVERAGE('[1]NXP (16)'!BY40:BZ40)</f>
        <v>8.3280189953725525</v>
      </c>
      <c r="P179" s="95" t="s">
        <v>70</v>
      </c>
      <c r="Q179" s="57">
        <f>RANK(D179,D148:D179,0)</f>
        <v>27</v>
      </c>
      <c r="R179" s="57">
        <f t="shared" ref="R179:AA179" si="164">RANK(E179,E148:E179,0)</f>
        <v>19</v>
      </c>
      <c r="S179" s="57">
        <f t="shared" si="164"/>
        <v>20</v>
      </c>
      <c r="T179" s="57">
        <f t="shared" si="164"/>
        <v>5</v>
      </c>
      <c r="U179" s="57">
        <f t="shared" si="164"/>
        <v>30</v>
      </c>
      <c r="V179" s="57">
        <f t="shared" si="164"/>
        <v>22</v>
      </c>
      <c r="W179" s="57">
        <f t="shared" si="164"/>
        <v>31</v>
      </c>
      <c r="X179" s="57">
        <f t="shared" si="164"/>
        <v>22</v>
      </c>
      <c r="Y179" s="57">
        <f t="shared" si="164"/>
        <v>13</v>
      </c>
      <c r="Z179" s="57">
        <f t="shared" si="164"/>
        <v>21</v>
      </c>
      <c r="AA179" s="57">
        <f t="shared" si="164"/>
        <v>24</v>
      </c>
    </row>
    <row r="180" spans="2:27">
      <c r="B180" s="135"/>
      <c r="C180" s="53"/>
      <c r="D180" s="53"/>
      <c r="E180" s="53"/>
      <c r="F180" s="53"/>
      <c r="G180" s="53"/>
      <c r="H180" s="53"/>
      <c r="I180" s="53"/>
      <c r="J180" s="53"/>
      <c r="K180" s="53"/>
      <c r="L180" s="53"/>
      <c r="M180" s="53"/>
      <c r="N180" s="53"/>
      <c r="O180" s="53"/>
    </row>
    <row r="181" spans="2:27">
      <c r="B181" s="135"/>
      <c r="C181" s="53"/>
      <c r="D181" s="53"/>
      <c r="E181" s="53"/>
      <c r="F181" s="53"/>
      <c r="G181" s="53"/>
      <c r="H181" s="53"/>
      <c r="I181" s="53"/>
      <c r="J181" s="53"/>
      <c r="K181" s="53"/>
      <c r="L181" s="53"/>
      <c r="M181" s="53"/>
      <c r="N181" s="53"/>
      <c r="O181" s="53"/>
    </row>
    <row r="182" spans="2:27">
      <c r="B182" s="40">
        <v>2015</v>
      </c>
      <c r="C182" s="40"/>
      <c r="D182" s="40"/>
      <c r="E182" s="40"/>
      <c r="F182" s="40"/>
      <c r="G182" s="40"/>
      <c r="H182" s="40"/>
      <c r="I182" s="40"/>
      <c r="J182" s="40"/>
      <c r="K182" s="40"/>
      <c r="L182" s="40"/>
      <c r="M182" s="40"/>
      <c r="N182" s="40"/>
      <c r="O182" s="53"/>
    </row>
    <row r="183" spans="2:27">
      <c r="B183" s="93" t="s">
        <v>336</v>
      </c>
      <c r="C183" s="93" t="s">
        <v>305</v>
      </c>
      <c r="D183" s="93" t="s">
        <v>324</v>
      </c>
      <c r="E183" s="93" t="s">
        <v>337</v>
      </c>
      <c r="F183" s="93" t="s">
        <v>326</v>
      </c>
      <c r="G183" s="93" t="s">
        <v>327</v>
      </c>
      <c r="H183" s="93" t="s">
        <v>328</v>
      </c>
      <c r="I183" s="93" t="s">
        <v>329</v>
      </c>
      <c r="J183" s="93" t="s">
        <v>330</v>
      </c>
      <c r="K183" s="93" t="s">
        <v>331</v>
      </c>
      <c r="L183" s="93" t="s">
        <v>338</v>
      </c>
      <c r="M183" s="93" t="s">
        <v>333</v>
      </c>
      <c r="N183" s="93" t="s">
        <v>339</v>
      </c>
      <c r="O183" s="93" t="s">
        <v>340</v>
      </c>
      <c r="P183" s="93" t="s">
        <v>305</v>
      </c>
      <c r="Q183" s="93" t="s">
        <v>324</v>
      </c>
      <c r="R183" s="93" t="s">
        <v>337</v>
      </c>
      <c r="S183" s="93" t="s">
        <v>326</v>
      </c>
      <c r="T183" s="93" t="s">
        <v>327</v>
      </c>
      <c r="U183" s="93" t="s">
        <v>328</v>
      </c>
      <c r="V183" s="93" t="s">
        <v>329</v>
      </c>
      <c r="W183" s="93" t="s">
        <v>330</v>
      </c>
      <c r="X183" s="93" t="s">
        <v>331</v>
      </c>
      <c r="Y183" s="93" t="s">
        <v>338</v>
      </c>
      <c r="Z183" s="93" t="s">
        <v>333</v>
      </c>
      <c r="AA183" s="93" t="s">
        <v>339</v>
      </c>
    </row>
    <row r="184" spans="2:27">
      <c r="B184" s="94" t="s">
        <v>7</v>
      </c>
      <c r="C184" s="94" t="s">
        <v>8</v>
      </c>
      <c r="D184" s="94">
        <f>SUM('[1]NXP (15)'!D9:K9)/SUM('[1]NXP (15)'!D$2:K$2)</f>
        <v>70.019323950063779</v>
      </c>
      <c r="E184" s="94">
        <f>SUM('[1]NXP (15)'!L9:P9)/SUM('[1]NXP (15)'!L$2:P$2)</f>
        <v>48.749427220266469</v>
      </c>
      <c r="F184" s="94">
        <f>SUM('[1]NXP (15)'!Q9:AC9)/SUM('[1]NXP (15)'!Q$2:AC$2)</f>
        <v>55.979002001209594</v>
      </c>
      <c r="G184" s="94">
        <f>SUM('[1]NXP (15)'!AD9:AJ9)/SUM('[1]NXP (15)'!AD$2:AJ$2)</f>
        <v>53.329583290793664</v>
      </c>
      <c r="H184" s="94">
        <f>SUM('[1]NXP (15)'!AK9:AO9)/SUM('[1]NXP (15)'!AK$2:AO$2)</f>
        <v>60.090699932927997</v>
      </c>
      <c r="I184" s="94">
        <f>SUM('[1]NXP (15)'!AP9:AU9)/SUM('[1]NXP (15)'!AP$2:AU$2)</f>
        <v>54.669744885773085</v>
      </c>
      <c r="J184" s="94">
        <f>SUM('[1]NXP (15)'!AV9:BE9)/SUM('[1]NXP (15)'!AV$2:BE$2)</f>
        <v>59.098560712059012</v>
      </c>
      <c r="K184" s="94">
        <f>SUM('[1]NXP (15)'!BF9:BO9)/SUM('[1]NXP (15)'!BF$2:BO$2)</f>
        <v>37.930886074348244</v>
      </c>
      <c r="L184" s="94">
        <f>SUM('[1]NXP (15)'!BP9:BS9)/SUM('[1]NXP (15)'!BP$2:BS$2)</f>
        <v>33.21560355566838</v>
      </c>
      <c r="M184" s="94">
        <f>SUM('[1]NXP (15)'!BT9:BW9)/SUM('[1]NXP (15)'!BT$2:BW$2)</f>
        <v>62.342362043712015</v>
      </c>
      <c r="N184" s="94">
        <f>SUMPRODUCT(D184:M184,$D$724:$M$724)</f>
        <v>53.542519366682228</v>
      </c>
      <c r="O184" s="94">
        <f>AVERAGE('[1]NXP (15)'!BY9:BZ9)</f>
        <v>24.572686441298188</v>
      </c>
      <c r="P184" s="94" t="s">
        <v>8</v>
      </c>
      <c r="Q184" s="57">
        <f>RANK(D184,D184:D215,0)</f>
        <v>8</v>
      </c>
      <c r="R184" s="57">
        <f t="shared" ref="R184:AA184" si="165">RANK(E184,E184:E215,0)</f>
        <v>5</v>
      </c>
      <c r="S184" s="57">
        <f t="shared" si="165"/>
        <v>8</v>
      </c>
      <c r="T184" s="57">
        <f t="shared" si="165"/>
        <v>22</v>
      </c>
      <c r="U184" s="57">
        <f t="shared" si="165"/>
        <v>4</v>
      </c>
      <c r="V184" s="57">
        <f t="shared" si="165"/>
        <v>12</v>
      </c>
      <c r="W184" s="57">
        <f t="shared" si="165"/>
        <v>10</v>
      </c>
      <c r="X184" s="57">
        <f t="shared" si="165"/>
        <v>10</v>
      </c>
      <c r="Y184" s="57">
        <f t="shared" si="165"/>
        <v>6</v>
      </c>
      <c r="Z184" s="57">
        <f t="shared" si="165"/>
        <v>6</v>
      </c>
      <c r="AA184" s="57">
        <f t="shared" si="165"/>
        <v>6</v>
      </c>
    </row>
    <row r="185" spans="2:27">
      <c r="B185" s="95" t="s">
        <v>9</v>
      </c>
      <c r="C185" s="95" t="s">
        <v>10</v>
      </c>
      <c r="D185" s="95">
        <f>SUM('[1]NXP (15)'!D10:K10)/SUM('[1]NXP (15)'!D$2:K$2)</f>
        <v>58.330371960775274</v>
      </c>
      <c r="E185" s="95">
        <f>SUM('[1]NXP (15)'!L10:P10)/SUM('[1]NXP (15)'!L$2:P$2)</f>
        <v>38.007745033198823</v>
      </c>
      <c r="F185" s="95">
        <f>SUM('[1]NXP (15)'!Q10:AC10)/SUM('[1]NXP (15)'!Q$2:AC$2)</f>
        <v>61.449182077054239</v>
      </c>
      <c r="G185" s="95">
        <f>SUM('[1]NXP (15)'!AD10:AJ10)/SUM('[1]NXP (15)'!AD$2:AJ$2)</f>
        <v>55.375268405297639</v>
      </c>
      <c r="H185" s="95">
        <f>SUM('[1]NXP (15)'!AK10:AO10)/SUM('[1]NXP (15)'!AK$2:AO$2)</f>
        <v>47.060610400678812</v>
      </c>
      <c r="I185" s="95">
        <f>SUM('[1]NXP (15)'!AP10:AU10)/SUM('[1]NXP (15)'!AP$2:AU$2)</f>
        <v>50.764234667175984</v>
      </c>
      <c r="J185" s="95">
        <f>SUM('[1]NXP (15)'!AV10:BE10)/SUM('[1]NXP (15)'!AV$2:BE$2)</f>
        <v>57.35442266170827</v>
      </c>
      <c r="K185" s="95">
        <f>SUM('[1]NXP (15)'!BF10:BO10)/SUM('[1]NXP (15)'!BF$2:BO$2)</f>
        <v>44.195421833252375</v>
      </c>
      <c r="L185" s="95">
        <f>SUM('[1]NXP (15)'!BP10:BS10)/SUM('[1]NXP (15)'!BP$2:BS$2)</f>
        <v>50.611269766254807</v>
      </c>
      <c r="M185" s="95">
        <f>SUM('[1]NXP (15)'!BT10:BW10)/SUM('[1]NXP (15)'!BT$2:BW$2)</f>
        <v>55.884704932278218</v>
      </c>
      <c r="N185" s="95">
        <f t="shared" ref="N185:N215" si="166">SUMPRODUCT(D185:M185,$D$724:$M$724)</f>
        <v>51.903323173767447</v>
      </c>
      <c r="O185" s="95">
        <f>AVERAGE('[1]NXP (15)'!BY10:BZ10)</f>
        <v>20.233220825404008</v>
      </c>
      <c r="P185" s="95" t="s">
        <v>10</v>
      </c>
      <c r="Q185" s="57">
        <f>RANK(D185,D184:D215,0)</f>
        <v>25</v>
      </c>
      <c r="R185" s="57">
        <f t="shared" ref="R185:AA185" si="167">RANK(E185,E184:E215,0)</f>
        <v>16</v>
      </c>
      <c r="S185" s="57">
        <f t="shared" si="167"/>
        <v>4</v>
      </c>
      <c r="T185" s="57">
        <f t="shared" si="167"/>
        <v>20</v>
      </c>
      <c r="U185" s="57">
        <f t="shared" si="167"/>
        <v>13</v>
      </c>
      <c r="V185" s="57">
        <f t="shared" si="167"/>
        <v>18</v>
      </c>
      <c r="W185" s="57">
        <f t="shared" si="167"/>
        <v>13</v>
      </c>
      <c r="X185" s="57">
        <f t="shared" si="167"/>
        <v>6</v>
      </c>
      <c r="Y185" s="57">
        <f t="shared" si="167"/>
        <v>2</v>
      </c>
      <c r="Z185" s="57">
        <f t="shared" si="167"/>
        <v>8</v>
      </c>
      <c r="AA185" s="57">
        <f t="shared" si="167"/>
        <v>7</v>
      </c>
    </row>
    <row r="186" spans="2:27">
      <c r="B186" s="94" t="s">
        <v>11</v>
      </c>
      <c r="C186" s="94" t="s">
        <v>12</v>
      </c>
      <c r="D186" s="94">
        <f>SUM('[1]NXP (15)'!D11:K11)/SUM('[1]NXP (15)'!D$2:K$2)</f>
        <v>67.802557272099975</v>
      </c>
      <c r="E186" s="94">
        <f>SUM('[1]NXP (15)'!L11:P11)/SUM('[1]NXP (15)'!L$2:P$2)</f>
        <v>48.252373948810671</v>
      </c>
      <c r="F186" s="94">
        <f>SUM('[1]NXP (15)'!Q11:AC11)/SUM('[1]NXP (15)'!Q$2:AC$2)</f>
        <v>61.510043994608601</v>
      </c>
      <c r="G186" s="94">
        <f>SUM('[1]NXP (15)'!AD11:AJ11)/SUM('[1]NXP (15)'!AD$2:AJ$2)</f>
        <v>52.611492428984164</v>
      </c>
      <c r="H186" s="94">
        <f>SUM('[1]NXP (15)'!AK11:AO11)/SUM('[1]NXP (15)'!AK$2:AO$2)</f>
        <v>45.356124821547709</v>
      </c>
      <c r="I186" s="94">
        <f>SUM('[1]NXP (15)'!AP11:AU11)/SUM('[1]NXP (15)'!AP$2:AU$2)</f>
        <v>58.854618938863617</v>
      </c>
      <c r="J186" s="94">
        <f>SUM('[1]NXP (15)'!AV11:BE11)/SUM('[1]NXP (15)'!AV$2:BE$2)</f>
        <v>59.203798885513066</v>
      </c>
      <c r="K186" s="94">
        <f>SUM('[1]NXP (15)'!BF11:BO11)/SUM('[1]NXP (15)'!BF$2:BO$2)</f>
        <v>49.188849216214841</v>
      </c>
      <c r="L186" s="94">
        <f>SUM('[1]NXP (15)'!BP11:BS11)/SUM('[1]NXP (15)'!BP$2:BS$2)</f>
        <v>12.724289051181641</v>
      </c>
      <c r="M186" s="94">
        <f>SUM('[1]NXP (15)'!BT11:BW11)/SUM('[1]NXP (15)'!BT$2:BW$2)</f>
        <v>42.413263534890056</v>
      </c>
      <c r="N186" s="94">
        <f t="shared" si="166"/>
        <v>49.791741209271436</v>
      </c>
      <c r="O186" s="94">
        <f>AVERAGE('[1]NXP (15)'!BY11:BZ11)</f>
        <v>22.462914681014283</v>
      </c>
      <c r="P186" s="94" t="s">
        <v>12</v>
      </c>
      <c r="Q186" s="57">
        <f>RANK(D186,D184:D215,0)</f>
        <v>14</v>
      </c>
      <c r="R186" s="57">
        <f t="shared" ref="R186:AA186" si="168">RANK(E186,E184:E215,0)</f>
        <v>6</v>
      </c>
      <c r="S186" s="57">
        <f t="shared" si="168"/>
        <v>3</v>
      </c>
      <c r="T186" s="57">
        <f t="shared" si="168"/>
        <v>25</v>
      </c>
      <c r="U186" s="57">
        <f t="shared" si="168"/>
        <v>17</v>
      </c>
      <c r="V186" s="57">
        <f t="shared" si="168"/>
        <v>9</v>
      </c>
      <c r="W186" s="57">
        <f t="shared" si="168"/>
        <v>9</v>
      </c>
      <c r="X186" s="57">
        <f t="shared" si="168"/>
        <v>4</v>
      </c>
      <c r="Y186" s="57">
        <f t="shared" si="168"/>
        <v>19</v>
      </c>
      <c r="Z186" s="57">
        <f t="shared" si="168"/>
        <v>22</v>
      </c>
      <c r="AA186" s="57">
        <f t="shared" si="168"/>
        <v>10</v>
      </c>
    </row>
    <row r="187" spans="2:27">
      <c r="B187" s="95" t="s">
        <v>13</v>
      </c>
      <c r="C187" s="95" t="s">
        <v>14</v>
      </c>
      <c r="D187" s="95">
        <f>SUM('[1]NXP (15)'!D12:K12)/SUM('[1]NXP (15)'!D$2:K$2)</f>
        <v>84.437453637894407</v>
      </c>
      <c r="E187" s="95">
        <f>SUM('[1]NXP (15)'!L12:P12)/SUM('[1]NXP (15)'!L$2:P$2)</f>
        <v>22.00388721008321</v>
      </c>
      <c r="F187" s="95">
        <f>SUM('[1]NXP (15)'!Q12:AC12)/SUM('[1]NXP (15)'!Q$2:AC$2)</f>
        <v>53.914660496090413</v>
      </c>
      <c r="G187" s="95">
        <f>SUM('[1]NXP (15)'!AD12:AJ12)/SUM('[1]NXP (15)'!AD$2:AJ$2)</f>
        <v>63.155487754400582</v>
      </c>
      <c r="H187" s="95">
        <f>SUM('[1]NXP (15)'!AK12:AO12)/SUM('[1]NXP (15)'!AK$2:AO$2)</f>
        <v>46.760229891560066</v>
      </c>
      <c r="I187" s="95">
        <f>SUM('[1]NXP (15)'!AP12:AU12)/SUM('[1]NXP (15)'!AP$2:AU$2)</f>
        <v>53.177279737260285</v>
      </c>
      <c r="J187" s="95">
        <f>SUM('[1]NXP (15)'!AV12:BE12)/SUM('[1]NXP (15)'!AV$2:BE$2)</f>
        <v>36.635930413046324</v>
      </c>
      <c r="K187" s="95">
        <f>SUM('[1]NXP (15)'!BF12:BO12)/SUM('[1]NXP (15)'!BF$2:BO$2)</f>
        <v>35.060885721125793</v>
      </c>
      <c r="L187" s="95">
        <f>SUM('[1]NXP (15)'!BP12:BS12)/SUM('[1]NXP (15)'!BP$2:BS$2)</f>
        <v>18.225145550595407</v>
      </c>
      <c r="M187" s="95">
        <f>SUM('[1]NXP (15)'!BT12:BW12)/SUM('[1]NXP (15)'!BT$2:BW$2)</f>
        <v>21.111405760132019</v>
      </c>
      <c r="N187" s="95">
        <f t="shared" si="166"/>
        <v>43.448236617218853</v>
      </c>
      <c r="O187" s="95">
        <f>AVERAGE('[1]NXP (15)'!BY12:BZ12)</f>
        <v>20.459198215091362</v>
      </c>
      <c r="P187" s="95" t="s">
        <v>14</v>
      </c>
      <c r="Q187" s="57">
        <f>RANK(D187,D184:D215,0)</f>
        <v>1</v>
      </c>
      <c r="R187" s="57">
        <f t="shared" ref="R187:AA187" si="169">RANK(E187,E184:E215,0)</f>
        <v>31</v>
      </c>
      <c r="S187" s="57">
        <f t="shared" si="169"/>
        <v>13</v>
      </c>
      <c r="T187" s="57">
        <f t="shared" si="169"/>
        <v>10</v>
      </c>
      <c r="U187" s="57">
        <f t="shared" si="169"/>
        <v>16</v>
      </c>
      <c r="V187" s="57">
        <f t="shared" si="169"/>
        <v>14</v>
      </c>
      <c r="W187" s="57">
        <f t="shared" si="169"/>
        <v>31</v>
      </c>
      <c r="X187" s="57">
        <f t="shared" si="169"/>
        <v>15</v>
      </c>
      <c r="Y187" s="57">
        <f t="shared" si="169"/>
        <v>15</v>
      </c>
      <c r="Z187" s="57">
        <f t="shared" si="169"/>
        <v>32</v>
      </c>
      <c r="AA187" s="57">
        <f t="shared" si="169"/>
        <v>22</v>
      </c>
    </row>
    <row r="188" spans="2:27">
      <c r="B188" s="94" t="s">
        <v>15</v>
      </c>
      <c r="C188" s="94" t="s">
        <v>16</v>
      </c>
      <c r="D188" s="94">
        <f>SUM('[1]NXP (15)'!D13:K13)/SUM('[1]NXP (15)'!D$2:K$2)</f>
        <v>70.893434408619882</v>
      </c>
      <c r="E188" s="94">
        <f>SUM('[1]NXP (15)'!L13:P13)/SUM('[1]NXP (15)'!L$2:P$2)</f>
        <v>39.920782076330134</v>
      </c>
      <c r="F188" s="94">
        <f>SUM('[1]NXP (15)'!Q13:AC13)/SUM('[1]NXP (15)'!Q$2:AC$2)</f>
        <v>50.970116470992807</v>
      </c>
      <c r="G188" s="94">
        <f>SUM('[1]NXP (15)'!AD13:AJ13)/SUM('[1]NXP (15)'!AD$2:AJ$2)</f>
        <v>69.064093763617464</v>
      </c>
      <c r="H188" s="94">
        <f>SUM('[1]NXP (15)'!AK13:AO13)/SUM('[1]NXP (15)'!AK$2:AO$2)</f>
        <v>56.462345901371371</v>
      </c>
      <c r="I188" s="94">
        <f>SUM('[1]NXP (15)'!AP13:AU13)/SUM('[1]NXP (15)'!AP$2:AU$2)</f>
        <v>60.948381605869145</v>
      </c>
      <c r="J188" s="94">
        <f>SUM('[1]NXP (15)'!AV13:BE13)/SUM('[1]NXP (15)'!AV$2:BE$2)</f>
        <v>56.166809425126281</v>
      </c>
      <c r="K188" s="94">
        <f>SUM('[1]NXP (15)'!BF13:BO13)/SUM('[1]NXP (15)'!BF$2:BO$2)</f>
        <v>34.57284468914883</v>
      </c>
      <c r="L188" s="94">
        <f>SUM('[1]NXP (15)'!BP13:BS13)/SUM('[1]NXP (15)'!BP$2:BS$2)</f>
        <v>45.338723249417725</v>
      </c>
      <c r="M188" s="94">
        <f>SUM('[1]NXP (15)'!BT13:BW13)/SUM('[1]NXP (15)'!BT$2:BW$2)</f>
        <v>54.575688688950827</v>
      </c>
      <c r="N188" s="94">
        <f t="shared" si="166"/>
        <v>53.891322027944454</v>
      </c>
      <c r="O188" s="94">
        <f>AVERAGE('[1]NXP (15)'!BY13:BZ13)</f>
        <v>30.035625346303952</v>
      </c>
      <c r="P188" s="94" t="s">
        <v>16</v>
      </c>
      <c r="Q188" s="57">
        <f>RANK(D188,D184:D215,0)</f>
        <v>6</v>
      </c>
      <c r="R188" s="57">
        <f t="shared" ref="R188:AA188" si="170">RANK(E188,E184:E215,0)</f>
        <v>11</v>
      </c>
      <c r="S188" s="57">
        <f t="shared" si="170"/>
        <v>15</v>
      </c>
      <c r="T188" s="57">
        <f t="shared" si="170"/>
        <v>3</v>
      </c>
      <c r="U188" s="57">
        <f t="shared" si="170"/>
        <v>6</v>
      </c>
      <c r="V188" s="57">
        <f t="shared" si="170"/>
        <v>6</v>
      </c>
      <c r="W188" s="57">
        <f t="shared" si="170"/>
        <v>16</v>
      </c>
      <c r="X188" s="57">
        <f t="shared" si="170"/>
        <v>16</v>
      </c>
      <c r="Y188" s="57">
        <f t="shared" si="170"/>
        <v>3</v>
      </c>
      <c r="Z188" s="57">
        <f t="shared" si="170"/>
        <v>9</v>
      </c>
      <c r="AA188" s="57">
        <f t="shared" si="170"/>
        <v>5</v>
      </c>
    </row>
    <row r="189" spans="2:27">
      <c r="B189" s="95" t="s">
        <v>17</v>
      </c>
      <c r="C189" s="95" t="s">
        <v>18</v>
      </c>
      <c r="D189" s="95">
        <f>SUM('[1]NXP (15)'!D14:K14)/SUM('[1]NXP (15)'!D$2:K$2)</f>
        <v>70.044129973241667</v>
      </c>
      <c r="E189" s="95">
        <f>SUM('[1]NXP (15)'!L14:P14)/SUM('[1]NXP (15)'!L$2:P$2)</f>
        <v>46.755655948002776</v>
      </c>
      <c r="F189" s="95">
        <f>SUM('[1]NXP (15)'!Q14:AC14)/SUM('[1]NXP (15)'!Q$2:AC$2)</f>
        <v>63.126128826299485</v>
      </c>
      <c r="G189" s="95">
        <f>SUM('[1]NXP (15)'!AD14:AJ14)/SUM('[1]NXP (15)'!AD$2:AJ$2)</f>
        <v>62.478774159521976</v>
      </c>
      <c r="H189" s="95">
        <f>SUM('[1]NXP (15)'!AK14:AO14)/SUM('[1]NXP (15)'!AK$2:AO$2)</f>
        <v>52.617969896757202</v>
      </c>
      <c r="I189" s="95">
        <f>SUM('[1]NXP (15)'!AP14:AU14)/SUM('[1]NXP (15)'!AP$2:AU$2)</f>
        <v>51.223678054690524</v>
      </c>
      <c r="J189" s="95">
        <f>SUM('[1]NXP (15)'!AV14:BE14)/SUM('[1]NXP (15)'!AV$2:BE$2)</f>
        <v>53.290872402332688</v>
      </c>
      <c r="K189" s="95">
        <f>SUM('[1]NXP (15)'!BF14:BO14)/SUM('[1]NXP (15)'!BF$2:BO$2)</f>
        <v>27.527867701453442</v>
      </c>
      <c r="L189" s="95">
        <f>SUM('[1]NXP (15)'!BP14:BS14)/SUM('[1]NXP (15)'!BP$2:BS$2)</f>
        <v>5.4225058493318512</v>
      </c>
      <c r="M189" s="95">
        <f>SUM('[1]NXP (15)'!BT14:BW14)/SUM('[1]NXP (15)'!BT$2:BW$2)</f>
        <v>46.886610612300629</v>
      </c>
      <c r="N189" s="95">
        <f t="shared" si="166"/>
        <v>47.937419342393227</v>
      </c>
      <c r="O189" s="95">
        <f>AVERAGE('[1]NXP (15)'!BY14:BZ14)</f>
        <v>17.58283413630296</v>
      </c>
      <c r="P189" s="95" t="s">
        <v>18</v>
      </c>
      <c r="Q189" s="57">
        <f>RANK(D189,D184:D215,0)</f>
        <v>7</v>
      </c>
      <c r="R189" s="57">
        <f t="shared" ref="R189:AA189" si="171">RANK(E189,E184:E215,0)</f>
        <v>8</v>
      </c>
      <c r="S189" s="57">
        <f t="shared" si="171"/>
        <v>2</v>
      </c>
      <c r="T189" s="57">
        <f t="shared" si="171"/>
        <v>11</v>
      </c>
      <c r="U189" s="57">
        <f t="shared" si="171"/>
        <v>7</v>
      </c>
      <c r="V189" s="57">
        <f t="shared" si="171"/>
        <v>17</v>
      </c>
      <c r="W189" s="57">
        <f t="shared" si="171"/>
        <v>20</v>
      </c>
      <c r="X189" s="57">
        <f t="shared" si="171"/>
        <v>27</v>
      </c>
      <c r="Y189" s="57">
        <f t="shared" si="171"/>
        <v>30</v>
      </c>
      <c r="Z189" s="57">
        <f t="shared" si="171"/>
        <v>19</v>
      </c>
      <c r="AA189" s="57">
        <f t="shared" si="171"/>
        <v>14</v>
      </c>
    </row>
    <row r="190" spans="2:27">
      <c r="B190" s="94" t="s">
        <v>19</v>
      </c>
      <c r="C190" s="94" t="s">
        <v>20</v>
      </c>
      <c r="D190" s="94">
        <f>SUM('[1]NXP (15)'!D15:K15)/SUM('[1]NXP (15)'!D$2:K$2)</f>
        <v>76.670698424361547</v>
      </c>
      <c r="E190" s="94">
        <f>SUM('[1]NXP (15)'!L15:P15)/SUM('[1]NXP (15)'!L$2:P$2)</f>
        <v>25.325453749510896</v>
      </c>
      <c r="F190" s="94">
        <f>SUM('[1]NXP (15)'!Q15:AC15)/SUM('[1]NXP (15)'!Q$2:AC$2)</f>
        <v>23.960364742602398</v>
      </c>
      <c r="G190" s="94">
        <f>SUM('[1]NXP (15)'!AD15:AJ15)/SUM('[1]NXP (15)'!AD$2:AJ$2)</f>
        <v>61.881720017968924</v>
      </c>
      <c r="H190" s="94">
        <f>SUM('[1]NXP (15)'!AK15:AO15)/SUM('[1]NXP (15)'!AK$2:AO$2)</f>
        <v>37.667803161271173</v>
      </c>
      <c r="I190" s="94">
        <f>SUM('[1]NXP (15)'!AP15:AU15)/SUM('[1]NXP (15)'!AP$2:AU$2)</f>
        <v>31.845385048583083</v>
      </c>
      <c r="J190" s="94">
        <f>SUM('[1]NXP (15)'!AV15:BE15)/SUM('[1]NXP (15)'!AV$2:BE$2)</f>
        <v>40.865371343578815</v>
      </c>
      <c r="K190" s="94">
        <f>SUM('[1]NXP (15)'!BF15:BO15)/SUM('[1]NXP (15)'!BF$2:BO$2)</f>
        <v>26.511300773899137</v>
      </c>
      <c r="L190" s="94">
        <f>SUM('[1]NXP (15)'!BP15:BS15)/SUM('[1]NXP (15)'!BP$2:BS$2)</f>
        <v>2.8923715553529226</v>
      </c>
      <c r="M190" s="94">
        <f>SUM('[1]NXP (15)'!BT15:BW15)/SUM('[1]NXP (15)'!BT$2:BW$2)</f>
        <v>27.637922587241004</v>
      </c>
      <c r="N190" s="94">
        <f t="shared" si="166"/>
        <v>35.525839140436993</v>
      </c>
      <c r="O190" s="94">
        <f>AVERAGE('[1]NXP (15)'!BY15:BZ15)</f>
        <v>0.33832141959341744</v>
      </c>
      <c r="P190" s="94" t="s">
        <v>20</v>
      </c>
      <c r="Q190" s="57">
        <f>RANK(D190,D184:D215,0)</f>
        <v>4</v>
      </c>
      <c r="R190" s="57">
        <f t="shared" ref="R190:AA190" si="172">RANK(E190,E184:E215,0)</f>
        <v>27</v>
      </c>
      <c r="S190" s="57">
        <f t="shared" si="172"/>
        <v>32</v>
      </c>
      <c r="T190" s="57">
        <f t="shared" si="172"/>
        <v>12</v>
      </c>
      <c r="U190" s="57">
        <f t="shared" si="172"/>
        <v>20</v>
      </c>
      <c r="V190" s="57">
        <f t="shared" si="172"/>
        <v>32</v>
      </c>
      <c r="W190" s="57">
        <f t="shared" si="172"/>
        <v>30</v>
      </c>
      <c r="X190" s="57">
        <f t="shared" si="172"/>
        <v>30</v>
      </c>
      <c r="Y190" s="57">
        <f t="shared" si="172"/>
        <v>32</v>
      </c>
      <c r="Z190" s="57">
        <f t="shared" si="172"/>
        <v>29</v>
      </c>
      <c r="AA190" s="57">
        <f t="shared" si="172"/>
        <v>30</v>
      </c>
    </row>
    <row r="191" spans="2:27">
      <c r="B191" s="95" t="s">
        <v>21</v>
      </c>
      <c r="C191" s="95" t="s">
        <v>22</v>
      </c>
      <c r="D191" s="95">
        <f>SUM('[1]NXP (15)'!D16:K16)/SUM('[1]NXP (15)'!D$2:K$2)</f>
        <v>60.727930480617758</v>
      </c>
      <c r="E191" s="95">
        <f>SUM('[1]NXP (15)'!L16:P16)/SUM('[1]NXP (15)'!L$2:P$2)</f>
        <v>40.029591019225641</v>
      </c>
      <c r="F191" s="95">
        <f>SUM('[1]NXP (15)'!Q16:AC16)/SUM('[1]NXP (15)'!Q$2:AC$2)</f>
        <v>40.388315612269878</v>
      </c>
      <c r="G191" s="95">
        <f>SUM('[1]NXP (15)'!AD16:AJ16)/SUM('[1]NXP (15)'!AD$2:AJ$2)</f>
        <v>55.649925092963088</v>
      </c>
      <c r="H191" s="95">
        <f>SUM('[1]NXP (15)'!AK16:AO16)/SUM('[1]NXP (15)'!AK$2:AO$2)</f>
        <v>47.031743797433776</v>
      </c>
      <c r="I191" s="95">
        <f>SUM('[1]NXP (15)'!AP16:AU16)/SUM('[1]NXP (15)'!AP$2:AU$2)</f>
        <v>57.885098769256651</v>
      </c>
      <c r="J191" s="95">
        <f>SUM('[1]NXP (15)'!AV16:BE16)/SUM('[1]NXP (15)'!AV$2:BE$2)</f>
        <v>53.421725266745312</v>
      </c>
      <c r="K191" s="95">
        <f>SUM('[1]NXP (15)'!BF16:BO16)/SUM('[1]NXP (15)'!BF$2:BO$2)</f>
        <v>27.02617281230804</v>
      </c>
      <c r="L191" s="95">
        <f>SUM('[1]NXP (15)'!BP16:BS16)/SUM('[1]NXP (15)'!BP$2:BS$2)</f>
        <v>56.54331030376531</v>
      </c>
      <c r="M191" s="95">
        <f>SUM('[1]NXP (15)'!BT16:BW16)/SUM('[1]NXP (15)'!BT$2:BW$2)</f>
        <v>63.02094487040889</v>
      </c>
      <c r="N191" s="95">
        <f t="shared" si="166"/>
        <v>50.172475802499441</v>
      </c>
      <c r="O191" s="95">
        <f>AVERAGE('[1]NXP (15)'!BY16:BZ16)</f>
        <v>18.896906382842779</v>
      </c>
      <c r="P191" s="95" t="s">
        <v>22</v>
      </c>
      <c r="Q191" s="57">
        <f>RANK(D191,D184:D215,0)</f>
        <v>21</v>
      </c>
      <c r="R191" s="57">
        <f t="shared" ref="R191:AA191" si="173">RANK(E191,E184:E215,0)</f>
        <v>10</v>
      </c>
      <c r="S191" s="57">
        <f t="shared" si="173"/>
        <v>27</v>
      </c>
      <c r="T191" s="57">
        <f t="shared" si="173"/>
        <v>19</v>
      </c>
      <c r="U191" s="57">
        <f t="shared" si="173"/>
        <v>14</v>
      </c>
      <c r="V191" s="57">
        <f t="shared" si="173"/>
        <v>11</v>
      </c>
      <c r="W191" s="57">
        <f t="shared" si="173"/>
        <v>19</v>
      </c>
      <c r="X191" s="57">
        <f t="shared" si="173"/>
        <v>29</v>
      </c>
      <c r="Y191" s="57">
        <f t="shared" si="173"/>
        <v>1</v>
      </c>
      <c r="Z191" s="57">
        <f t="shared" si="173"/>
        <v>5</v>
      </c>
      <c r="AA191" s="57">
        <f t="shared" si="173"/>
        <v>8</v>
      </c>
    </row>
    <row r="192" spans="2:27">
      <c r="B192" s="94" t="s">
        <v>23</v>
      </c>
      <c r="C192" s="94" t="s">
        <v>24</v>
      </c>
      <c r="D192" s="94">
        <f>SUM('[1]NXP (15)'!D17:K17)/SUM('[1]NXP (15)'!D$2:K$2)</f>
        <v>56.346988538366666</v>
      </c>
      <c r="E192" s="94">
        <f>SUM('[1]NXP (15)'!L17:P17)/SUM('[1]NXP (15)'!L$2:P$2)</f>
        <v>82.596573202382018</v>
      </c>
      <c r="F192" s="94">
        <f>SUM('[1]NXP (15)'!Q17:AC17)/SUM('[1]NXP (15)'!Q$2:AC$2)</f>
        <v>77.305796013971417</v>
      </c>
      <c r="G192" s="94">
        <f>SUM('[1]NXP (15)'!AD17:AJ17)/SUM('[1]NXP (15)'!AD$2:AJ$2)</f>
        <v>30.981773021987799</v>
      </c>
      <c r="H192" s="94">
        <f>SUM('[1]NXP (15)'!AK17:AO17)/SUM('[1]NXP (15)'!AK$2:AO$2)</f>
        <v>66.90942221442937</v>
      </c>
      <c r="I192" s="94">
        <f>SUM('[1]NXP (15)'!AP17:AU17)/SUM('[1]NXP (15)'!AP$2:AU$2)</f>
        <v>59.606098948635591</v>
      </c>
      <c r="J192" s="94">
        <f>SUM('[1]NXP (15)'!AV17:BE17)/SUM('[1]NXP (15)'!AV$2:BE$2)</f>
        <v>74.833901635082739</v>
      </c>
      <c r="K192" s="94">
        <f>SUM('[1]NXP (15)'!BF17:BO17)/SUM('[1]NXP (15)'!BF$2:BO$2)</f>
        <v>86.287539188522032</v>
      </c>
      <c r="L192" s="94">
        <f>SUM('[1]NXP (15)'!BP17:BS17)/SUM('[1]NXP (15)'!BP$2:BS$2)</f>
        <v>25.938128560852345</v>
      </c>
      <c r="M192" s="94">
        <f>SUM('[1]NXP (15)'!BT17:BW17)/SUM('[1]NXP (15)'!BT$2:BW$2)</f>
        <v>95.113842395341948</v>
      </c>
      <c r="N192" s="94">
        <f t="shared" si="166"/>
        <v>65.592006371957211</v>
      </c>
      <c r="O192" s="94">
        <f>AVERAGE('[1]NXP (15)'!BY17:BZ17)</f>
        <v>50</v>
      </c>
      <c r="P192" s="94" t="s">
        <v>24</v>
      </c>
      <c r="Q192" s="57">
        <f>RANK(D192,D184:D215,0)</f>
        <v>27</v>
      </c>
      <c r="R192" s="57">
        <f t="shared" ref="R192:AA192" si="174">RANK(E192,E184:E215,0)</f>
        <v>1</v>
      </c>
      <c r="S192" s="57">
        <f t="shared" si="174"/>
        <v>1</v>
      </c>
      <c r="T192" s="57">
        <f t="shared" si="174"/>
        <v>31</v>
      </c>
      <c r="U192" s="57">
        <f t="shared" si="174"/>
        <v>1</v>
      </c>
      <c r="V192" s="57">
        <f t="shared" si="174"/>
        <v>8</v>
      </c>
      <c r="W192" s="57">
        <f t="shared" si="174"/>
        <v>1</v>
      </c>
      <c r="X192" s="57">
        <f t="shared" si="174"/>
        <v>1</v>
      </c>
      <c r="Y192" s="57">
        <f t="shared" si="174"/>
        <v>10</v>
      </c>
      <c r="Z192" s="57">
        <f t="shared" si="174"/>
        <v>1</v>
      </c>
      <c r="AA192" s="57">
        <f t="shared" si="174"/>
        <v>1</v>
      </c>
    </row>
    <row r="193" spans="2:27">
      <c r="B193" s="95" t="s">
        <v>25</v>
      </c>
      <c r="C193" s="95" t="s">
        <v>26</v>
      </c>
      <c r="D193" s="95">
        <f>SUM('[1]NXP (15)'!D18:K18)/SUM('[1]NXP (15)'!D$2:K$2)</f>
        <v>69.961883379602114</v>
      </c>
      <c r="E193" s="95">
        <f>SUM('[1]NXP (15)'!L18:P18)/SUM('[1]NXP (15)'!L$2:P$2)</f>
        <v>48.055830408023859</v>
      </c>
      <c r="F193" s="95">
        <f>SUM('[1]NXP (15)'!Q18:AC18)/SUM('[1]NXP (15)'!Q$2:AC$2)</f>
        <v>49.872154396912812</v>
      </c>
      <c r="G193" s="95">
        <f>SUM('[1]NXP (15)'!AD18:AJ18)/SUM('[1]NXP (15)'!AD$2:AJ$2)</f>
        <v>58.557589617347645</v>
      </c>
      <c r="H193" s="95">
        <f>SUM('[1]NXP (15)'!AK18:AO18)/SUM('[1]NXP (15)'!AK$2:AO$2)</f>
        <v>34.978400767665093</v>
      </c>
      <c r="I193" s="95">
        <f>SUM('[1]NXP (15)'!AP18:AU18)/SUM('[1]NXP (15)'!AP$2:AU$2)</f>
        <v>48.936310153427932</v>
      </c>
      <c r="J193" s="95">
        <f>SUM('[1]NXP (15)'!AV18:BE18)/SUM('[1]NXP (15)'!AV$2:BE$2)</f>
        <v>46.052250485965509</v>
      </c>
      <c r="K193" s="95">
        <f>SUM('[1]NXP (15)'!BF18:BO18)/SUM('[1]NXP (15)'!BF$2:BO$2)</f>
        <v>25.425029047125779</v>
      </c>
      <c r="L193" s="95">
        <f>SUM('[1]NXP (15)'!BP18:BS18)/SUM('[1]NXP (15)'!BP$2:BS$2)</f>
        <v>7.9461664891282542</v>
      </c>
      <c r="M193" s="95">
        <f>SUM('[1]NXP (15)'!BT18:BW18)/SUM('[1]NXP (15)'!BT$2:BW$2)</f>
        <v>47.428939363441309</v>
      </c>
      <c r="N193" s="95">
        <f t="shared" si="166"/>
        <v>43.721455410864031</v>
      </c>
      <c r="O193" s="95">
        <f>AVERAGE('[1]NXP (15)'!BY18:BZ18)</f>
        <v>12.185591086996109</v>
      </c>
      <c r="P193" s="95" t="s">
        <v>26</v>
      </c>
      <c r="Q193" s="57">
        <f>RANK(D193,D184:D215,0)</f>
        <v>9</v>
      </c>
      <c r="R193" s="57">
        <f t="shared" ref="R193:AA193" si="175">RANK(E193,E184:E215,0)</f>
        <v>7</v>
      </c>
      <c r="S193" s="57">
        <f t="shared" si="175"/>
        <v>18</v>
      </c>
      <c r="T193" s="57">
        <f t="shared" si="175"/>
        <v>16</v>
      </c>
      <c r="U193" s="57">
        <f t="shared" si="175"/>
        <v>23</v>
      </c>
      <c r="V193" s="57">
        <f t="shared" si="175"/>
        <v>20</v>
      </c>
      <c r="W193" s="57">
        <f t="shared" si="175"/>
        <v>24</v>
      </c>
      <c r="X193" s="57">
        <f t="shared" si="175"/>
        <v>31</v>
      </c>
      <c r="Y193" s="57">
        <f t="shared" si="175"/>
        <v>23</v>
      </c>
      <c r="Z193" s="57">
        <f t="shared" si="175"/>
        <v>18</v>
      </c>
      <c r="AA193" s="57">
        <f t="shared" si="175"/>
        <v>21</v>
      </c>
    </row>
    <row r="194" spans="2:27">
      <c r="B194" s="94" t="s">
        <v>27</v>
      </c>
      <c r="C194" s="94" t="s">
        <v>28</v>
      </c>
      <c r="D194" s="94">
        <f>SUM('[1]NXP (15)'!D19:K19)/SUM('[1]NXP (15)'!D$2:K$2)</f>
        <v>69.279359754146441</v>
      </c>
      <c r="E194" s="94">
        <f>SUM('[1]NXP (15)'!L19:P19)/SUM('[1]NXP (15)'!L$2:P$2)</f>
        <v>35.006649952223711</v>
      </c>
      <c r="F194" s="94">
        <f>SUM('[1]NXP (15)'!Q19:AC19)/SUM('[1]NXP (15)'!Q$2:AC$2)</f>
        <v>40.69481062410005</v>
      </c>
      <c r="G194" s="94">
        <f>SUM('[1]NXP (15)'!AD19:AJ19)/SUM('[1]NXP (15)'!AD$2:AJ$2)</f>
        <v>51.002182643423595</v>
      </c>
      <c r="H194" s="94">
        <f>SUM('[1]NXP (15)'!AK19:AO19)/SUM('[1]NXP (15)'!AK$2:AO$2)</f>
        <v>52.161518317091335</v>
      </c>
      <c r="I194" s="94">
        <f>SUM('[1]NXP (15)'!AP19:AU19)/SUM('[1]NXP (15)'!AP$2:AU$2)</f>
        <v>42.521175335880201</v>
      </c>
      <c r="J194" s="94">
        <f>SUM('[1]NXP (15)'!AV19:BE19)/SUM('[1]NXP (15)'!AV$2:BE$2)</f>
        <v>60.583056488202352</v>
      </c>
      <c r="K194" s="94">
        <f>SUM('[1]NXP (15)'!BF19:BO19)/SUM('[1]NXP (15)'!BF$2:BO$2)</f>
        <v>33.690805568066999</v>
      </c>
      <c r="L194" s="94">
        <f>SUM('[1]NXP (15)'!BP19:BS19)/SUM('[1]NXP (15)'!BP$2:BS$2)</f>
        <v>26.58830786452026</v>
      </c>
      <c r="M194" s="94">
        <f>SUM('[1]NXP (15)'!BT19:BW19)/SUM('[1]NXP (15)'!BT$2:BW$2)</f>
        <v>53.383782373750613</v>
      </c>
      <c r="N194" s="94">
        <f t="shared" si="166"/>
        <v>46.49116489214056</v>
      </c>
      <c r="O194" s="94">
        <f>AVERAGE('[1]NXP (15)'!BY19:BZ19)</f>
        <v>8.6348292000010094</v>
      </c>
      <c r="P194" s="94" t="s">
        <v>28</v>
      </c>
      <c r="Q194" s="57">
        <f>RANK(D194,D184:D215,0)</f>
        <v>11</v>
      </c>
      <c r="R194" s="57">
        <f t="shared" ref="R194:AA194" si="176">RANK(E194,E184:E215,0)</f>
        <v>18</v>
      </c>
      <c r="S194" s="57">
        <f t="shared" si="176"/>
        <v>25</v>
      </c>
      <c r="T194" s="57">
        <f t="shared" si="176"/>
        <v>26</v>
      </c>
      <c r="U194" s="57">
        <f t="shared" si="176"/>
        <v>8</v>
      </c>
      <c r="V194" s="57">
        <f t="shared" si="176"/>
        <v>27</v>
      </c>
      <c r="W194" s="57">
        <f t="shared" si="176"/>
        <v>6</v>
      </c>
      <c r="X194" s="57">
        <f t="shared" si="176"/>
        <v>17</v>
      </c>
      <c r="Y194" s="57">
        <f t="shared" si="176"/>
        <v>9</v>
      </c>
      <c r="Z194" s="57">
        <f t="shared" si="176"/>
        <v>11</v>
      </c>
      <c r="AA194" s="57">
        <f t="shared" si="176"/>
        <v>16</v>
      </c>
    </row>
    <row r="195" spans="2:27">
      <c r="B195" s="95" t="s">
        <v>29</v>
      </c>
      <c r="C195" s="95" t="s">
        <v>30</v>
      </c>
      <c r="D195" s="95">
        <f>SUM('[1]NXP (15)'!D20:K20)/SUM('[1]NXP (15)'!D$2:K$2)</f>
        <v>28.176973488461186</v>
      </c>
      <c r="E195" s="95">
        <f>SUM('[1]NXP (15)'!L20:P20)/SUM('[1]NXP (15)'!L$2:P$2)</f>
        <v>39.352750190358655</v>
      </c>
      <c r="F195" s="95">
        <f>SUM('[1]NXP (15)'!Q20:AC20)/SUM('[1]NXP (15)'!Q$2:AC$2)</f>
        <v>33.545577573378822</v>
      </c>
      <c r="G195" s="95">
        <f>SUM('[1]NXP (15)'!AD20:AJ20)/SUM('[1]NXP (15)'!AD$2:AJ$2)</f>
        <v>30.129717648475875</v>
      </c>
      <c r="H195" s="95">
        <f>SUM('[1]NXP (15)'!AK20:AO20)/SUM('[1]NXP (15)'!AK$2:AO$2)</f>
        <v>16.329150730020281</v>
      </c>
      <c r="I195" s="95">
        <f>SUM('[1]NXP (15)'!AP20:AU20)/SUM('[1]NXP (15)'!AP$2:AU$2)</f>
        <v>41.464353197266817</v>
      </c>
      <c r="J195" s="95">
        <f>SUM('[1]NXP (15)'!AV20:BE20)/SUM('[1]NXP (15)'!AV$2:BE$2)</f>
        <v>42.83934835847117</v>
      </c>
      <c r="K195" s="95">
        <f>SUM('[1]NXP (15)'!BF20:BO20)/SUM('[1]NXP (15)'!BF$2:BO$2)</f>
        <v>28.530706492323613</v>
      </c>
      <c r="L195" s="95">
        <f>SUM('[1]NXP (15)'!BP20:BS20)/SUM('[1]NXP (15)'!BP$2:BS$2)</f>
        <v>6.844160232253512</v>
      </c>
      <c r="M195" s="95">
        <f>SUM('[1]NXP (15)'!BT20:BW20)/SUM('[1]NXP (15)'!BT$2:BW$2)</f>
        <v>24.467731605874945</v>
      </c>
      <c r="N195" s="95">
        <f t="shared" si="166"/>
        <v>29.168046951688488</v>
      </c>
      <c r="O195" s="95">
        <f>AVERAGE('[1]NXP (15)'!BY20:BZ20)</f>
        <v>3.5574771138416876</v>
      </c>
      <c r="P195" s="95" t="s">
        <v>30</v>
      </c>
      <c r="Q195" s="57">
        <f>RANK(D195,D184:D215,0)</f>
        <v>32</v>
      </c>
      <c r="R195" s="57">
        <f t="shared" ref="R195:AA195" si="177">RANK(E195,E184:E215,0)</f>
        <v>13</v>
      </c>
      <c r="S195" s="57">
        <f t="shared" si="177"/>
        <v>30</v>
      </c>
      <c r="T195" s="57">
        <f t="shared" si="177"/>
        <v>32</v>
      </c>
      <c r="U195" s="57">
        <f t="shared" si="177"/>
        <v>31</v>
      </c>
      <c r="V195" s="57">
        <f t="shared" si="177"/>
        <v>29</v>
      </c>
      <c r="W195" s="57">
        <f t="shared" si="177"/>
        <v>28</v>
      </c>
      <c r="X195" s="57">
        <f t="shared" si="177"/>
        <v>26</v>
      </c>
      <c r="Y195" s="57">
        <f t="shared" si="177"/>
        <v>26</v>
      </c>
      <c r="Z195" s="57">
        <f t="shared" si="177"/>
        <v>30</v>
      </c>
      <c r="AA195" s="57">
        <f t="shared" si="177"/>
        <v>32</v>
      </c>
    </row>
    <row r="196" spans="2:27">
      <c r="B196" s="94" t="s">
        <v>31</v>
      </c>
      <c r="C196" s="94" t="s">
        <v>32</v>
      </c>
      <c r="D196" s="94">
        <f>SUM('[1]NXP (15)'!D21:K21)/SUM('[1]NXP (15)'!D$2:K$2)</f>
        <v>76.068134235159178</v>
      </c>
      <c r="E196" s="94">
        <f>SUM('[1]NXP (15)'!L21:P21)/SUM('[1]NXP (15)'!L$2:P$2)</f>
        <v>24.851077946470859</v>
      </c>
      <c r="F196" s="94">
        <f>SUM('[1]NXP (15)'!Q21:AC21)/SUM('[1]NXP (15)'!Q$2:AC$2)</f>
        <v>51.554704592796725</v>
      </c>
      <c r="G196" s="94">
        <f>SUM('[1]NXP (15)'!AD21:AJ21)/SUM('[1]NXP (15)'!AD$2:AJ$2)</f>
        <v>68.003367935642927</v>
      </c>
      <c r="H196" s="94">
        <f>SUM('[1]NXP (15)'!AK21:AO21)/SUM('[1]NXP (15)'!AK$2:AO$2)</f>
        <v>46.897867071380361</v>
      </c>
      <c r="I196" s="94">
        <f>SUM('[1]NXP (15)'!AP21:AU21)/SUM('[1]NXP (15)'!AP$2:AU$2)</f>
        <v>45.552429018268796</v>
      </c>
      <c r="J196" s="94">
        <f>SUM('[1]NXP (15)'!AV21:BE21)/SUM('[1]NXP (15)'!AV$2:BE$2)</f>
        <v>58.783695024972403</v>
      </c>
      <c r="K196" s="94">
        <f>SUM('[1]NXP (15)'!BF21:BO21)/SUM('[1]NXP (15)'!BF$2:BO$2)</f>
        <v>30.440781340492684</v>
      </c>
      <c r="L196" s="94">
        <f>SUM('[1]NXP (15)'!BP21:BS21)/SUM('[1]NXP (15)'!BP$2:BS$2)</f>
        <v>5.678566869998364</v>
      </c>
      <c r="M196" s="94">
        <f>SUM('[1]NXP (15)'!BT21:BW21)/SUM('[1]NXP (15)'!BT$2:BW$2)</f>
        <v>46.080321520702697</v>
      </c>
      <c r="N196" s="94">
        <f t="shared" si="166"/>
        <v>45.391094555588509</v>
      </c>
      <c r="O196" s="94">
        <f>AVERAGE('[1]NXP (15)'!BY21:BZ21)</f>
        <v>9.1647582888051442</v>
      </c>
      <c r="P196" s="94" t="s">
        <v>32</v>
      </c>
      <c r="Q196" s="57">
        <f>RANK(D196,D184:D215,0)</f>
        <v>5</v>
      </c>
      <c r="R196" s="57">
        <f t="shared" ref="R196:AA196" si="178">RANK(E196,E184:E215,0)</f>
        <v>28</v>
      </c>
      <c r="S196" s="57">
        <f t="shared" si="178"/>
        <v>14</v>
      </c>
      <c r="T196" s="57">
        <f t="shared" si="178"/>
        <v>4</v>
      </c>
      <c r="U196" s="57">
        <f t="shared" si="178"/>
        <v>15</v>
      </c>
      <c r="V196" s="57">
        <f t="shared" si="178"/>
        <v>22</v>
      </c>
      <c r="W196" s="57">
        <f t="shared" si="178"/>
        <v>11</v>
      </c>
      <c r="X196" s="57">
        <f t="shared" si="178"/>
        <v>25</v>
      </c>
      <c r="Y196" s="57">
        <f t="shared" si="178"/>
        <v>29</v>
      </c>
      <c r="Z196" s="57">
        <f t="shared" si="178"/>
        <v>20</v>
      </c>
      <c r="AA196" s="57">
        <f t="shared" si="178"/>
        <v>18</v>
      </c>
    </row>
    <row r="197" spans="2:27">
      <c r="B197" s="95" t="s">
        <v>33</v>
      </c>
      <c r="C197" s="95" t="s">
        <v>34</v>
      </c>
      <c r="D197" s="95">
        <f>SUM('[1]NXP (15)'!D22:K22)/SUM('[1]NXP (15)'!D$2:K$2)</f>
        <v>59.960975635875585</v>
      </c>
      <c r="E197" s="95">
        <f>SUM('[1]NXP (15)'!L22:P22)/SUM('[1]NXP (15)'!L$2:P$2)</f>
        <v>49.936254015620008</v>
      </c>
      <c r="F197" s="95">
        <f>SUM('[1]NXP (15)'!Q22:AC22)/SUM('[1]NXP (15)'!Q$2:AC$2)</f>
        <v>50.229088195595352</v>
      </c>
      <c r="G197" s="95">
        <f>SUM('[1]NXP (15)'!AD22:AJ22)/SUM('[1]NXP (15)'!AD$2:AJ$2)</f>
        <v>64.565347731795271</v>
      </c>
      <c r="H197" s="95">
        <f>SUM('[1]NXP (15)'!AK22:AO22)/SUM('[1]NXP (15)'!AK$2:AO$2)</f>
        <v>63.866850683984218</v>
      </c>
      <c r="I197" s="95">
        <f>SUM('[1]NXP (15)'!AP22:AU22)/SUM('[1]NXP (15)'!AP$2:AU$2)</f>
        <v>70.671529587420807</v>
      </c>
      <c r="J197" s="95">
        <f>SUM('[1]NXP (15)'!AV22:BE22)/SUM('[1]NXP (15)'!AV$2:BE$2)</f>
        <v>65.348038328062188</v>
      </c>
      <c r="K197" s="95">
        <f>SUM('[1]NXP (15)'!BF22:BO22)/SUM('[1]NXP (15)'!BF$2:BO$2)</f>
        <v>55.275669236912975</v>
      </c>
      <c r="L197" s="95">
        <f>SUM('[1]NXP (15)'!BP22:BS22)/SUM('[1]NXP (15)'!BP$2:BS$2)</f>
        <v>25.167408784306417</v>
      </c>
      <c r="M197" s="95">
        <f>SUM('[1]NXP (15)'!BT22:BW22)/SUM('[1]NXP (15)'!BT$2:BW$2)</f>
        <v>63.200879825684801</v>
      </c>
      <c r="N197" s="95">
        <f t="shared" si="166"/>
        <v>56.822204202525761</v>
      </c>
      <c r="O197" s="95">
        <f>AVERAGE('[1]NXP (15)'!BY22:BZ22)</f>
        <v>20.912537415527446</v>
      </c>
      <c r="P197" s="95" t="s">
        <v>34</v>
      </c>
      <c r="Q197" s="57">
        <f>RANK(D197,D184:D215,0)</f>
        <v>22</v>
      </c>
      <c r="R197" s="57">
        <f t="shared" ref="R197:AA197" si="179">RANK(E197,E184:E215,0)</f>
        <v>4</v>
      </c>
      <c r="S197" s="57">
        <f t="shared" si="179"/>
        <v>16</v>
      </c>
      <c r="T197" s="57">
        <f t="shared" si="179"/>
        <v>8</v>
      </c>
      <c r="U197" s="57">
        <f t="shared" si="179"/>
        <v>2</v>
      </c>
      <c r="V197" s="57">
        <f t="shared" si="179"/>
        <v>3</v>
      </c>
      <c r="W197" s="57">
        <f t="shared" si="179"/>
        <v>2</v>
      </c>
      <c r="X197" s="57">
        <f t="shared" si="179"/>
        <v>2</v>
      </c>
      <c r="Y197" s="57">
        <f t="shared" si="179"/>
        <v>12</v>
      </c>
      <c r="Z197" s="57">
        <f t="shared" si="179"/>
        <v>4</v>
      </c>
      <c r="AA197" s="57">
        <f t="shared" si="179"/>
        <v>3</v>
      </c>
    </row>
    <row r="198" spans="2:27">
      <c r="B198" s="94" t="s">
        <v>35</v>
      </c>
      <c r="C198" s="94" t="s">
        <v>36</v>
      </c>
      <c r="D198" s="94">
        <f>SUM('[1]NXP (15)'!D23:K23)/SUM('[1]NXP (15)'!D$2:K$2)</f>
        <v>39.841843407147969</v>
      </c>
      <c r="E198" s="94">
        <f>SUM('[1]NXP (15)'!L23:P23)/SUM('[1]NXP (15)'!L$2:P$2)</f>
        <v>39.177329065268815</v>
      </c>
      <c r="F198" s="94">
        <f>SUM('[1]NXP (15)'!Q23:AC23)/SUM('[1]NXP (15)'!Q$2:AC$2)</f>
        <v>46.282205538649428</v>
      </c>
      <c r="G198" s="94">
        <f>SUM('[1]NXP (15)'!AD23:AJ23)/SUM('[1]NXP (15)'!AD$2:AJ$2)</f>
        <v>39.383930195117372</v>
      </c>
      <c r="H198" s="94">
        <f>SUM('[1]NXP (15)'!AK23:AO23)/SUM('[1]NXP (15)'!AK$2:AO$2)</f>
        <v>34.67148973292602</v>
      </c>
      <c r="I198" s="94">
        <f>SUM('[1]NXP (15)'!AP23:AU23)/SUM('[1]NXP (15)'!AP$2:AU$2)</f>
        <v>41.517748549631449</v>
      </c>
      <c r="J198" s="94">
        <f>SUM('[1]NXP (15)'!AV23:BE23)/SUM('[1]NXP (15)'!AV$2:BE$2)</f>
        <v>60.107365761586671</v>
      </c>
      <c r="K198" s="94">
        <f>SUM('[1]NXP (15)'!BF23:BO23)/SUM('[1]NXP (15)'!BF$2:BO$2)</f>
        <v>36.978825761841868</v>
      </c>
      <c r="L198" s="94">
        <f>SUM('[1]NXP (15)'!BP23:BS23)/SUM('[1]NXP (15)'!BP$2:BS$2)</f>
        <v>14.317006066125371</v>
      </c>
      <c r="M198" s="94">
        <f>SUM('[1]NXP (15)'!BT23:BW23)/SUM('[1]NXP (15)'!BT$2:BW$2)</f>
        <v>53.180215852331877</v>
      </c>
      <c r="N198" s="94">
        <f t="shared" si="166"/>
        <v>40.54579599306269</v>
      </c>
      <c r="O198" s="94">
        <f>AVERAGE('[1]NXP (15)'!BY23:BZ23)</f>
        <v>12.952351847003603</v>
      </c>
      <c r="P198" s="94" t="s">
        <v>36</v>
      </c>
      <c r="Q198" s="57">
        <f>RANK(D198,D184:D215,0)</f>
        <v>31</v>
      </c>
      <c r="R198" s="57">
        <f t="shared" ref="R198:AA198" si="180">RANK(E198,E184:E215,0)</f>
        <v>14</v>
      </c>
      <c r="S198" s="57">
        <f t="shared" si="180"/>
        <v>23</v>
      </c>
      <c r="T198" s="57">
        <f t="shared" si="180"/>
        <v>30</v>
      </c>
      <c r="U198" s="57">
        <f t="shared" si="180"/>
        <v>24</v>
      </c>
      <c r="V198" s="57">
        <f t="shared" si="180"/>
        <v>28</v>
      </c>
      <c r="W198" s="57">
        <f t="shared" si="180"/>
        <v>7</v>
      </c>
      <c r="X198" s="57">
        <f t="shared" si="180"/>
        <v>11</v>
      </c>
      <c r="Y198" s="57">
        <f t="shared" si="180"/>
        <v>18</v>
      </c>
      <c r="Z198" s="57">
        <f t="shared" si="180"/>
        <v>12</v>
      </c>
      <c r="AA198" s="57">
        <f t="shared" si="180"/>
        <v>25</v>
      </c>
    </row>
    <row r="199" spans="2:27">
      <c r="B199" s="95" t="s">
        <v>37</v>
      </c>
      <c r="C199" s="95" t="s">
        <v>38</v>
      </c>
      <c r="D199" s="95">
        <f>SUM('[1]NXP (15)'!D24:K24)/SUM('[1]NXP (15)'!D$2:K$2)</f>
        <v>63.45633880971409</v>
      </c>
      <c r="E199" s="95">
        <f>SUM('[1]NXP (15)'!L24:P24)/SUM('[1]NXP (15)'!L$2:P$2)</f>
        <v>28.608801298825721</v>
      </c>
      <c r="F199" s="95">
        <f>SUM('[1]NXP (15)'!Q24:AC24)/SUM('[1]NXP (15)'!Q$2:AC$2)</f>
        <v>37.256556560073662</v>
      </c>
      <c r="G199" s="95">
        <f>SUM('[1]NXP (15)'!AD24:AJ24)/SUM('[1]NXP (15)'!AD$2:AJ$2)</f>
        <v>57.274098656081719</v>
      </c>
      <c r="H199" s="95">
        <f>SUM('[1]NXP (15)'!AK24:AO24)/SUM('[1]NXP (15)'!AK$2:AO$2)</f>
        <v>14.903105353277812</v>
      </c>
      <c r="I199" s="95">
        <f>SUM('[1]NXP (15)'!AP24:AU24)/SUM('[1]NXP (15)'!AP$2:AU$2)</f>
        <v>53.497761078025306</v>
      </c>
      <c r="J199" s="95">
        <f>SUM('[1]NXP (15)'!AV24:BE24)/SUM('[1]NXP (15)'!AV$2:BE$2)</f>
        <v>57.227207744881937</v>
      </c>
      <c r="K199" s="95">
        <f>SUM('[1]NXP (15)'!BF24:BO24)/SUM('[1]NXP (15)'!BF$2:BO$2)</f>
        <v>31.72336727972236</v>
      </c>
      <c r="L199" s="95">
        <f>SUM('[1]NXP (15)'!BP24:BS24)/SUM('[1]NXP (15)'!BP$2:BS$2)</f>
        <v>6.6331463527910435</v>
      </c>
      <c r="M199" s="95">
        <f>SUM('[1]NXP (15)'!BT24:BW24)/SUM('[1]NXP (15)'!BT$2:BW$2)</f>
        <v>37.985794568069664</v>
      </c>
      <c r="N199" s="95">
        <f t="shared" si="166"/>
        <v>38.856617770146336</v>
      </c>
      <c r="O199" s="95">
        <f>AVERAGE('[1]NXP (15)'!BY24:BZ24)</f>
        <v>5.9509456848114475</v>
      </c>
      <c r="P199" s="95" t="s">
        <v>38</v>
      </c>
      <c r="Q199" s="57">
        <f>RANK(D199,D184:D215,0)</f>
        <v>20</v>
      </c>
      <c r="R199" s="57">
        <f t="shared" ref="R199:AA199" si="181">RANK(E199,E184:E215,0)</f>
        <v>24</v>
      </c>
      <c r="S199" s="57">
        <f t="shared" si="181"/>
        <v>29</v>
      </c>
      <c r="T199" s="57">
        <f t="shared" si="181"/>
        <v>17</v>
      </c>
      <c r="U199" s="57">
        <f t="shared" si="181"/>
        <v>32</v>
      </c>
      <c r="V199" s="57">
        <f t="shared" si="181"/>
        <v>13</v>
      </c>
      <c r="W199" s="57">
        <f t="shared" si="181"/>
        <v>14</v>
      </c>
      <c r="X199" s="57">
        <f t="shared" si="181"/>
        <v>20</v>
      </c>
      <c r="Y199" s="57">
        <f t="shared" si="181"/>
        <v>27</v>
      </c>
      <c r="Z199" s="57">
        <f t="shared" si="181"/>
        <v>23</v>
      </c>
      <c r="AA199" s="57">
        <f t="shared" si="181"/>
        <v>27</v>
      </c>
    </row>
    <row r="200" spans="2:27">
      <c r="B200" s="94" t="s">
        <v>39</v>
      </c>
      <c r="C200" s="94" t="s">
        <v>40</v>
      </c>
      <c r="D200" s="94">
        <f>SUM('[1]NXP (15)'!D25:K25)/SUM('[1]NXP (15)'!D$2:K$2)</f>
        <v>45.535409612633586</v>
      </c>
      <c r="E200" s="94">
        <f>SUM('[1]NXP (15)'!L25:P25)/SUM('[1]NXP (15)'!L$2:P$2)</f>
        <v>37.70858932313444</v>
      </c>
      <c r="F200" s="94">
        <f>SUM('[1]NXP (15)'!Q25:AC25)/SUM('[1]NXP (15)'!Q$2:AC$2)</f>
        <v>54.960022674862842</v>
      </c>
      <c r="G200" s="94">
        <f>SUM('[1]NXP (15)'!AD25:AJ25)/SUM('[1]NXP (15)'!AD$2:AJ$2)</f>
        <v>63.533703264951924</v>
      </c>
      <c r="H200" s="94">
        <f>SUM('[1]NXP (15)'!AK25:AO25)/SUM('[1]NXP (15)'!AK$2:AO$2)</f>
        <v>42.606134875811961</v>
      </c>
      <c r="I200" s="94">
        <f>SUM('[1]NXP (15)'!AP25:AU25)/SUM('[1]NXP (15)'!AP$2:AU$2)</f>
        <v>46.727550699670253</v>
      </c>
      <c r="J200" s="94">
        <f>SUM('[1]NXP (15)'!AV25:BE25)/SUM('[1]NXP (15)'!AV$2:BE$2)</f>
        <v>43.693223730457639</v>
      </c>
      <c r="K200" s="94">
        <f>SUM('[1]NXP (15)'!BF25:BO25)/SUM('[1]NXP (15)'!BF$2:BO$2)</f>
        <v>36.89624932270408</v>
      </c>
      <c r="L200" s="94">
        <f>SUM('[1]NXP (15)'!BP25:BS25)/SUM('[1]NXP (15)'!BP$2:BS$2)</f>
        <v>16.114093308346529</v>
      </c>
      <c r="M200" s="94">
        <f>SUM('[1]NXP (15)'!BT25:BW25)/SUM('[1]NXP (15)'!BT$2:BW$2)</f>
        <v>60.25623833322954</v>
      </c>
      <c r="N200" s="94">
        <f t="shared" si="166"/>
        <v>44.803121514580276</v>
      </c>
      <c r="O200" s="94">
        <f>AVERAGE('[1]NXP (15)'!BY25:BZ25)</f>
        <v>12.838938204105752</v>
      </c>
      <c r="P200" s="94" t="s">
        <v>40</v>
      </c>
      <c r="Q200" s="57">
        <f>RANK(D200,D184:D215,0)</f>
        <v>30</v>
      </c>
      <c r="R200" s="57">
        <f t="shared" ref="R200:AA200" si="182">RANK(E200,E184:E215,0)</f>
        <v>17</v>
      </c>
      <c r="S200" s="57">
        <f t="shared" si="182"/>
        <v>10</v>
      </c>
      <c r="T200" s="57">
        <f t="shared" si="182"/>
        <v>9</v>
      </c>
      <c r="U200" s="57">
        <f t="shared" si="182"/>
        <v>19</v>
      </c>
      <c r="V200" s="57">
        <f t="shared" si="182"/>
        <v>21</v>
      </c>
      <c r="W200" s="57">
        <f t="shared" si="182"/>
        <v>27</v>
      </c>
      <c r="X200" s="57">
        <f t="shared" si="182"/>
        <v>12</v>
      </c>
      <c r="Y200" s="57">
        <f t="shared" si="182"/>
        <v>16</v>
      </c>
      <c r="Z200" s="57">
        <f t="shared" si="182"/>
        <v>7</v>
      </c>
      <c r="AA200" s="57">
        <f t="shared" si="182"/>
        <v>20</v>
      </c>
    </row>
    <row r="201" spans="2:27">
      <c r="B201" s="95" t="s">
        <v>41</v>
      </c>
      <c r="C201" s="95" t="s">
        <v>42</v>
      </c>
      <c r="D201" s="95">
        <f>SUM('[1]NXP (15)'!D26:K26)/SUM('[1]NXP (15)'!D$2:K$2)</f>
        <v>81.49423611488497</v>
      </c>
      <c r="E201" s="95">
        <f>SUM('[1]NXP (15)'!L26:P26)/SUM('[1]NXP (15)'!L$2:P$2)</f>
        <v>53.540214660353477</v>
      </c>
      <c r="F201" s="95">
        <f>SUM('[1]NXP (15)'!Q26:AC26)/SUM('[1]NXP (15)'!Q$2:AC$2)</f>
        <v>55.759008770748792</v>
      </c>
      <c r="G201" s="95">
        <f>SUM('[1]NXP (15)'!AD26:AJ26)/SUM('[1]NXP (15)'!AD$2:AJ$2)</f>
        <v>66.013181807633288</v>
      </c>
      <c r="H201" s="95">
        <f>SUM('[1]NXP (15)'!AK26:AO26)/SUM('[1]NXP (15)'!AK$2:AO$2)</f>
        <v>25.686089530316384</v>
      </c>
      <c r="I201" s="95">
        <f>SUM('[1]NXP (15)'!AP26:AU26)/SUM('[1]NXP (15)'!AP$2:AU$2)</f>
        <v>50.084693306342793</v>
      </c>
      <c r="J201" s="95">
        <f>SUM('[1]NXP (15)'!AV26:BE26)/SUM('[1]NXP (15)'!AV$2:BE$2)</f>
        <v>50.079031378202693</v>
      </c>
      <c r="K201" s="95">
        <f>SUM('[1]NXP (15)'!BF26:BO26)/SUM('[1]NXP (15)'!BF$2:BO$2)</f>
        <v>32.232820828789933</v>
      </c>
      <c r="L201" s="95">
        <f>SUM('[1]NXP (15)'!BP26:BS26)/SUM('[1]NXP (15)'!BP$2:BS$2)</f>
        <v>6.8448123391460376</v>
      </c>
      <c r="M201" s="95">
        <f>SUM('[1]NXP (15)'!BT26:BW26)/SUM('[1]NXP (15)'!BT$2:BW$2)</f>
        <v>35.729161325464567</v>
      </c>
      <c r="N201" s="95">
        <f t="shared" si="166"/>
        <v>45.7463250061883</v>
      </c>
      <c r="O201" s="95">
        <f>AVERAGE('[1]NXP (15)'!BY26:BZ26)</f>
        <v>12.251774698629983</v>
      </c>
      <c r="P201" s="95" t="s">
        <v>42</v>
      </c>
      <c r="Q201" s="57">
        <f>RANK(D201,D184:D215,0)</f>
        <v>3</v>
      </c>
      <c r="R201" s="57">
        <f t="shared" ref="R201:AA201" si="183">RANK(E201,E184:E215,0)</f>
        <v>3</v>
      </c>
      <c r="S201" s="57">
        <f t="shared" si="183"/>
        <v>9</v>
      </c>
      <c r="T201" s="57">
        <f t="shared" si="183"/>
        <v>6</v>
      </c>
      <c r="U201" s="57">
        <f t="shared" si="183"/>
        <v>30</v>
      </c>
      <c r="V201" s="57">
        <f t="shared" si="183"/>
        <v>19</v>
      </c>
      <c r="W201" s="57">
        <f t="shared" si="183"/>
        <v>21</v>
      </c>
      <c r="X201" s="57">
        <f t="shared" si="183"/>
        <v>19</v>
      </c>
      <c r="Y201" s="57">
        <f t="shared" si="183"/>
        <v>25</v>
      </c>
      <c r="Z201" s="57">
        <f t="shared" si="183"/>
        <v>24</v>
      </c>
      <c r="AA201" s="57">
        <f t="shared" si="183"/>
        <v>17</v>
      </c>
    </row>
    <row r="202" spans="2:27">
      <c r="B202" s="94" t="s">
        <v>43</v>
      </c>
      <c r="C202" s="94" t="s">
        <v>44</v>
      </c>
      <c r="D202" s="94">
        <f>SUM('[1]NXP (15)'!D27:K27)/SUM('[1]NXP (15)'!D$2:K$2)</f>
        <v>69.015814125150627</v>
      </c>
      <c r="E202" s="94">
        <f>SUM('[1]NXP (15)'!L27:P27)/SUM('[1]NXP (15)'!L$2:P$2)</f>
        <v>53.829163674013998</v>
      </c>
      <c r="F202" s="94">
        <f>SUM('[1]NXP (15)'!Q27:AC27)/SUM('[1]NXP (15)'!Q$2:AC$2)</f>
        <v>54.520639465724429</v>
      </c>
      <c r="G202" s="94">
        <f>SUM('[1]NXP (15)'!AD27:AJ27)/SUM('[1]NXP (15)'!AD$2:AJ$2)</f>
        <v>56.333593795213254</v>
      </c>
      <c r="H202" s="94">
        <f>SUM('[1]NXP (15)'!AK27:AO27)/SUM('[1]NXP (15)'!AK$2:AO$2)</f>
        <v>56.736017422392422</v>
      </c>
      <c r="I202" s="94">
        <f>SUM('[1]NXP (15)'!AP27:AU27)/SUM('[1]NXP (15)'!AP$2:AU$2)</f>
        <v>67.15265493143967</v>
      </c>
      <c r="J202" s="94">
        <f>SUM('[1]NXP (15)'!AV27:BE27)/SUM('[1]NXP (15)'!AV$2:BE$2)</f>
        <v>64.82679640202393</v>
      </c>
      <c r="K202" s="94">
        <f>SUM('[1]NXP (15)'!BF27:BO27)/SUM('[1]NXP (15)'!BF$2:BO$2)</f>
        <v>45.095368000918747</v>
      </c>
      <c r="L202" s="94">
        <f>SUM('[1]NXP (15)'!BP27:BS27)/SUM('[1]NXP (15)'!BP$2:BS$2)</f>
        <v>23.37143644318024</v>
      </c>
      <c r="M202" s="94">
        <f>SUM('[1]NXP (15)'!BT27:BW27)/SUM('[1]NXP (15)'!BT$2:BW$2)</f>
        <v>73.253680287865151</v>
      </c>
      <c r="N202" s="94">
        <f t="shared" si="166"/>
        <v>56.413516454792244</v>
      </c>
      <c r="O202" s="94">
        <f>AVERAGE('[1]NXP (15)'!BY27:BZ27)</f>
        <v>39.604463297172408</v>
      </c>
      <c r="P202" s="94" t="s">
        <v>44</v>
      </c>
      <c r="Q202" s="57">
        <f>RANK(D202,D184:D215,0)</f>
        <v>12</v>
      </c>
      <c r="R202" s="57">
        <f t="shared" ref="R202:AA202" si="184">RANK(E202,E184:E215,0)</f>
        <v>2</v>
      </c>
      <c r="S202" s="57">
        <f t="shared" si="184"/>
        <v>12</v>
      </c>
      <c r="T202" s="57">
        <f t="shared" si="184"/>
        <v>18</v>
      </c>
      <c r="U202" s="57">
        <f t="shared" si="184"/>
        <v>5</v>
      </c>
      <c r="V202" s="57">
        <f t="shared" si="184"/>
        <v>4</v>
      </c>
      <c r="W202" s="57">
        <f t="shared" si="184"/>
        <v>3</v>
      </c>
      <c r="X202" s="57">
        <f t="shared" si="184"/>
        <v>5</v>
      </c>
      <c r="Y202" s="57">
        <f t="shared" si="184"/>
        <v>14</v>
      </c>
      <c r="Z202" s="57">
        <f t="shared" si="184"/>
        <v>3</v>
      </c>
      <c r="AA202" s="57">
        <f t="shared" si="184"/>
        <v>4</v>
      </c>
    </row>
    <row r="203" spans="2:27">
      <c r="B203" s="95" t="s">
        <v>45</v>
      </c>
      <c r="C203" s="95" t="s">
        <v>46</v>
      </c>
      <c r="D203" s="95">
        <f>SUM('[1]NXP (15)'!D28:K28)/SUM('[1]NXP (15)'!D$2:K$2)</f>
        <v>57.683717251645653</v>
      </c>
      <c r="E203" s="95">
        <f>SUM('[1]NXP (15)'!L28:P28)/SUM('[1]NXP (15)'!L$2:P$2)</f>
        <v>34.03588997802381</v>
      </c>
      <c r="F203" s="95">
        <f>SUM('[1]NXP (15)'!Q28:AC28)/SUM('[1]NXP (15)'!Q$2:AC$2)</f>
        <v>32.198990465839636</v>
      </c>
      <c r="G203" s="95">
        <f>SUM('[1]NXP (15)'!AD28:AJ28)/SUM('[1]NXP (15)'!AD$2:AJ$2)</f>
        <v>48.909715301676918</v>
      </c>
      <c r="H203" s="95">
        <f>SUM('[1]NXP (15)'!AK28:AO28)/SUM('[1]NXP (15)'!AK$2:AO$2)</f>
        <v>27.537821139460117</v>
      </c>
      <c r="I203" s="95">
        <f>SUM('[1]NXP (15)'!AP28:AU28)/SUM('[1]NXP (15)'!AP$2:AU$2)</f>
        <v>37.724495260218006</v>
      </c>
      <c r="J203" s="95">
        <f>SUM('[1]NXP (15)'!AV28:BE28)/SUM('[1]NXP (15)'!AV$2:BE$2)</f>
        <v>43.720419434780176</v>
      </c>
      <c r="K203" s="95">
        <f>SUM('[1]NXP (15)'!BF28:BO28)/SUM('[1]NXP (15)'!BF$2:BO$2)</f>
        <v>22.975142741604376</v>
      </c>
      <c r="L203" s="95">
        <f>SUM('[1]NXP (15)'!BP28:BS28)/SUM('[1]NXP (15)'!BP$2:BS$2)</f>
        <v>9.3474547826910062</v>
      </c>
      <c r="M203" s="95">
        <f>SUM('[1]NXP (15)'!BT28:BW28)/SUM('[1]NXP (15)'!BT$2:BW$2)</f>
        <v>23.730428200940004</v>
      </c>
      <c r="N203" s="95">
        <f t="shared" si="166"/>
        <v>33.786407455687971</v>
      </c>
      <c r="O203" s="95">
        <f>AVERAGE('[1]NXP (15)'!BY28:BZ28)</f>
        <v>1.0470115518116572</v>
      </c>
      <c r="P203" s="95" t="s">
        <v>46</v>
      </c>
      <c r="Q203" s="57">
        <f>RANK(D203,D184:D215,0)</f>
        <v>26</v>
      </c>
      <c r="R203" s="57">
        <f t="shared" ref="R203:AA203" si="185">RANK(E203,E184:E215,0)</f>
        <v>20</v>
      </c>
      <c r="S203" s="57">
        <f t="shared" si="185"/>
        <v>31</v>
      </c>
      <c r="T203" s="57">
        <f t="shared" si="185"/>
        <v>27</v>
      </c>
      <c r="U203" s="57">
        <f t="shared" si="185"/>
        <v>28</v>
      </c>
      <c r="V203" s="57">
        <f t="shared" si="185"/>
        <v>31</v>
      </c>
      <c r="W203" s="57">
        <f t="shared" si="185"/>
        <v>26</v>
      </c>
      <c r="X203" s="57">
        <f t="shared" si="185"/>
        <v>32</v>
      </c>
      <c r="Y203" s="57">
        <f t="shared" si="185"/>
        <v>22</v>
      </c>
      <c r="Z203" s="57">
        <f t="shared" si="185"/>
        <v>31</v>
      </c>
      <c r="AA203" s="57">
        <f t="shared" si="185"/>
        <v>31</v>
      </c>
    </row>
    <row r="204" spans="2:27">
      <c r="B204" s="94" t="s">
        <v>47</v>
      </c>
      <c r="C204" s="94" t="s">
        <v>48</v>
      </c>
      <c r="D204" s="94">
        <f>SUM('[1]NXP (15)'!D29:K29)/SUM('[1]NXP (15)'!D$2:K$2)</f>
        <v>58.343486965625729</v>
      </c>
      <c r="E204" s="94">
        <f>SUM('[1]NXP (15)'!L29:P29)/SUM('[1]NXP (15)'!L$2:P$2)</f>
        <v>29.638254003716185</v>
      </c>
      <c r="F204" s="94">
        <f>SUM('[1]NXP (15)'!Q29:AC29)/SUM('[1]NXP (15)'!Q$2:AC$2)</f>
        <v>43.556603469686472</v>
      </c>
      <c r="G204" s="94">
        <f>SUM('[1]NXP (15)'!AD29:AJ29)/SUM('[1]NXP (15)'!AD$2:AJ$2)</f>
        <v>46.130041603996993</v>
      </c>
      <c r="H204" s="94">
        <f>SUM('[1]NXP (15)'!AK29:AO29)/SUM('[1]NXP (15)'!AK$2:AO$2)</f>
        <v>48.602645637335982</v>
      </c>
      <c r="I204" s="94">
        <f>SUM('[1]NXP (15)'!AP29:AU29)/SUM('[1]NXP (15)'!AP$2:AU$2)</f>
        <v>51.51226391433228</v>
      </c>
      <c r="J204" s="94">
        <f>SUM('[1]NXP (15)'!AV29:BE29)/SUM('[1]NXP (15)'!AV$2:BE$2)</f>
        <v>57.39540103665518</v>
      </c>
      <c r="K204" s="94">
        <f>SUM('[1]NXP (15)'!BF29:BO29)/SUM('[1]NXP (15)'!BF$2:BO$2)</f>
        <v>30.45925565277928</v>
      </c>
      <c r="L204" s="94">
        <f>SUM('[1]NXP (15)'!BP29:BS29)/SUM('[1]NXP (15)'!BP$2:BS$2)</f>
        <v>15.769022589461319</v>
      </c>
      <c r="M204" s="94">
        <f>SUM('[1]NXP (15)'!BT29:BW29)/SUM('[1]NXP (15)'!BT$2:BW$2)</f>
        <v>44.228553695772426</v>
      </c>
      <c r="N204" s="94">
        <f t="shared" si="166"/>
        <v>42.563552856936184</v>
      </c>
      <c r="O204" s="94">
        <f>AVERAGE('[1]NXP (15)'!BY29:BZ29)</f>
        <v>9.0640022039715831</v>
      </c>
      <c r="P204" s="94" t="s">
        <v>48</v>
      </c>
      <c r="Q204" s="57">
        <f>RANK(D204,D184:D215,0)</f>
        <v>24</v>
      </c>
      <c r="R204" s="57">
        <f t="shared" ref="R204:AA204" si="186">RANK(E204,E184:E215,0)</f>
        <v>22</v>
      </c>
      <c r="S204" s="57">
        <f t="shared" si="186"/>
        <v>24</v>
      </c>
      <c r="T204" s="57">
        <f t="shared" si="186"/>
        <v>28</v>
      </c>
      <c r="U204" s="57">
        <f t="shared" si="186"/>
        <v>11</v>
      </c>
      <c r="V204" s="57">
        <f t="shared" si="186"/>
        <v>16</v>
      </c>
      <c r="W204" s="57">
        <f t="shared" si="186"/>
        <v>12</v>
      </c>
      <c r="X204" s="57">
        <f t="shared" si="186"/>
        <v>24</v>
      </c>
      <c r="Y204" s="57">
        <f t="shared" si="186"/>
        <v>17</v>
      </c>
      <c r="Z204" s="57">
        <f t="shared" si="186"/>
        <v>21</v>
      </c>
      <c r="AA204" s="57">
        <f t="shared" si="186"/>
        <v>23</v>
      </c>
    </row>
    <row r="205" spans="2:27">
      <c r="B205" s="95" t="s">
        <v>49</v>
      </c>
      <c r="C205" s="95" t="s">
        <v>50</v>
      </c>
      <c r="D205" s="95">
        <f>SUM('[1]NXP (15)'!D30:K30)/SUM('[1]NXP (15)'!D$2:K$2)</f>
        <v>58.941567739280153</v>
      </c>
      <c r="E205" s="95">
        <f>SUM('[1]NXP (15)'!L30:P30)/SUM('[1]NXP (15)'!L$2:P$2)</f>
        <v>38.780403274052006</v>
      </c>
      <c r="F205" s="95">
        <f>SUM('[1]NXP (15)'!Q30:AC30)/SUM('[1]NXP (15)'!Q$2:AC$2)</f>
        <v>54.936678587279893</v>
      </c>
      <c r="G205" s="95">
        <f>SUM('[1]NXP (15)'!AD30:AJ30)/SUM('[1]NXP (15)'!AD$2:AJ$2)</f>
        <v>79.02458228117797</v>
      </c>
      <c r="H205" s="95">
        <f>SUM('[1]NXP (15)'!AK30:AO30)/SUM('[1]NXP (15)'!AK$2:AO$2)</f>
        <v>60.394731556696456</v>
      </c>
      <c r="I205" s="95">
        <f>SUM('[1]NXP (15)'!AP30:AU30)/SUM('[1]NXP (15)'!AP$2:AU$2)</f>
        <v>72.853047285980509</v>
      </c>
      <c r="J205" s="95">
        <f>SUM('[1]NXP (15)'!AV30:BE30)/SUM('[1]NXP (15)'!AV$2:BE$2)</f>
        <v>59.592767806379797</v>
      </c>
      <c r="K205" s="95">
        <f>SUM('[1]NXP (15)'!BF30:BO30)/SUM('[1]NXP (15)'!BF$2:BO$2)</f>
        <v>43.21803871517384</v>
      </c>
      <c r="L205" s="95">
        <f>SUM('[1]NXP (15)'!BP30:BS30)/SUM('[1]NXP (15)'!BP$2:BS$2)</f>
        <v>25.26214518839954</v>
      </c>
      <c r="M205" s="95">
        <f>SUM('[1]NXP (15)'!BT30:BW30)/SUM('[1]NXP (15)'!BT$2:BW$2)</f>
        <v>82.41061987581169</v>
      </c>
      <c r="N205" s="95">
        <f t="shared" si="166"/>
        <v>57.541458231023185</v>
      </c>
      <c r="O205" s="95">
        <f>AVERAGE('[1]NXP (15)'!BY30:BZ30)</f>
        <v>27.678961687147588</v>
      </c>
      <c r="P205" s="95" t="s">
        <v>50</v>
      </c>
      <c r="Q205" s="57">
        <f>RANK(D205,D184:D215,0)</f>
        <v>23</v>
      </c>
      <c r="R205" s="57">
        <f t="shared" ref="R205:AA205" si="187">RANK(E205,E184:E215,0)</f>
        <v>15</v>
      </c>
      <c r="S205" s="57">
        <f t="shared" si="187"/>
        <v>11</v>
      </c>
      <c r="T205" s="57">
        <f t="shared" si="187"/>
        <v>1</v>
      </c>
      <c r="U205" s="57">
        <f t="shared" si="187"/>
        <v>3</v>
      </c>
      <c r="V205" s="57">
        <f t="shared" si="187"/>
        <v>2</v>
      </c>
      <c r="W205" s="57">
        <f t="shared" si="187"/>
        <v>8</v>
      </c>
      <c r="X205" s="57">
        <f t="shared" si="187"/>
        <v>7</v>
      </c>
      <c r="Y205" s="57">
        <f t="shared" si="187"/>
        <v>11</v>
      </c>
      <c r="Z205" s="57">
        <f t="shared" si="187"/>
        <v>2</v>
      </c>
      <c r="AA205" s="57">
        <f t="shared" si="187"/>
        <v>2</v>
      </c>
    </row>
    <row r="206" spans="2:27">
      <c r="B206" s="94" t="s">
        <v>51</v>
      </c>
      <c r="C206" s="94" t="s">
        <v>52</v>
      </c>
      <c r="D206" s="94">
        <f>SUM('[1]NXP (15)'!D31:K31)/SUM('[1]NXP (15)'!D$2:K$2)</f>
        <v>68.258168316136064</v>
      </c>
      <c r="E206" s="94">
        <f>SUM('[1]NXP (15)'!L31:P31)/SUM('[1]NXP (15)'!L$2:P$2)</f>
        <v>22.206318662027659</v>
      </c>
      <c r="F206" s="94">
        <f>SUM('[1]NXP (15)'!Q31:AC31)/SUM('[1]NXP (15)'!Q$2:AC$2)</f>
        <v>60.747229292267654</v>
      </c>
      <c r="G206" s="94">
        <f>SUM('[1]NXP (15)'!AD31:AJ31)/SUM('[1]NXP (15)'!AD$2:AJ$2)</f>
        <v>54.253508567853444</v>
      </c>
      <c r="H206" s="94">
        <f>SUM('[1]NXP (15)'!AK31:AO31)/SUM('[1]NXP (15)'!AK$2:AO$2)</f>
        <v>33.548461362565362</v>
      </c>
      <c r="I206" s="94">
        <f>SUM('[1]NXP (15)'!AP31:AU31)/SUM('[1]NXP (15)'!AP$2:AU$2)</f>
        <v>51.847971777371555</v>
      </c>
      <c r="J206" s="94">
        <f>SUM('[1]NXP (15)'!AV31:BE31)/SUM('[1]NXP (15)'!AV$2:BE$2)</f>
        <v>45.5324395294843</v>
      </c>
      <c r="K206" s="94">
        <f>SUM('[1]NXP (15)'!BF31:BO31)/SUM('[1]NXP (15)'!BF$2:BO$2)</f>
        <v>53.798978726245871</v>
      </c>
      <c r="L206" s="94">
        <f>SUM('[1]NXP (15)'!BP31:BS31)/SUM('[1]NXP (15)'!BP$2:BS$2)</f>
        <v>32.38238208914769</v>
      </c>
      <c r="M206" s="94">
        <f>SUM('[1]NXP (15)'!BT31:BW31)/SUM('[1]NXP (15)'!BT$2:BW$2)</f>
        <v>52.078201318880744</v>
      </c>
      <c r="N206" s="94">
        <f t="shared" si="166"/>
        <v>47.465365964198035</v>
      </c>
      <c r="O206" s="94">
        <f>AVERAGE('[1]NXP (15)'!BY31:BZ31)</f>
        <v>18.108745567155403</v>
      </c>
      <c r="P206" s="94" t="s">
        <v>52</v>
      </c>
      <c r="Q206" s="57">
        <f>RANK(D206,D184:D215,0)</f>
        <v>13</v>
      </c>
      <c r="R206" s="57">
        <f t="shared" ref="R206:AA206" si="188">RANK(E206,E184:E215,0)</f>
        <v>30</v>
      </c>
      <c r="S206" s="57">
        <f t="shared" si="188"/>
        <v>5</v>
      </c>
      <c r="T206" s="57">
        <f t="shared" si="188"/>
        <v>21</v>
      </c>
      <c r="U206" s="57">
        <f t="shared" si="188"/>
        <v>25</v>
      </c>
      <c r="V206" s="57">
        <f t="shared" si="188"/>
        <v>15</v>
      </c>
      <c r="W206" s="57">
        <f t="shared" si="188"/>
        <v>25</v>
      </c>
      <c r="X206" s="57">
        <f t="shared" si="188"/>
        <v>3</v>
      </c>
      <c r="Y206" s="57">
        <f t="shared" si="188"/>
        <v>7</v>
      </c>
      <c r="Z206" s="57">
        <f t="shared" si="188"/>
        <v>13</v>
      </c>
      <c r="AA206" s="57">
        <f t="shared" si="188"/>
        <v>15</v>
      </c>
    </row>
    <row r="207" spans="2:27">
      <c r="B207" s="95" t="s">
        <v>53</v>
      </c>
      <c r="C207" s="95" t="s">
        <v>54</v>
      </c>
      <c r="D207" s="95">
        <f>SUM('[1]NXP (15)'!D32:K32)/SUM('[1]NXP (15)'!D$2:K$2)</f>
        <v>69.948390194433983</v>
      </c>
      <c r="E207" s="95">
        <f>SUM('[1]NXP (15)'!L32:P32)/SUM('[1]NXP (15)'!L$2:P$2)</f>
        <v>29.406524708593125</v>
      </c>
      <c r="F207" s="95">
        <f>SUM('[1]NXP (15)'!Q32:AC32)/SUM('[1]NXP (15)'!Q$2:AC$2)</f>
        <v>47.614780378957136</v>
      </c>
      <c r="G207" s="95">
        <f>SUM('[1]NXP (15)'!AD32:AJ32)/SUM('[1]NXP (15)'!AD$2:AJ$2)</f>
        <v>60.356924595449314</v>
      </c>
      <c r="H207" s="95">
        <f>SUM('[1]NXP (15)'!AK32:AO32)/SUM('[1]NXP (15)'!AK$2:AO$2)</f>
        <v>31.709130724771466</v>
      </c>
      <c r="I207" s="95">
        <f>SUM('[1]NXP (15)'!AP32:AU32)/SUM('[1]NXP (15)'!AP$2:AU$2)</f>
        <v>67.136488873335082</v>
      </c>
      <c r="J207" s="95">
        <f>SUM('[1]NXP (15)'!AV32:BE32)/SUM('[1]NXP (15)'!AV$2:BE$2)</f>
        <v>56.817919676171762</v>
      </c>
      <c r="K207" s="95">
        <f>SUM('[1]NXP (15)'!BF32:BO32)/SUM('[1]NXP (15)'!BF$2:BO$2)</f>
        <v>36.212714315691507</v>
      </c>
      <c r="L207" s="95">
        <f>SUM('[1]NXP (15)'!BP32:BS32)/SUM('[1]NXP (15)'!BP$2:BS$2)</f>
        <v>29.196529394770092</v>
      </c>
      <c r="M207" s="95">
        <f>SUM('[1]NXP (15)'!BT32:BW32)/SUM('[1]NXP (15)'!BT$2:BW$2)</f>
        <v>51.067320541186106</v>
      </c>
      <c r="N207" s="95">
        <f t="shared" si="166"/>
        <v>47.946672340335958</v>
      </c>
      <c r="O207" s="95">
        <f>AVERAGE('[1]NXP (15)'!BY32:BZ32)</f>
        <v>15.393112966596469</v>
      </c>
      <c r="P207" s="95" t="s">
        <v>54</v>
      </c>
      <c r="Q207" s="57">
        <f>RANK(D207,D184:D215,0)</f>
        <v>10</v>
      </c>
      <c r="R207" s="57">
        <f t="shared" ref="R207:AA207" si="189">RANK(E207,E184:E215,0)</f>
        <v>23</v>
      </c>
      <c r="S207" s="57">
        <f t="shared" si="189"/>
        <v>21</v>
      </c>
      <c r="T207" s="57">
        <f t="shared" si="189"/>
        <v>13</v>
      </c>
      <c r="U207" s="57">
        <f t="shared" si="189"/>
        <v>26</v>
      </c>
      <c r="V207" s="57">
        <f t="shared" si="189"/>
        <v>5</v>
      </c>
      <c r="W207" s="57">
        <f t="shared" si="189"/>
        <v>15</v>
      </c>
      <c r="X207" s="57">
        <f t="shared" si="189"/>
        <v>13</v>
      </c>
      <c r="Y207" s="57">
        <f t="shared" si="189"/>
        <v>8</v>
      </c>
      <c r="Z207" s="57">
        <f t="shared" si="189"/>
        <v>16</v>
      </c>
      <c r="AA207" s="57">
        <f t="shared" si="189"/>
        <v>13</v>
      </c>
    </row>
    <row r="208" spans="2:27">
      <c r="B208" s="94" t="s">
        <v>55</v>
      </c>
      <c r="C208" s="94" t="s">
        <v>56</v>
      </c>
      <c r="D208" s="94">
        <f>SUM('[1]NXP (15)'!D33:K33)/SUM('[1]NXP (15)'!D$2:K$2)</f>
        <v>64.549778253421451</v>
      </c>
      <c r="E208" s="94">
        <f>SUM('[1]NXP (15)'!L33:P33)/SUM('[1]NXP (15)'!L$2:P$2)</f>
        <v>41.960597002444914</v>
      </c>
      <c r="F208" s="94">
        <f>SUM('[1]NXP (15)'!Q33:AC33)/SUM('[1]NXP (15)'!Q$2:AC$2)</f>
        <v>56.928416006814359</v>
      </c>
      <c r="G208" s="94">
        <f>SUM('[1]NXP (15)'!AD33:AJ33)/SUM('[1]NXP (15)'!AD$2:AJ$2)</f>
        <v>64.683779740810479</v>
      </c>
      <c r="H208" s="94">
        <f>SUM('[1]NXP (15)'!AK33:AO33)/SUM('[1]NXP (15)'!AK$2:AO$2)</f>
        <v>47.336229768579528</v>
      </c>
      <c r="I208" s="94">
        <f>SUM('[1]NXP (15)'!AP33:AU33)/SUM('[1]NXP (15)'!AP$2:AU$2)</f>
        <v>74.237589036968927</v>
      </c>
      <c r="J208" s="94">
        <f>SUM('[1]NXP (15)'!AV33:BE33)/SUM('[1]NXP (15)'!AV$2:BE$2)</f>
        <v>55.148128666745706</v>
      </c>
      <c r="K208" s="94">
        <f>SUM('[1]NXP (15)'!BF33:BO33)/SUM('[1]NXP (15)'!BF$2:BO$2)</f>
        <v>31.652629358716926</v>
      </c>
      <c r="L208" s="94">
        <f>SUM('[1]NXP (15)'!BP33:BS33)/SUM('[1]NXP (15)'!BP$2:BS$2)</f>
        <v>4.9762781953919433</v>
      </c>
      <c r="M208" s="94">
        <f>SUM('[1]NXP (15)'!BT33:BW33)/SUM('[1]NXP (15)'!BT$2:BW$2)</f>
        <v>47.452865770568998</v>
      </c>
      <c r="N208" s="94">
        <f t="shared" si="166"/>
        <v>48.892629180046335</v>
      </c>
      <c r="O208" s="94">
        <f>AVERAGE('[1]NXP (15)'!BY33:BZ33)</f>
        <v>20.928426612477232</v>
      </c>
      <c r="P208" s="94" t="s">
        <v>56</v>
      </c>
      <c r="Q208" s="57">
        <f>RANK(D208,D184:D215,0)</f>
        <v>18</v>
      </c>
      <c r="R208" s="57">
        <f t="shared" ref="R208:AA208" si="190">RANK(E208,E184:E215,0)</f>
        <v>9</v>
      </c>
      <c r="S208" s="57">
        <f t="shared" si="190"/>
        <v>6</v>
      </c>
      <c r="T208" s="57">
        <f t="shared" si="190"/>
        <v>7</v>
      </c>
      <c r="U208" s="57">
        <f t="shared" si="190"/>
        <v>12</v>
      </c>
      <c r="V208" s="57">
        <f t="shared" si="190"/>
        <v>1</v>
      </c>
      <c r="W208" s="57">
        <f t="shared" si="190"/>
        <v>18</v>
      </c>
      <c r="X208" s="57">
        <f t="shared" si="190"/>
        <v>21</v>
      </c>
      <c r="Y208" s="57">
        <f t="shared" si="190"/>
        <v>31</v>
      </c>
      <c r="Z208" s="57">
        <f t="shared" si="190"/>
        <v>17</v>
      </c>
      <c r="AA208" s="57">
        <f t="shared" si="190"/>
        <v>12</v>
      </c>
    </row>
    <row r="209" spans="2:27">
      <c r="B209" s="95" t="s">
        <v>57</v>
      </c>
      <c r="C209" s="95" t="s">
        <v>58</v>
      </c>
      <c r="D209" s="95">
        <f>SUM('[1]NXP (15)'!D34:K34)/SUM('[1]NXP (15)'!D$2:K$2)</f>
        <v>63.736517920511275</v>
      </c>
      <c r="E209" s="95">
        <f>SUM('[1]NXP (15)'!L34:P34)/SUM('[1]NXP (15)'!L$2:P$2)</f>
        <v>34.521170771794992</v>
      </c>
      <c r="F209" s="95">
        <f>SUM('[1]NXP (15)'!Q34:AC34)/SUM('[1]NXP (15)'!Q$2:AC$2)</f>
        <v>56.465195305544597</v>
      </c>
      <c r="G209" s="95">
        <f>SUM('[1]NXP (15)'!AD34:AJ34)/SUM('[1]NXP (15)'!AD$2:AJ$2)</f>
        <v>52.9417034046757</v>
      </c>
      <c r="H209" s="95">
        <f>SUM('[1]NXP (15)'!AK34:AO34)/SUM('[1]NXP (15)'!AK$2:AO$2)</f>
        <v>51.996750835203635</v>
      </c>
      <c r="I209" s="95">
        <f>SUM('[1]NXP (15)'!AP34:AU34)/SUM('[1]NXP (15)'!AP$2:AU$2)</f>
        <v>60.425585587233286</v>
      </c>
      <c r="J209" s="95">
        <f>SUM('[1]NXP (15)'!AV34:BE34)/SUM('[1]NXP (15)'!AV$2:BE$2)</f>
        <v>63.865095579923846</v>
      </c>
      <c r="K209" s="95">
        <f>SUM('[1]NXP (15)'!BF34:BO34)/SUM('[1]NXP (15)'!BF$2:BO$2)</f>
        <v>38.50986669817182</v>
      </c>
      <c r="L209" s="95">
        <f>SUM('[1]NXP (15)'!BP34:BS34)/SUM('[1]NXP (15)'!BP$2:BS$2)</f>
        <v>24.197315453020686</v>
      </c>
      <c r="M209" s="95">
        <f>SUM('[1]NXP (15)'!BT34:BW34)/SUM('[1]NXP (15)'!BT$2:BW$2)</f>
        <v>54.175412987178326</v>
      </c>
      <c r="N209" s="95">
        <f t="shared" si="166"/>
        <v>50.083461454325814</v>
      </c>
      <c r="O209" s="95">
        <f>AVERAGE('[1]NXP (15)'!BY34:BZ34)</f>
        <v>25.309160751665964</v>
      </c>
      <c r="P209" s="95" t="s">
        <v>58</v>
      </c>
      <c r="Q209" s="57">
        <f>RANK(D209,D184:D215,0)</f>
        <v>19</v>
      </c>
      <c r="R209" s="57">
        <f t="shared" ref="R209:AA209" si="191">RANK(E209,E184:E215,0)</f>
        <v>19</v>
      </c>
      <c r="S209" s="57">
        <f t="shared" si="191"/>
        <v>7</v>
      </c>
      <c r="T209" s="57">
        <f t="shared" si="191"/>
        <v>23</v>
      </c>
      <c r="U209" s="57">
        <f t="shared" si="191"/>
        <v>9</v>
      </c>
      <c r="V209" s="57">
        <f t="shared" si="191"/>
        <v>7</v>
      </c>
      <c r="W209" s="57">
        <f t="shared" si="191"/>
        <v>4</v>
      </c>
      <c r="X209" s="57">
        <f t="shared" si="191"/>
        <v>9</v>
      </c>
      <c r="Y209" s="57">
        <f t="shared" si="191"/>
        <v>13</v>
      </c>
      <c r="Z209" s="57">
        <f t="shared" si="191"/>
        <v>10</v>
      </c>
      <c r="AA209" s="57">
        <f t="shared" si="191"/>
        <v>9</v>
      </c>
    </row>
    <row r="210" spans="2:27">
      <c r="B210" s="94" t="s">
        <v>59</v>
      </c>
      <c r="C210" s="94" t="s">
        <v>60</v>
      </c>
      <c r="D210" s="94">
        <f>SUM('[1]NXP (15)'!D35:K35)/SUM('[1]NXP (15)'!D$2:K$2)</f>
        <v>52.801857032402701</v>
      </c>
      <c r="E210" s="94">
        <f>SUM('[1]NXP (15)'!L35:P35)/SUM('[1]NXP (15)'!L$2:P$2)</f>
        <v>25.917853879870393</v>
      </c>
      <c r="F210" s="94">
        <f>SUM('[1]NXP (15)'!Q35:AC35)/SUM('[1]NXP (15)'!Q$2:AC$2)</f>
        <v>38.699994571157653</v>
      </c>
      <c r="G210" s="94">
        <f>SUM('[1]NXP (15)'!AD35:AJ35)/SUM('[1]NXP (15)'!AD$2:AJ$2)</f>
        <v>59.210485708973899</v>
      </c>
      <c r="H210" s="94">
        <f>SUM('[1]NXP (15)'!AK35:AO35)/SUM('[1]NXP (15)'!AK$2:AO$2)</f>
        <v>44.176860916046202</v>
      </c>
      <c r="I210" s="94">
        <f>SUM('[1]NXP (15)'!AP35:AU35)/SUM('[1]NXP (15)'!AP$2:AU$2)</f>
        <v>43.555968583033582</v>
      </c>
      <c r="J210" s="94">
        <f>SUM('[1]NXP (15)'!AV35:BE35)/SUM('[1]NXP (15)'!AV$2:BE$2)</f>
        <v>41.220075451314813</v>
      </c>
      <c r="K210" s="94">
        <f>SUM('[1]NXP (15)'!BF35:BO35)/SUM('[1]NXP (15)'!BF$2:BO$2)</f>
        <v>31.358737992095502</v>
      </c>
      <c r="L210" s="94">
        <f>SUM('[1]NXP (15)'!BP35:BS35)/SUM('[1]NXP (15)'!BP$2:BS$2)</f>
        <v>10.581685022715186</v>
      </c>
      <c r="M210" s="94">
        <f>SUM('[1]NXP (15)'!BT35:BW35)/SUM('[1]NXP (15)'!BT$2:BW$2)</f>
        <v>28.929011550541027</v>
      </c>
      <c r="N210" s="94">
        <f t="shared" si="166"/>
        <v>37.645253070815102</v>
      </c>
      <c r="O210" s="94">
        <f>AVERAGE('[1]NXP (15)'!BY35:BZ35)</f>
        <v>12.048427582308239</v>
      </c>
      <c r="P210" s="94" t="s">
        <v>60</v>
      </c>
      <c r="Q210" s="57">
        <f>RANK(D210,D184:D215,0)</f>
        <v>28</v>
      </c>
      <c r="R210" s="57">
        <f t="shared" ref="R210:AA210" si="192">RANK(E210,E184:E215,0)</f>
        <v>26</v>
      </c>
      <c r="S210" s="57">
        <f t="shared" si="192"/>
        <v>28</v>
      </c>
      <c r="T210" s="57">
        <f t="shared" si="192"/>
        <v>15</v>
      </c>
      <c r="U210" s="57">
        <f t="shared" si="192"/>
        <v>18</v>
      </c>
      <c r="V210" s="57">
        <f t="shared" si="192"/>
        <v>26</v>
      </c>
      <c r="W210" s="57">
        <f t="shared" si="192"/>
        <v>29</v>
      </c>
      <c r="X210" s="57">
        <f t="shared" si="192"/>
        <v>22</v>
      </c>
      <c r="Y210" s="57">
        <f t="shared" si="192"/>
        <v>20</v>
      </c>
      <c r="Z210" s="57">
        <f t="shared" si="192"/>
        <v>28</v>
      </c>
      <c r="AA210" s="57">
        <f t="shared" si="192"/>
        <v>28</v>
      </c>
    </row>
    <row r="211" spans="2:27">
      <c r="B211" s="95" t="s">
        <v>61</v>
      </c>
      <c r="C211" s="95" t="s">
        <v>62</v>
      </c>
      <c r="D211" s="95">
        <f>SUM('[1]NXP (15)'!D36:K36)/SUM('[1]NXP (15)'!D$2:K$2)</f>
        <v>48.029459620078995</v>
      </c>
      <c r="E211" s="95">
        <f>SUM('[1]NXP (15)'!L36:P36)/SUM('[1]NXP (15)'!L$2:P$2)</f>
        <v>39.468321101517247</v>
      </c>
      <c r="F211" s="95">
        <f>SUM('[1]NXP (15)'!Q36:AC36)/SUM('[1]NXP (15)'!Q$2:AC$2)</f>
        <v>48.790900570772308</v>
      </c>
      <c r="G211" s="95">
        <f>SUM('[1]NXP (15)'!AD36:AJ36)/SUM('[1]NXP (15)'!AD$2:AJ$2)</f>
        <v>52.888654785373838</v>
      </c>
      <c r="H211" s="95">
        <f>SUM('[1]NXP (15)'!AK36:AO36)/SUM('[1]NXP (15)'!AK$2:AO$2)</f>
        <v>35.23566681891316</v>
      </c>
      <c r="I211" s="95">
        <f>SUM('[1]NXP (15)'!AP36:AU36)/SUM('[1]NXP (15)'!AP$2:AU$2)</f>
        <v>45.020391332504026</v>
      </c>
      <c r="J211" s="95">
        <f>SUM('[1]NXP (15)'!AV36:BE36)/SUM('[1]NXP (15)'!AV$2:BE$2)</f>
        <v>55.671803369789082</v>
      </c>
      <c r="K211" s="95">
        <f>SUM('[1]NXP (15)'!BF36:BO36)/SUM('[1]NXP (15)'!BF$2:BO$2)</f>
        <v>38.529510383772539</v>
      </c>
      <c r="L211" s="95">
        <f>SUM('[1]NXP (15)'!BP36:BS36)/SUM('[1]NXP (15)'!BP$2:BS$2)</f>
        <v>37.937986859615329</v>
      </c>
      <c r="M211" s="95">
        <f>SUM('[1]NXP (15)'!BT36:BW36)/SUM('[1]NXP (15)'!BT$2:BW$2)</f>
        <v>51.174877166323029</v>
      </c>
      <c r="N211" s="95">
        <f t="shared" si="166"/>
        <v>45.274757200865963</v>
      </c>
      <c r="O211" s="95">
        <f>AVERAGE('[1]NXP (15)'!BY36:BZ36)</f>
        <v>20.621716144767692</v>
      </c>
      <c r="P211" s="95" t="s">
        <v>62</v>
      </c>
      <c r="Q211" s="57">
        <f>RANK(D211,D184:D215,0)</f>
        <v>29</v>
      </c>
      <c r="R211" s="57">
        <f t="shared" ref="R211:AA211" si="193">RANK(E211,E184:E215,0)</f>
        <v>12</v>
      </c>
      <c r="S211" s="57">
        <f t="shared" si="193"/>
        <v>20</v>
      </c>
      <c r="T211" s="57">
        <f t="shared" si="193"/>
        <v>24</v>
      </c>
      <c r="U211" s="57">
        <f t="shared" si="193"/>
        <v>22</v>
      </c>
      <c r="V211" s="57">
        <f t="shared" si="193"/>
        <v>23</v>
      </c>
      <c r="W211" s="57">
        <f t="shared" si="193"/>
        <v>17</v>
      </c>
      <c r="X211" s="57">
        <f t="shared" si="193"/>
        <v>8</v>
      </c>
      <c r="Y211" s="57">
        <f t="shared" si="193"/>
        <v>4</v>
      </c>
      <c r="Z211" s="57">
        <f t="shared" si="193"/>
        <v>15</v>
      </c>
      <c r="AA211" s="57">
        <f t="shared" si="193"/>
        <v>19</v>
      </c>
    </row>
    <row r="212" spans="2:27">
      <c r="B212" s="94" t="s">
        <v>63</v>
      </c>
      <c r="C212" s="94" t="s">
        <v>64</v>
      </c>
      <c r="D212" s="94">
        <f>SUM('[1]NXP (15)'!D37:K37)/SUM('[1]NXP (15)'!D$2:K$2)</f>
        <v>65.823912854082693</v>
      </c>
      <c r="E212" s="94">
        <f>SUM('[1]NXP (15)'!L37:P37)/SUM('[1]NXP (15)'!L$2:P$2)</f>
        <v>24.812060134520841</v>
      </c>
      <c r="F212" s="94">
        <f>SUM('[1]NXP (15)'!Q37:AC37)/SUM('[1]NXP (15)'!Q$2:AC$2)</f>
        <v>46.942455933701183</v>
      </c>
      <c r="G212" s="94">
        <f>SUM('[1]NXP (15)'!AD37:AJ37)/SUM('[1]NXP (15)'!AD$2:AJ$2)</f>
        <v>59.574661862793974</v>
      </c>
      <c r="H212" s="94">
        <f>SUM('[1]NXP (15)'!AK37:AO37)/SUM('[1]NXP (15)'!AK$2:AO$2)</f>
        <v>36.579148717828289</v>
      </c>
      <c r="I212" s="94">
        <f>SUM('[1]NXP (15)'!AP37:AU37)/SUM('[1]NXP (15)'!AP$2:AU$2)</f>
        <v>38.020831243363546</v>
      </c>
      <c r="J212" s="94">
        <f>SUM('[1]NXP (15)'!AV37:BE37)/SUM('[1]NXP (15)'!AV$2:BE$2)</f>
        <v>48.892794196789474</v>
      </c>
      <c r="K212" s="94">
        <f>SUM('[1]NXP (15)'!BF37:BO37)/SUM('[1]NXP (15)'!BF$2:BO$2)</f>
        <v>27.209582181867876</v>
      </c>
      <c r="L212" s="94">
        <f>SUM('[1]NXP (15)'!BP37:BS37)/SUM('[1]NXP (15)'!BP$2:BS$2)</f>
        <v>10.194959169110403</v>
      </c>
      <c r="M212" s="94">
        <f>SUM('[1]NXP (15)'!BT37:BW37)/SUM('[1]NXP (15)'!BT$2:BW$2)</f>
        <v>30.613129069112258</v>
      </c>
      <c r="N212" s="94">
        <f t="shared" si="166"/>
        <v>38.866353536317057</v>
      </c>
      <c r="O212" s="94">
        <f>AVERAGE('[1]NXP (15)'!BY37:BZ37)</f>
        <v>8.9100985376397315</v>
      </c>
      <c r="P212" s="94" t="s">
        <v>64</v>
      </c>
      <c r="Q212" s="57">
        <f>RANK(D212,D184:D215,0)</f>
        <v>15</v>
      </c>
      <c r="R212" s="57">
        <f t="shared" ref="R212:AA212" si="194">RANK(E212,E184:E215,0)</f>
        <v>29</v>
      </c>
      <c r="S212" s="57">
        <f t="shared" si="194"/>
        <v>22</v>
      </c>
      <c r="T212" s="57">
        <f t="shared" si="194"/>
        <v>14</v>
      </c>
      <c r="U212" s="57">
        <f t="shared" si="194"/>
        <v>21</v>
      </c>
      <c r="V212" s="57">
        <f t="shared" si="194"/>
        <v>30</v>
      </c>
      <c r="W212" s="57">
        <f t="shared" si="194"/>
        <v>22</v>
      </c>
      <c r="X212" s="57">
        <f t="shared" si="194"/>
        <v>28</v>
      </c>
      <c r="Y212" s="57">
        <f t="shared" si="194"/>
        <v>21</v>
      </c>
      <c r="Z212" s="57">
        <f t="shared" si="194"/>
        <v>27</v>
      </c>
      <c r="AA212" s="57">
        <f t="shared" si="194"/>
        <v>26</v>
      </c>
    </row>
    <row r="213" spans="2:27">
      <c r="B213" s="95" t="s">
        <v>65</v>
      </c>
      <c r="C213" s="95" t="s">
        <v>66</v>
      </c>
      <c r="D213" s="95">
        <f>SUM('[1]NXP (15)'!D38:K38)/SUM('[1]NXP (15)'!D$2:K$2)</f>
        <v>65.762112606036709</v>
      </c>
      <c r="E213" s="95">
        <f>SUM('[1]NXP (15)'!L38:P38)/SUM('[1]NXP (15)'!L$2:P$2)</f>
        <v>26.413157421696734</v>
      </c>
      <c r="F213" s="95">
        <f>SUM('[1]NXP (15)'!Q38:AC38)/SUM('[1]NXP (15)'!Q$2:AC$2)</f>
        <v>40.430109011078677</v>
      </c>
      <c r="G213" s="95">
        <f>SUM('[1]NXP (15)'!AD38:AJ38)/SUM('[1]NXP (15)'!AD$2:AJ$2)</f>
        <v>40.657409408340271</v>
      </c>
      <c r="H213" s="95">
        <f>SUM('[1]NXP (15)'!AK38:AO38)/SUM('[1]NXP (15)'!AK$2:AO$2)</f>
        <v>31.256955980143584</v>
      </c>
      <c r="I213" s="95">
        <f>SUM('[1]NXP (15)'!AP38:AU38)/SUM('[1]NXP (15)'!AP$2:AU$2)</f>
        <v>44.466679745377235</v>
      </c>
      <c r="J213" s="95">
        <f>SUM('[1]NXP (15)'!AV38:BE38)/SUM('[1]NXP (15)'!AV$2:BE$2)</f>
        <v>47.92186660657557</v>
      </c>
      <c r="K213" s="95">
        <f>SUM('[1]NXP (15)'!BF38:BO38)/SUM('[1]NXP (15)'!BF$2:BO$2)</f>
        <v>33.044589845199326</v>
      </c>
      <c r="L213" s="95">
        <f>SUM('[1]NXP (15)'!BP38:BS38)/SUM('[1]NXP (15)'!BP$2:BS$2)</f>
        <v>7.8065483522830448</v>
      </c>
      <c r="M213" s="95">
        <f>SUM('[1]NXP (15)'!BT38:BW38)/SUM('[1]NXP (15)'!BT$2:BW$2)</f>
        <v>30.779617862549451</v>
      </c>
      <c r="N213" s="95">
        <f t="shared" si="166"/>
        <v>36.853904683928064</v>
      </c>
      <c r="O213" s="95">
        <f>AVERAGE('[1]NXP (15)'!BY38:BZ38)</f>
        <v>8.2475479699545104</v>
      </c>
      <c r="P213" s="95" t="s">
        <v>66</v>
      </c>
      <c r="Q213" s="57">
        <f>RANK(D213,D184:D215,0)</f>
        <v>16</v>
      </c>
      <c r="R213" s="57">
        <f t="shared" ref="R213:AA213" si="195">RANK(E213,E184:E215,0)</f>
        <v>25</v>
      </c>
      <c r="S213" s="57">
        <f t="shared" si="195"/>
        <v>26</v>
      </c>
      <c r="T213" s="57">
        <f t="shared" si="195"/>
        <v>29</v>
      </c>
      <c r="U213" s="57">
        <f t="shared" si="195"/>
        <v>27</v>
      </c>
      <c r="V213" s="57">
        <f t="shared" si="195"/>
        <v>24</v>
      </c>
      <c r="W213" s="57">
        <f t="shared" si="195"/>
        <v>23</v>
      </c>
      <c r="X213" s="57">
        <f t="shared" si="195"/>
        <v>18</v>
      </c>
      <c r="Y213" s="57">
        <f t="shared" si="195"/>
        <v>24</v>
      </c>
      <c r="Z213" s="57">
        <f t="shared" si="195"/>
        <v>25</v>
      </c>
      <c r="AA213" s="57">
        <f t="shared" si="195"/>
        <v>29</v>
      </c>
    </row>
    <row r="214" spans="2:27">
      <c r="B214" s="94" t="s">
        <v>67</v>
      </c>
      <c r="C214" s="94" t="s">
        <v>68</v>
      </c>
      <c r="D214" s="94">
        <f>SUM('[1]NXP (15)'!D39:K39)/SUM('[1]NXP (15)'!D$2:K$2)</f>
        <v>83.671468626765872</v>
      </c>
      <c r="E214" s="94">
        <f>SUM('[1]NXP (15)'!L39:P39)/SUM('[1]NXP (15)'!L$2:P$2)</f>
        <v>15.440213596935475</v>
      </c>
      <c r="F214" s="94">
        <f>SUM('[1]NXP (15)'!Q39:AC39)/SUM('[1]NXP (15)'!Q$2:AC$2)</f>
        <v>50.127545183718141</v>
      </c>
      <c r="G214" s="94">
        <f>SUM('[1]NXP (15)'!AD39:AJ39)/SUM('[1]NXP (15)'!AD$2:AJ$2)</f>
        <v>76.368084775377426</v>
      </c>
      <c r="H214" s="94">
        <f>SUM('[1]NXP (15)'!AK39:AO39)/SUM('[1]NXP (15)'!AK$2:AO$2)</f>
        <v>51.776551365473019</v>
      </c>
      <c r="I214" s="94">
        <f>SUM('[1]NXP (15)'!AP39:AU39)/SUM('[1]NXP (15)'!AP$2:AU$2)</f>
        <v>58.70281000118792</v>
      </c>
      <c r="J214" s="94">
        <f>SUM('[1]NXP (15)'!AV39:BE39)/SUM('[1]NXP (15)'!AV$2:BE$2)</f>
        <v>61.058413528067547</v>
      </c>
      <c r="K214" s="94">
        <f>SUM('[1]NXP (15)'!BF39:BO39)/SUM('[1]NXP (15)'!BF$2:BO$2)</f>
        <v>35.227091023706784</v>
      </c>
      <c r="L214" s="94">
        <f>SUM('[1]NXP (15)'!BP39:BS39)/SUM('[1]NXP (15)'!BP$2:BS$2)</f>
        <v>6.0877153867559484</v>
      </c>
      <c r="M214" s="94">
        <f>SUM('[1]NXP (15)'!BT39:BW39)/SUM('[1]NXP (15)'!BT$2:BW$2)</f>
        <v>51.850662850526547</v>
      </c>
      <c r="N214" s="94">
        <f t="shared" si="166"/>
        <v>49.031055633851473</v>
      </c>
      <c r="O214" s="94">
        <f>AVERAGE('[1]NXP (15)'!BY39:BZ39)</f>
        <v>14.601405367222474</v>
      </c>
      <c r="P214" s="94" t="s">
        <v>68</v>
      </c>
      <c r="Q214" s="57">
        <f>RANK(D214,D184:D215,0)</f>
        <v>2</v>
      </c>
      <c r="R214" s="57">
        <f t="shared" ref="R214:AA214" si="196">RANK(E214,E184:E215,0)</f>
        <v>32</v>
      </c>
      <c r="S214" s="57">
        <f t="shared" si="196"/>
        <v>17</v>
      </c>
      <c r="T214" s="57">
        <f t="shared" si="196"/>
        <v>2</v>
      </c>
      <c r="U214" s="57">
        <f t="shared" si="196"/>
        <v>10</v>
      </c>
      <c r="V214" s="57">
        <f t="shared" si="196"/>
        <v>10</v>
      </c>
      <c r="W214" s="57">
        <f t="shared" si="196"/>
        <v>5</v>
      </c>
      <c r="X214" s="57">
        <f t="shared" si="196"/>
        <v>14</v>
      </c>
      <c r="Y214" s="57">
        <f t="shared" si="196"/>
        <v>28</v>
      </c>
      <c r="Z214" s="57">
        <f t="shared" si="196"/>
        <v>14</v>
      </c>
      <c r="AA214" s="57">
        <f t="shared" si="196"/>
        <v>11</v>
      </c>
    </row>
    <row r="215" spans="2:27">
      <c r="B215" s="95" t="s">
        <v>69</v>
      </c>
      <c r="C215" s="95" t="s">
        <v>70</v>
      </c>
      <c r="D215" s="95">
        <f>SUM('[1]NXP (15)'!D40:K40)/SUM('[1]NXP (15)'!D$2:K$2)</f>
        <v>65.487392589223219</v>
      </c>
      <c r="E215" s="95">
        <f>SUM('[1]NXP (15)'!L40:P40)/SUM('[1]NXP (15)'!L$2:P$2)</f>
        <v>31.429562334890356</v>
      </c>
      <c r="F215" s="95">
        <f>SUM('[1]NXP (15)'!Q40:AC40)/SUM('[1]NXP (15)'!Q$2:AC$2)</f>
        <v>48.947186343976213</v>
      </c>
      <c r="G215" s="95">
        <f>SUM('[1]NXP (15)'!AD40:AJ40)/SUM('[1]NXP (15)'!AD$2:AJ$2)</f>
        <v>66.778975099196259</v>
      </c>
      <c r="H215" s="95">
        <f>SUM('[1]NXP (15)'!AK40:AO40)/SUM('[1]NXP (15)'!AK$2:AO$2)</f>
        <v>25.819692301107644</v>
      </c>
      <c r="I215" s="95">
        <f>SUM('[1]NXP (15)'!AP40:AU40)/SUM('[1]NXP (15)'!AP$2:AU$2)</f>
        <v>44.437138029287375</v>
      </c>
      <c r="J215" s="95">
        <f>SUM('[1]NXP (15)'!AV40:BE40)/SUM('[1]NXP (15)'!AV$2:BE$2)</f>
        <v>36.556951031243067</v>
      </c>
      <c r="K215" s="95">
        <f>SUM('[1]NXP (15)'!BF40:BO40)/SUM('[1]NXP (15)'!BF$2:BO$2)</f>
        <v>31.227067432874517</v>
      </c>
      <c r="L215" s="95">
        <f>SUM('[1]NXP (15)'!BP40:BS40)/SUM('[1]NXP (15)'!BP$2:BS$2)</f>
        <v>37.707659680803673</v>
      </c>
      <c r="M215" s="95">
        <f>SUM('[1]NXP (15)'!BT40:BW40)/SUM('[1]NXP (15)'!BT$2:BW$2)</f>
        <v>30.70417418189453</v>
      </c>
      <c r="N215" s="95">
        <f t="shared" si="166"/>
        <v>41.909579902449686</v>
      </c>
      <c r="O215" s="95">
        <f>AVERAGE('[1]NXP (15)'!BY40:BZ40)</f>
        <v>6.8922506889677164</v>
      </c>
      <c r="P215" s="95" t="s">
        <v>70</v>
      </c>
      <c r="Q215" s="57">
        <f>RANK(D215,D184:D215,0)</f>
        <v>17</v>
      </c>
      <c r="R215" s="57">
        <f t="shared" ref="R215:AA215" si="197">RANK(E215,E184:E215,0)</f>
        <v>21</v>
      </c>
      <c r="S215" s="57">
        <f t="shared" si="197"/>
        <v>19</v>
      </c>
      <c r="T215" s="57">
        <f t="shared" si="197"/>
        <v>5</v>
      </c>
      <c r="U215" s="57">
        <f t="shared" si="197"/>
        <v>29</v>
      </c>
      <c r="V215" s="57">
        <f t="shared" si="197"/>
        <v>25</v>
      </c>
      <c r="W215" s="57">
        <f t="shared" si="197"/>
        <v>32</v>
      </c>
      <c r="X215" s="57">
        <f t="shared" si="197"/>
        <v>23</v>
      </c>
      <c r="Y215" s="57">
        <f t="shared" si="197"/>
        <v>5</v>
      </c>
      <c r="Z215" s="57">
        <f t="shared" si="197"/>
        <v>26</v>
      </c>
      <c r="AA215" s="57">
        <f t="shared" si="197"/>
        <v>24</v>
      </c>
    </row>
    <row r="216" spans="2:27">
      <c r="B216" s="135"/>
      <c r="C216" s="53"/>
      <c r="D216" s="53"/>
      <c r="E216" s="53"/>
      <c r="F216" s="53"/>
      <c r="G216" s="53"/>
      <c r="H216" s="135"/>
      <c r="I216" s="53"/>
      <c r="J216" s="53"/>
      <c r="K216" s="135"/>
      <c r="L216" s="53"/>
      <c r="M216" s="53"/>
      <c r="N216" s="53"/>
      <c r="O216" s="53"/>
    </row>
    <row r="217" spans="2:27">
      <c r="B217" s="135"/>
      <c r="C217" s="53"/>
      <c r="D217" s="53"/>
      <c r="E217" s="53"/>
      <c r="F217" s="53"/>
      <c r="G217" s="53"/>
      <c r="H217" s="135"/>
      <c r="I217" s="53"/>
      <c r="J217" s="53"/>
      <c r="K217" s="135"/>
      <c r="L217" s="53"/>
      <c r="M217" s="53"/>
      <c r="N217" s="53"/>
      <c r="O217" s="53"/>
    </row>
    <row r="218" spans="2:27">
      <c r="B218" s="40">
        <v>2014</v>
      </c>
      <c r="C218" s="40"/>
      <c r="D218" s="40"/>
      <c r="E218" s="40"/>
      <c r="F218" s="40"/>
      <c r="G218" s="40"/>
      <c r="H218" s="40"/>
      <c r="I218" s="40"/>
      <c r="J218" s="40"/>
      <c r="K218" s="40"/>
      <c r="L218" s="40"/>
      <c r="M218" s="40"/>
      <c r="N218" s="40"/>
    </row>
    <row r="219" spans="2:27">
      <c r="B219" s="93" t="s">
        <v>336</v>
      </c>
      <c r="C219" s="93" t="s">
        <v>305</v>
      </c>
      <c r="D219" s="93" t="s">
        <v>324</v>
      </c>
      <c r="E219" s="93" t="s">
        <v>337</v>
      </c>
      <c r="F219" s="93" t="s">
        <v>326</v>
      </c>
      <c r="G219" s="93" t="s">
        <v>327</v>
      </c>
      <c r="H219" s="93" t="s">
        <v>328</v>
      </c>
      <c r="I219" s="93" t="s">
        <v>329</v>
      </c>
      <c r="J219" s="93" t="s">
        <v>330</v>
      </c>
      <c r="K219" s="93" t="s">
        <v>331</v>
      </c>
      <c r="L219" s="93" t="s">
        <v>338</v>
      </c>
      <c r="M219" s="93" t="s">
        <v>333</v>
      </c>
      <c r="N219" s="93" t="s">
        <v>339</v>
      </c>
      <c r="O219" s="93" t="s">
        <v>340</v>
      </c>
      <c r="P219" s="93" t="s">
        <v>305</v>
      </c>
      <c r="Q219" s="93" t="s">
        <v>324</v>
      </c>
      <c r="R219" s="93" t="s">
        <v>337</v>
      </c>
      <c r="S219" s="93" t="s">
        <v>326</v>
      </c>
      <c r="T219" s="93" t="s">
        <v>327</v>
      </c>
      <c r="U219" s="93" t="s">
        <v>328</v>
      </c>
      <c r="V219" s="93" t="s">
        <v>329</v>
      </c>
      <c r="W219" s="93" t="s">
        <v>330</v>
      </c>
      <c r="X219" s="93" t="s">
        <v>331</v>
      </c>
      <c r="Y219" s="93" t="s">
        <v>338</v>
      </c>
      <c r="Z219" s="93" t="s">
        <v>333</v>
      </c>
      <c r="AA219" s="93" t="s">
        <v>339</v>
      </c>
    </row>
    <row r="220" spans="2:27">
      <c r="B220" s="94" t="s">
        <v>7</v>
      </c>
      <c r="C220" s="94" t="s">
        <v>8</v>
      </c>
      <c r="D220" s="94">
        <f>SUM('[1]NXP (14)'!D9:K9)/SUM('[1]NXP (14)'!D$2:K$2)</f>
        <v>71.402876646579188</v>
      </c>
      <c r="E220" s="94">
        <f>SUM('[1]NXP (14)'!L9:P9)/SUM('[1]NXP (14)'!L$2:P$2)</f>
        <v>56.170709335918275</v>
      </c>
      <c r="F220" s="94">
        <f>SUM('[1]NXP (14)'!Q9:AC9)/SUM('[1]NXP (14)'!Q$2:AC$2)</f>
        <v>56.652641498369782</v>
      </c>
      <c r="G220" s="94">
        <f>SUM('[1]NXP (14)'!AD9:AJ9)/SUM('[1]NXP (14)'!AD$2:AJ$2)</f>
        <v>55.716091588160438</v>
      </c>
      <c r="H220" s="94">
        <f>SUM('[1]NXP (14)'!AK9:AO9)/SUM('[1]NXP (14)'!AK$2:AO$2)</f>
        <v>64.714813232421179</v>
      </c>
      <c r="I220" s="94">
        <f>SUM('[1]NXP (14)'!AP9:AU9)/SUM('[1]NXP (14)'!AP$2:AU$2)</f>
        <v>49.560600811778016</v>
      </c>
      <c r="J220" s="94">
        <f>SUM('[1]NXP (14)'!AV9:BE9)/SUM('[1]NXP (14)'!AV$2:BE$2)</f>
        <v>59.745692140107039</v>
      </c>
      <c r="K220" s="94">
        <f>SUM('[1]NXP (14)'!BF9:BO9)/SUM('[1]NXP (14)'!BF$2:BO$2)</f>
        <v>44.429431699675959</v>
      </c>
      <c r="L220" s="94">
        <f>SUM('[1]NXP (14)'!BP9:BS9)/SUM('[1]NXP (14)'!BP$2:BS$2)</f>
        <v>27.716226512528472</v>
      </c>
      <c r="M220" s="94">
        <f>SUM('[1]NXP (14)'!BT9:BW9)/SUM('[1]NXP (14)'!BT$2:BW$2)</f>
        <v>66.701163345135939</v>
      </c>
      <c r="N220" s="94">
        <f>SUMPRODUCT(D220:M220,$D$724:$M$724)</f>
        <v>55.281024681067436</v>
      </c>
      <c r="O220" s="94">
        <f>AVERAGE('[1]NXP (14)'!BY9:BZ9)</f>
        <v>23.536709696300186</v>
      </c>
      <c r="P220" s="94" t="s">
        <v>8</v>
      </c>
      <c r="Q220" s="57">
        <f>RANK(D220,D220:D251,0)</f>
        <v>10</v>
      </c>
      <c r="R220" s="57">
        <f t="shared" ref="R220:AA220" si="198">RANK(E220,E220:E251,0)</f>
        <v>2</v>
      </c>
      <c r="S220" s="57">
        <f t="shared" si="198"/>
        <v>6</v>
      </c>
      <c r="T220" s="57">
        <f t="shared" si="198"/>
        <v>19</v>
      </c>
      <c r="U220" s="57">
        <f t="shared" si="198"/>
        <v>5</v>
      </c>
      <c r="V220" s="57">
        <f t="shared" si="198"/>
        <v>17</v>
      </c>
      <c r="W220" s="57">
        <f t="shared" si="198"/>
        <v>7</v>
      </c>
      <c r="X220" s="57">
        <f t="shared" si="198"/>
        <v>5</v>
      </c>
      <c r="Y220" s="57">
        <f t="shared" si="198"/>
        <v>7</v>
      </c>
      <c r="Z220" s="57">
        <f t="shared" si="198"/>
        <v>5</v>
      </c>
      <c r="AA220" s="57">
        <f t="shared" si="198"/>
        <v>5</v>
      </c>
    </row>
    <row r="221" spans="2:27">
      <c r="B221" s="95" t="s">
        <v>9</v>
      </c>
      <c r="C221" s="95" t="s">
        <v>10</v>
      </c>
      <c r="D221" s="95">
        <f>SUM('[1]NXP (14)'!D10:K10)/SUM('[1]NXP (14)'!D$2:K$2)</f>
        <v>44.929590917244013</v>
      </c>
      <c r="E221" s="95">
        <f>SUM('[1]NXP (14)'!L10:P10)/SUM('[1]NXP (14)'!L$2:P$2)</f>
        <v>33.646334936666875</v>
      </c>
      <c r="F221" s="95">
        <f>SUM('[1]NXP (14)'!Q10:AC10)/SUM('[1]NXP (14)'!Q$2:AC$2)</f>
        <v>61.49853510265865</v>
      </c>
      <c r="G221" s="95">
        <f>SUM('[1]NXP (14)'!AD10:AJ10)/SUM('[1]NXP (14)'!AD$2:AJ$2)</f>
        <v>61.896981505625689</v>
      </c>
      <c r="H221" s="95">
        <f>SUM('[1]NXP (14)'!AK10:AO10)/SUM('[1]NXP (14)'!AK$2:AO$2)</f>
        <v>42.823483507954087</v>
      </c>
      <c r="I221" s="95">
        <f>SUM('[1]NXP (14)'!AP10:AU10)/SUM('[1]NXP (14)'!AP$2:AU$2)</f>
        <v>48.422169608255537</v>
      </c>
      <c r="J221" s="95">
        <f>SUM('[1]NXP (14)'!AV10:BE10)/SUM('[1]NXP (14)'!AV$2:BE$2)</f>
        <v>55.247537537613042</v>
      </c>
      <c r="K221" s="95">
        <f>SUM('[1]NXP (14)'!BF10:BO10)/SUM('[1]NXP (14)'!BF$2:BO$2)</f>
        <v>42.785644450464723</v>
      </c>
      <c r="L221" s="95">
        <f>SUM('[1]NXP (14)'!BP10:BS10)/SUM('[1]NXP (14)'!BP$2:BS$2)</f>
        <v>41.885320412386015</v>
      </c>
      <c r="M221" s="95">
        <f>SUM('[1]NXP (14)'!BT10:BW10)/SUM('[1]NXP (14)'!BT$2:BW$2)</f>
        <v>63.45246646660663</v>
      </c>
      <c r="N221" s="95">
        <f t="shared" ref="N221:N251" si="199">SUMPRODUCT(D221:M221,$D$724:$M$724)</f>
        <v>49.658806444547523</v>
      </c>
      <c r="O221" s="95">
        <f>AVERAGE('[1]NXP (14)'!BY10:BZ10)</f>
        <v>19.472639030787697</v>
      </c>
      <c r="P221" s="95" t="s">
        <v>10</v>
      </c>
      <c r="Q221" s="57">
        <f>RANK(D221,D220:D251,0)</f>
        <v>29</v>
      </c>
      <c r="R221" s="57">
        <f t="shared" ref="R221:AA221" si="200">RANK(E221,E220:E251,0)</f>
        <v>18</v>
      </c>
      <c r="S221" s="57">
        <f t="shared" si="200"/>
        <v>3</v>
      </c>
      <c r="T221" s="57">
        <f t="shared" si="200"/>
        <v>14</v>
      </c>
      <c r="U221" s="57">
        <f t="shared" si="200"/>
        <v>20</v>
      </c>
      <c r="V221" s="57">
        <f t="shared" si="200"/>
        <v>21</v>
      </c>
      <c r="W221" s="57">
        <f t="shared" si="200"/>
        <v>17</v>
      </c>
      <c r="X221" s="57">
        <f t="shared" si="200"/>
        <v>8</v>
      </c>
      <c r="Y221" s="57">
        <f t="shared" si="200"/>
        <v>2</v>
      </c>
      <c r="Z221" s="57">
        <f t="shared" si="200"/>
        <v>9</v>
      </c>
      <c r="AA221" s="57">
        <f t="shared" si="200"/>
        <v>10</v>
      </c>
    </row>
    <row r="222" spans="2:27">
      <c r="B222" s="94" t="s">
        <v>11</v>
      </c>
      <c r="C222" s="94" t="s">
        <v>12</v>
      </c>
      <c r="D222" s="94">
        <f>SUM('[1]NXP (14)'!D11:K11)/SUM('[1]NXP (14)'!D$2:K$2)</f>
        <v>66.977186240217506</v>
      </c>
      <c r="E222" s="94">
        <f>SUM('[1]NXP (14)'!L11:P11)/SUM('[1]NXP (14)'!L$2:P$2)</f>
        <v>42.575408299985696</v>
      </c>
      <c r="F222" s="94">
        <f>SUM('[1]NXP (14)'!Q11:AC11)/SUM('[1]NXP (14)'!Q$2:AC$2)</f>
        <v>62.793261263361714</v>
      </c>
      <c r="G222" s="94">
        <f>SUM('[1]NXP (14)'!AD11:AJ11)/SUM('[1]NXP (14)'!AD$2:AJ$2)</f>
        <v>49.844272667155742</v>
      </c>
      <c r="H222" s="94">
        <f>SUM('[1]NXP (14)'!AK11:AO11)/SUM('[1]NXP (14)'!AK$2:AO$2)</f>
        <v>43.953432146248034</v>
      </c>
      <c r="I222" s="94">
        <f>SUM('[1]NXP (14)'!AP11:AU11)/SUM('[1]NXP (14)'!AP$2:AU$2)</f>
        <v>63.47086480118147</v>
      </c>
      <c r="J222" s="94">
        <f>SUM('[1]NXP (14)'!AV11:BE11)/SUM('[1]NXP (14)'!AV$2:BE$2)</f>
        <v>46.393475282706454</v>
      </c>
      <c r="K222" s="94">
        <f>SUM('[1]NXP (14)'!BF11:BO11)/SUM('[1]NXP (14)'!BF$2:BO$2)</f>
        <v>49.478932578658025</v>
      </c>
      <c r="L222" s="94">
        <f>SUM('[1]NXP (14)'!BP11:BS11)/SUM('[1]NXP (14)'!BP$2:BS$2)</f>
        <v>14.992207070890199</v>
      </c>
      <c r="M222" s="94">
        <f>SUM('[1]NXP (14)'!BT11:BW11)/SUM('[1]NXP (14)'!BT$2:BW$2)</f>
        <v>45.350981345536297</v>
      </c>
      <c r="N222" s="94">
        <f t="shared" si="199"/>
        <v>48.583002169594117</v>
      </c>
      <c r="O222" s="94">
        <f>AVERAGE('[1]NXP (14)'!BY11:BZ11)</f>
        <v>21.570708739636327</v>
      </c>
      <c r="P222" s="94" t="s">
        <v>12</v>
      </c>
      <c r="Q222" s="57">
        <f>RANK(D222,D220:D251,0)</f>
        <v>16</v>
      </c>
      <c r="R222" s="57">
        <f t="shared" ref="R222:AA222" si="201">RANK(E222,E220:E251,0)</f>
        <v>8</v>
      </c>
      <c r="S222" s="57">
        <f t="shared" si="201"/>
        <v>2</v>
      </c>
      <c r="T222" s="57">
        <f t="shared" si="201"/>
        <v>26</v>
      </c>
      <c r="U222" s="57">
        <f t="shared" si="201"/>
        <v>18</v>
      </c>
      <c r="V222" s="57">
        <f t="shared" si="201"/>
        <v>7</v>
      </c>
      <c r="W222" s="57">
        <f t="shared" si="201"/>
        <v>23</v>
      </c>
      <c r="X222" s="57">
        <f t="shared" si="201"/>
        <v>4</v>
      </c>
      <c r="Y222" s="57">
        <f t="shared" si="201"/>
        <v>16</v>
      </c>
      <c r="Z222" s="57">
        <f t="shared" si="201"/>
        <v>22</v>
      </c>
      <c r="AA222" s="57">
        <f t="shared" si="201"/>
        <v>14</v>
      </c>
    </row>
    <row r="223" spans="2:27">
      <c r="B223" s="95" t="s">
        <v>13</v>
      </c>
      <c r="C223" s="95" t="s">
        <v>14</v>
      </c>
      <c r="D223" s="95">
        <f>SUM('[1]NXP (14)'!D12:K12)/SUM('[1]NXP (14)'!D$2:K$2)</f>
        <v>80.10095831570078</v>
      </c>
      <c r="E223" s="95">
        <f>SUM('[1]NXP (14)'!L12:P12)/SUM('[1]NXP (14)'!L$2:P$2)</f>
        <v>26.888740109665331</v>
      </c>
      <c r="F223" s="95">
        <f>SUM('[1]NXP (14)'!Q12:AC12)/SUM('[1]NXP (14)'!Q$2:AC$2)</f>
        <v>54.982809397171103</v>
      </c>
      <c r="G223" s="95">
        <f>SUM('[1]NXP (14)'!AD12:AJ12)/SUM('[1]NXP (14)'!AD$2:AJ$2)</f>
        <v>68.370212765238577</v>
      </c>
      <c r="H223" s="95">
        <f>SUM('[1]NXP (14)'!AK12:AO12)/SUM('[1]NXP (14)'!AK$2:AO$2)</f>
        <v>53.160440679861566</v>
      </c>
      <c r="I223" s="95">
        <f>SUM('[1]NXP (14)'!AP12:AU12)/SUM('[1]NXP (14)'!AP$2:AU$2)</f>
        <v>56.490230464169969</v>
      </c>
      <c r="J223" s="95">
        <f>SUM('[1]NXP (14)'!AV12:BE12)/SUM('[1]NXP (14)'!AV$2:BE$2)</f>
        <v>37.889675859477727</v>
      </c>
      <c r="K223" s="95">
        <f>SUM('[1]NXP (14)'!BF12:BO12)/SUM('[1]NXP (14)'!BF$2:BO$2)</f>
        <v>33.741635006836077</v>
      </c>
      <c r="L223" s="95">
        <f>SUM('[1]NXP (14)'!BP12:BS12)/SUM('[1]NXP (14)'!BP$2:BS$2)</f>
        <v>17.157884506833543</v>
      </c>
      <c r="M223" s="95">
        <f>SUM('[1]NXP (14)'!BT12:BW12)/SUM('[1]NXP (14)'!BT$2:BW$2)</f>
        <v>22.171453112472452</v>
      </c>
      <c r="N223" s="95">
        <f t="shared" si="199"/>
        <v>45.095404021742716</v>
      </c>
      <c r="O223" s="95">
        <f>AVERAGE('[1]NXP (14)'!BY12:BZ12)</f>
        <v>20.901982041688044</v>
      </c>
      <c r="P223" s="95" t="s">
        <v>14</v>
      </c>
      <c r="Q223" s="57">
        <f>RANK(D223,D220:D251,0)</f>
        <v>2</v>
      </c>
      <c r="R223" s="57">
        <f t="shared" ref="R223:AA223" si="202">RANK(E223,E220:E251,0)</f>
        <v>25</v>
      </c>
      <c r="S223" s="57">
        <f t="shared" si="202"/>
        <v>10</v>
      </c>
      <c r="T223" s="57">
        <f t="shared" si="202"/>
        <v>9</v>
      </c>
      <c r="U223" s="57">
        <f t="shared" si="202"/>
        <v>10</v>
      </c>
      <c r="V223" s="57">
        <f t="shared" si="202"/>
        <v>11</v>
      </c>
      <c r="W223" s="57">
        <f t="shared" si="202"/>
        <v>31</v>
      </c>
      <c r="X223" s="57">
        <f t="shared" si="202"/>
        <v>16</v>
      </c>
      <c r="Y223" s="57">
        <f t="shared" si="202"/>
        <v>15</v>
      </c>
      <c r="Z223" s="57">
        <f t="shared" si="202"/>
        <v>32</v>
      </c>
      <c r="AA223" s="57">
        <f t="shared" si="202"/>
        <v>19</v>
      </c>
    </row>
    <row r="224" spans="2:27">
      <c r="B224" s="94" t="s">
        <v>15</v>
      </c>
      <c r="C224" s="94" t="s">
        <v>16</v>
      </c>
      <c r="D224" s="94">
        <f>SUM('[1]NXP (14)'!D13:K13)/SUM('[1]NXP (14)'!D$2:K$2)</f>
        <v>74.447818930242889</v>
      </c>
      <c r="E224" s="94">
        <f>SUM('[1]NXP (14)'!L13:P13)/SUM('[1]NXP (14)'!L$2:P$2)</f>
        <v>35.701239280145671</v>
      </c>
      <c r="F224" s="94">
        <f>SUM('[1]NXP (14)'!Q13:AC13)/SUM('[1]NXP (14)'!Q$2:AC$2)</f>
        <v>47.695684998697899</v>
      </c>
      <c r="G224" s="94">
        <f>SUM('[1]NXP (14)'!AD13:AJ13)/SUM('[1]NXP (14)'!AD$2:AJ$2)</f>
        <v>68.594232036355308</v>
      </c>
      <c r="H224" s="94">
        <f>SUM('[1]NXP (14)'!AK13:AO13)/SUM('[1]NXP (14)'!AK$2:AO$2)</f>
        <v>51.762262553336789</v>
      </c>
      <c r="I224" s="94">
        <f>SUM('[1]NXP (14)'!AP13:AU13)/SUM('[1]NXP (14)'!AP$2:AU$2)</f>
        <v>59.272941168536413</v>
      </c>
      <c r="J224" s="94">
        <f>SUM('[1]NXP (14)'!AV13:BE13)/SUM('[1]NXP (14)'!AV$2:BE$2)</f>
        <v>56.209888520264606</v>
      </c>
      <c r="K224" s="94">
        <f>SUM('[1]NXP (14)'!BF13:BO13)/SUM('[1]NXP (14)'!BF$2:BO$2)</f>
        <v>34.874525629079287</v>
      </c>
      <c r="L224" s="94">
        <f>SUM('[1]NXP (14)'!BP13:BS13)/SUM('[1]NXP (14)'!BP$2:BS$2)</f>
        <v>36.310693902727188</v>
      </c>
      <c r="M224" s="94">
        <f>SUM('[1]NXP (14)'!BT13:BW13)/SUM('[1]NXP (14)'!BT$2:BW$2)</f>
        <v>64.072066819630507</v>
      </c>
      <c r="N224" s="94">
        <f t="shared" si="199"/>
        <v>52.894135383901663</v>
      </c>
      <c r="O224" s="94">
        <f>AVERAGE('[1]NXP (14)'!BY13:BZ13)</f>
        <v>28.727209987129875</v>
      </c>
      <c r="P224" s="94" t="s">
        <v>16</v>
      </c>
      <c r="Q224" s="57">
        <f>RANK(D224,D220:D251,0)</f>
        <v>5</v>
      </c>
      <c r="R224" s="57">
        <f t="shared" ref="R224:AA224" si="203">RANK(E224,E220:E251,0)</f>
        <v>15</v>
      </c>
      <c r="S224" s="57">
        <f t="shared" si="203"/>
        <v>22</v>
      </c>
      <c r="T224" s="57">
        <f t="shared" si="203"/>
        <v>8</v>
      </c>
      <c r="U224" s="57">
        <f t="shared" si="203"/>
        <v>12</v>
      </c>
      <c r="V224" s="57">
        <f t="shared" si="203"/>
        <v>10</v>
      </c>
      <c r="W224" s="57">
        <f t="shared" si="203"/>
        <v>11</v>
      </c>
      <c r="X224" s="57">
        <f t="shared" si="203"/>
        <v>15</v>
      </c>
      <c r="Y224" s="57">
        <f t="shared" si="203"/>
        <v>3</v>
      </c>
      <c r="Z224" s="57">
        <f t="shared" si="203"/>
        <v>8</v>
      </c>
      <c r="AA224" s="57">
        <f t="shared" si="203"/>
        <v>6</v>
      </c>
    </row>
    <row r="225" spans="2:27">
      <c r="B225" s="95" t="s">
        <v>17</v>
      </c>
      <c r="C225" s="95" t="s">
        <v>18</v>
      </c>
      <c r="D225" s="95">
        <f>SUM('[1]NXP (14)'!D14:K14)/SUM('[1]NXP (14)'!D$2:K$2)</f>
        <v>73.00123798283785</v>
      </c>
      <c r="E225" s="95">
        <f>SUM('[1]NXP (14)'!L14:P14)/SUM('[1]NXP (14)'!L$2:P$2)</f>
        <v>45.569327483820366</v>
      </c>
      <c r="F225" s="95">
        <f>SUM('[1]NXP (14)'!Q14:AC14)/SUM('[1]NXP (14)'!Q$2:AC$2)</f>
        <v>55.975144584896093</v>
      </c>
      <c r="G225" s="95">
        <f>SUM('[1]NXP (14)'!AD14:AJ14)/SUM('[1]NXP (14)'!AD$2:AJ$2)</f>
        <v>73.009279254580903</v>
      </c>
      <c r="H225" s="95">
        <f>SUM('[1]NXP (14)'!AK14:AO14)/SUM('[1]NXP (14)'!AK$2:AO$2)</f>
        <v>66.157618632358634</v>
      </c>
      <c r="I225" s="95">
        <f>SUM('[1]NXP (14)'!AP14:AU14)/SUM('[1]NXP (14)'!AP$2:AU$2)</f>
        <v>52.884255938310034</v>
      </c>
      <c r="J225" s="95">
        <f>SUM('[1]NXP (14)'!AV14:BE14)/SUM('[1]NXP (14)'!AV$2:BE$2)</f>
        <v>55.308078409729632</v>
      </c>
      <c r="K225" s="95">
        <f>SUM('[1]NXP (14)'!BF14:BO14)/SUM('[1]NXP (14)'!BF$2:BO$2)</f>
        <v>26.974693865180665</v>
      </c>
      <c r="L225" s="95">
        <f>SUM('[1]NXP (14)'!BP14:BS14)/SUM('[1]NXP (14)'!BP$2:BS$2)</f>
        <v>4.5501065419408482</v>
      </c>
      <c r="M225" s="95">
        <f>SUM('[1]NXP (14)'!BT14:BW14)/SUM('[1]NXP (14)'!BT$2:BW$2)</f>
        <v>52.432083373147613</v>
      </c>
      <c r="N225" s="95">
        <f t="shared" si="199"/>
        <v>50.586182606680261</v>
      </c>
      <c r="O225" s="95">
        <f>AVERAGE('[1]NXP (14)'!BY14:BZ14)</f>
        <v>17.351536352070763</v>
      </c>
      <c r="P225" s="95" t="s">
        <v>18</v>
      </c>
      <c r="Q225" s="57">
        <f>RANK(D225,D220:D251,0)</f>
        <v>6</v>
      </c>
      <c r="R225" s="57">
        <f t="shared" ref="R225:AA225" si="204">RANK(E225,E220:E251,0)</f>
        <v>7</v>
      </c>
      <c r="S225" s="57">
        <f t="shared" si="204"/>
        <v>8</v>
      </c>
      <c r="T225" s="57">
        <f t="shared" si="204"/>
        <v>3</v>
      </c>
      <c r="U225" s="57">
        <f t="shared" si="204"/>
        <v>4</v>
      </c>
      <c r="V225" s="57">
        <f t="shared" si="204"/>
        <v>14</v>
      </c>
      <c r="W225" s="57">
        <f t="shared" si="204"/>
        <v>16</v>
      </c>
      <c r="X225" s="57">
        <f t="shared" si="204"/>
        <v>31</v>
      </c>
      <c r="Y225" s="57">
        <f t="shared" si="204"/>
        <v>30</v>
      </c>
      <c r="Z225" s="57">
        <f t="shared" si="204"/>
        <v>18</v>
      </c>
      <c r="AA225" s="57">
        <f t="shared" si="204"/>
        <v>9</v>
      </c>
    </row>
    <row r="226" spans="2:27">
      <c r="B226" s="94" t="s">
        <v>19</v>
      </c>
      <c r="C226" s="94" t="s">
        <v>20</v>
      </c>
      <c r="D226" s="94">
        <f>SUM('[1]NXP (14)'!D15:K15)/SUM('[1]NXP (14)'!D$2:K$2)</f>
        <v>72.068841272690833</v>
      </c>
      <c r="E226" s="94">
        <f>SUM('[1]NXP (14)'!L15:P15)/SUM('[1]NXP (14)'!L$2:P$2)</f>
        <v>25.491549450086989</v>
      </c>
      <c r="F226" s="94">
        <f>SUM('[1]NXP (14)'!Q15:AC15)/SUM('[1]NXP (14)'!Q$2:AC$2)</f>
        <v>27.225640856376906</v>
      </c>
      <c r="G226" s="94">
        <f>SUM('[1]NXP (14)'!AD15:AJ15)/SUM('[1]NXP (14)'!AD$2:AJ$2)</f>
        <v>70.355608791920758</v>
      </c>
      <c r="H226" s="94">
        <f>SUM('[1]NXP (14)'!AK15:AO15)/SUM('[1]NXP (14)'!AK$2:AO$2)</f>
        <v>27.875352139149634</v>
      </c>
      <c r="I226" s="94">
        <f>SUM('[1]NXP (14)'!AP15:AU15)/SUM('[1]NXP (14)'!AP$2:AU$2)</f>
        <v>29.449250237472363</v>
      </c>
      <c r="J226" s="94">
        <f>SUM('[1]NXP (14)'!AV15:BE15)/SUM('[1]NXP (14)'!AV$2:BE$2)</f>
        <v>41.361020195934046</v>
      </c>
      <c r="K226" s="94">
        <f>SUM('[1]NXP (14)'!BF15:BO15)/SUM('[1]NXP (14)'!BF$2:BO$2)</f>
        <v>27.078735867127783</v>
      </c>
      <c r="L226" s="94">
        <f>SUM('[1]NXP (14)'!BP15:BS15)/SUM('[1]NXP (14)'!BP$2:BS$2)</f>
        <v>2.9947835063368551</v>
      </c>
      <c r="M226" s="94">
        <f>SUM('[1]NXP (14)'!BT15:BW15)/SUM('[1]NXP (14)'!BT$2:BW$2)</f>
        <v>34.087014407200186</v>
      </c>
      <c r="N226" s="94">
        <f t="shared" si="199"/>
        <v>35.798779672429632</v>
      </c>
      <c r="O226" s="94">
        <f>AVERAGE('[1]NXP (14)'!BY15:BZ15)</f>
        <v>0</v>
      </c>
      <c r="P226" s="94" t="s">
        <v>20</v>
      </c>
      <c r="Q226" s="57">
        <f>RANK(D226,D220:D251,0)</f>
        <v>9</v>
      </c>
      <c r="R226" s="57">
        <f t="shared" ref="R226:AA226" si="205">RANK(E226,E220:E251,0)</f>
        <v>27</v>
      </c>
      <c r="S226" s="57">
        <f t="shared" si="205"/>
        <v>32</v>
      </c>
      <c r="T226" s="57">
        <f t="shared" si="205"/>
        <v>6</v>
      </c>
      <c r="U226" s="57">
        <f t="shared" si="205"/>
        <v>29</v>
      </c>
      <c r="V226" s="57">
        <f t="shared" si="205"/>
        <v>32</v>
      </c>
      <c r="W226" s="57">
        <f t="shared" si="205"/>
        <v>30</v>
      </c>
      <c r="X226" s="57">
        <f t="shared" si="205"/>
        <v>30</v>
      </c>
      <c r="Y226" s="57">
        <f t="shared" si="205"/>
        <v>32</v>
      </c>
      <c r="Z226" s="57">
        <f t="shared" si="205"/>
        <v>27</v>
      </c>
      <c r="AA226" s="57">
        <f t="shared" si="205"/>
        <v>31</v>
      </c>
    </row>
    <row r="227" spans="2:27">
      <c r="B227" s="95" t="s">
        <v>21</v>
      </c>
      <c r="C227" s="95" t="s">
        <v>22</v>
      </c>
      <c r="D227" s="95">
        <f>SUM('[1]NXP (14)'!D16:K16)/SUM('[1]NXP (14)'!D$2:K$2)</f>
        <v>60.362352279282334</v>
      </c>
      <c r="E227" s="95">
        <f>SUM('[1]NXP (14)'!L16:P16)/SUM('[1]NXP (14)'!L$2:P$2)</f>
        <v>36.569824167781839</v>
      </c>
      <c r="F227" s="95">
        <f>SUM('[1]NXP (14)'!Q16:AC16)/SUM('[1]NXP (14)'!Q$2:AC$2)</f>
        <v>40.823110367049857</v>
      </c>
      <c r="G227" s="95">
        <f>SUM('[1]NXP (14)'!AD16:AJ16)/SUM('[1]NXP (14)'!AD$2:AJ$2)</f>
        <v>52.129417925037345</v>
      </c>
      <c r="H227" s="95">
        <f>SUM('[1]NXP (14)'!AK16:AO16)/SUM('[1]NXP (14)'!AK$2:AO$2)</f>
        <v>52.143491942836576</v>
      </c>
      <c r="I227" s="95">
        <f>SUM('[1]NXP (14)'!AP16:AU16)/SUM('[1]NXP (14)'!AP$2:AU$2)</f>
        <v>61.245681841162714</v>
      </c>
      <c r="J227" s="95">
        <f>SUM('[1]NXP (14)'!AV16:BE16)/SUM('[1]NXP (14)'!AV$2:BE$2)</f>
        <v>54.104121819050093</v>
      </c>
      <c r="K227" s="95">
        <f>SUM('[1]NXP (14)'!BF16:BO16)/SUM('[1]NXP (14)'!BF$2:BO$2)</f>
        <v>30.820141639651688</v>
      </c>
      <c r="L227" s="95">
        <f>SUM('[1]NXP (14)'!BP16:BS16)/SUM('[1]NXP (14)'!BP$2:BS$2)</f>
        <v>54.740656606097325</v>
      </c>
      <c r="M227" s="95">
        <f>SUM('[1]NXP (14)'!BT16:BW16)/SUM('[1]NXP (14)'!BT$2:BW$2)</f>
        <v>64.538181216350367</v>
      </c>
      <c r="N227" s="95">
        <f t="shared" si="199"/>
        <v>50.747697980430019</v>
      </c>
      <c r="O227" s="95">
        <f>AVERAGE('[1]NXP (14)'!BY16:BZ16)</f>
        <v>17.627375972784279</v>
      </c>
      <c r="P227" s="95" t="s">
        <v>22</v>
      </c>
      <c r="Q227" s="57">
        <f>RANK(D227,D220:D251,0)</f>
        <v>21</v>
      </c>
      <c r="R227" s="57">
        <f t="shared" ref="R227:AA227" si="206">RANK(E227,E220:E251,0)</f>
        <v>13</v>
      </c>
      <c r="S227" s="57">
        <f t="shared" si="206"/>
        <v>27</v>
      </c>
      <c r="T227" s="57">
        <f t="shared" si="206"/>
        <v>24</v>
      </c>
      <c r="U227" s="57">
        <f t="shared" si="206"/>
        <v>11</v>
      </c>
      <c r="V227" s="57">
        <f t="shared" si="206"/>
        <v>9</v>
      </c>
      <c r="W227" s="57">
        <f t="shared" si="206"/>
        <v>18</v>
      </c>
      <c r="X227" s="57">
        <f t="shared" si="206"/>
        <v>21</v>
      </c>
      <c r="Y227" s="57">
        <f t="shared" si="206"/>
        <v>1</v>
      </c>
      <c r="Z227" s="57">
        <f t="shared" si="206"/>
        <v>7</v>
      </c>
      <c r="AA227" s="57">
        <f t="shared" si="206"/>
        <v>8</v>
      </c>
    </row>
    <row r="228" spans="2:27">
      <c r="B228" s="94" t="s">
        <v>23</v>
      </c>
      <c r="C228" s="94" t="s">
        <v>24</v>
      </c>
      <c r="D228" s="94">
        <f>SUM('[1]NXP (14)'!D17:K17)/SUM('[1]NXP (14)'!D$2:K$2)</f>
        <v>51.176599364918644</v>
      </c>
      <c r="E228" s="94">
        <f>SUM('[1]NXP (14)'!L17:P17)/SUM('[1]NXP (14)'!L$2:P$2)</f>
        <v>74.627856102575606</v>
      </c>
      <c r="F228" s="94">
        <f>SUM('[1]NXP (14)'!Q17:AC17)/SUM('[1]NXP (14)'!Q$2:AC$2)</f>
        <v>78.504000598504064</v>
      </c>
      <c r="G228" s="94">
        <f>SUM('[1]NXP (14)'!AD17:AJ17)/SUM('[1]NXP (14)'!AD$2:AJ$2)</f>
        <v>33.432445841883805</v>
      </c>
      <c r="H228" s="94">
        <f>SUM('[1]NXP (14)'!AK17:AO17)/SUM('[1]NXP (14)'!AK$2:AO$2)</f>
        <v>70.127858750398147</v>
      </c>
      <c r="I228" s="94">
        <f>SUM('[1]NXP (14)'!AP17:AU17)/SUM('[1]NXP (14)'!AP$2:AU$2)</f>
        <v>52.892669466846911</v>
      </c>
      <c r="J228" s="94">
        <f>SUM('[1]NXP (14)'!AV17:BE17)/SUM('[1]NXP (14)'!AV$2:BE$2)</f>
        <v>71.935162380284993</v>
      </c>
      <c r="K228" s="94">
        <f>SUM('[1]NXP (14)'!BF17:BO17)/SUM('[1]NXP (14)'!BF$2:BO$2)</f>
        <v>80.806861549806101</v>
      </c>
      <c r="L228" s="94">
        <f>SUM('[1]NXP (14)'!BP17:BS17)/SUM('[1]NXP (14)'!BP$2:BS$2)</f>
        <v>25.332472703768474</v>
      </c>
      <c r="M228" s="94">
        <f>SUM('[1]NXP (14)'!BT17:BW17)/SUM('[1]NXP (14)'!BT$2:BW$2)</f>
        <v>88.230180427007284</v>
      </c>
      <c r="N228" s="94">
        <f t="shared" si="199"/>
        <v>62.706610718599407</v>
      </c>
      <c r="O228" s="94">
        <f>AVERAGE('[1]NXP (14)'!BY17:BZ17)</f>
        <v>50</v>
      </c>
      <c r="P228" s="94" t="s">
        <v>24</v>
      </c>
      <c r="Q228" s="57">
        <f>RANK(D228,D220:D251,0)</f>
        <v>27</v>
      </c>
      <c r="R228" s="57">
        <f t="shared" ref="R228:AA228" si="207">RANK(E228,E220:E251,0)</f>
        <v>1</v>
      </c>
      <c r="S228" s="57">
        <f t="shared" si="207"/>
        <v>1</v>
      </c>
      <c r="T228" s="57">
        <f t="shared" si="207"/>
        <v>32</v>
      </c>
      <c r="U228" s="57">
        <f t="shared" si="207"/>
        <v>3</v>
      </c>
      <c r="V228" s="57">
        <f t="shared" si="207"/>
        <v>13</v>
      </c>
      <c r="W228" s="57">
        <f t="shared" si="207"/>
        <v>1</v>
      </c>
      <c r="X228" s="57">
        <f t="shared" si="207"/>
        <v>1</v>
      </c>
      <c r="Y228" s="57">
        <f t="shared" si="207"/>
        <v>8</v>
      </c>
      <c r="Z228" s="57">
        <f t="shared" si="207"/>
        <v>1</v>
      </c>
      <c r="AA228" s="57">
        <f t="shared" si="207"/>
        <v>1</v>
      </c>
    </row>
    <row r="229" spans="2:27">
      <c r="B229" s="95" t="s">
        <v>25</v>
      </c>
      <c r="C229" s="95" t="s">
        <v>26</v>
      </c>
      <c r="D229" s="95">
        <f>SUM('[1]NXP (14)'!D18:K18)/SUM('[1]NXP (14)'!D$2:K$2)</f>
        <v>59.117645945219486</v>
      </c>
      <c r="E229" s="95">
        <f>SUM('[1]NXP (14)'!L18:P18)/SUM('[1]NXP (14)'!L$2:P$2)</f>
        <v>46.007222411372936</v>
      </c>
      <c r="F229" s="95">
        <f>SUM('[1]NXP (14)'!Q18:AC18)/SUM('[1]NXP (14)'!Q$2:AC$2)</f>
        <v>51.000170390188352</v>
      </c>
      <c r="G229" s="95">
        <f>SUM('[1]NXP (14)'!AD18:AJ18)/SUM('[1]NXP (14)'!AD$2:AJ$2)</f>
        <v>51.970660639476122</v>
      </c>
      <c r="H229" s="95">
        <f>SUM('[1]NXP (14)'!AK18:AO18)/SUM('[1]NXP (14)'!AK$2:AO$2)</f>
        <v>35.691704301919387</v>
      </c>
      <c r="I229" s="95">
        <f>SUM('[1]NXP (14)'!AP18:AU18)/SUM('[1]NXP (14)'!AP$2:AU$2)</f>
        <v>50.769247689265718</v>
      </c>
      <c r="J229" s="95">
        <f>SUM('[1]NXP (14)'!AV18:BE18)/SUM('[1]NXP (14)'!AV$2:BE$2)</f>
        <v>47.503169163354592</v>
      </c>
      <c r="K229" s="95">
        <f>SUM('[1]NXP (14)'!BF18:BO18)/SUM('[1]NXP (14)'!BF$2:BO$2)</f>
        <v>28.793162773560844</v>
      </c>
      <c r="L229" s="95">
        <f>SUM('[1]NXP (14)'!BP18:BS18)/SUM('[1]NXP (14)'!BP$2:BS$2)</f>
        <v>7.6564164926050209</v>
      </c>
      <c r="M229" s="95">
        <f>SUM('[1]NXP (14)'!BT18:BW18)/SUM('[1]NXP (14)'!BT$2:BW$2)</f>
        <v>52.453148207967523</v>
      </c>
      <c r="N229" s="95">
        <f t="shared" si="199"/>
        <v>43.096254801492996</v>
      </c>
      <c r="O229" s="95">
        <f>AVERAGE('[1]NXP (14)'!BY18:BZ18)</f>
        <v>11.405601170926435</v>
      </c>
      <c r="P229" s="95" t="s">
        <v>26</v>
      </c>
      <c r="Q229" s="57">
        <f>RANK(D229,D220:D251,0)</f>
        <v>23</v>
      </c>
      <c r="R229" s="57">
        <f t="shared" ref="R229:AA229" si="208">RANK(E229,E220:E251,0)</f>
        <v>6</v>
      </c>
      <c r="S229" s="57">
        <f t="shared" si="208"/>
        <v>16</v>
      </c>
      <c r="T229" s="57">
        <f t="shared" si="208"/>
        <v>25</v>
      </c>
      <c r="U229" s="57">
        <f t="shared" si="208"/>
        <v>25</v>
      </c>
      <c r="V229" s="57">
        <f t="shared" si="208"/>
        <v>16</v>
      </c>
      <c r="W229" s="57">
        <f t="shared" si="208"/>
        <v>22</v>
      </c>
      <c r="X229" s="57">
        <f t="shared" si="208"/>
        <v>27</v>
      </c>
      <c r="Y229" s="57">
        <f t="shared" si="208"/>
        <v>24</v>
      </c>
      <c r="Z229" s="57">
        <f t="shared" si="208"/>
        <v>17</v>
      </c>
      <c r="AA229" s="57">
        <f t="shared" si="208"/>
        <v>23</v>
      </c>
    </row>
    <row r="230" spans="2:27">
      <c r="B230" s="94" t="s">
        <v>27</v>
      </c>
      <c r="C230" s="94" t="s">
        <v>28</v>
      </c>
      <c r="D230" s="94">
        <f>SUM('[1]NXP (14)'!D19:K19)/SUM('[1]NXP (14)'!D$2:K$2)</f>
        <v>67.715014582304264</v>
      </c>
      <c r="E230" s="94">
        <f>SUM('[1]NXP (14)'!L19:P19)/SUM('[1]NXP (14)'!L$2:P$2)</f>
        <v>33.878724391651218</v>
      </c>
      <c r="F230" s="94">
        <f>SUM('[1]NXP (14)'!Q19:AC19)/SUM('[1]NXP (14)'!Q$2:AC$2)</f>
        <v>43.13889107702304</v>
      </c>
      <c r="G230" s="94">
        <f>SUM('[1]NXP (14)'!AD19:AJ19)/SUM('[1]NXP (14)'!AD$2:AJ$2)</f>
        <v>56.427752069381363</v>
      </c>
      <c r="H230" s="94">
        <f>SUM('[1]NXP (14)'!AK19:AO19)/SUM('[1]NXP (14)'!AK$2:AO$2)</f>
        <v>38.47585413755224</v>
      </c>
      <c r="I230" s="94">
        <f>SUM('[1]NXP (14)'!AP19:AU19)/SUM('[1]NXP (14)'!AP$2:AU$2)</f>
        <v>47.10089212714314</v>
      </c>
      <c r="J230" s="94">
        <f>SUM('[1]NXP (14)'!AV19:BE19)/SUM('[1]NXP (14)'!AV$2:BE$2)</f>
        <v>59.569841115305486</v>
      </c>
      <c r="K230" s="94">
        <f>SUM('[1]NXP (14)'!BF19:BO19)/SUM('[1]NXP (14)'!BF$2:BO$2)</f>
        <v>33.463326354292697</v>
      </c>
      <c r="L230" s="94">
        <f>SUM('[1]NXP (14)'!BP19:BS19)/SUM('[1]NXP (14)'!BP$2:BS$2)</f>
        <v>20.420367480874585</v>
      </c>
      <c r="M230" s="94">
        <f>SUM('[1]NXP (14)'!BT19:BW19)/SUM('[1]NXP (14)'!BT$2:BW$2)</f>
        <v>59.791324509985984</v>
      </c>
      <c r="N230" s="94">
        <f t="shared" si="199"/>
        <v>45.998198784551413</v>
      </c>
      <c r="O230" s="94">
        <f>AVERAGE('[1]NXP (14)'!BY19:BZ19)</f>
        <v>8.4553164894610795</v>
      </c>
      <c r="P230" s="94" t="s">
        <v>28</v>
      </c>
      <c r="Q230" s="57">
        <f>RANK(D230,D220:D251,0)</f>
        <v>15</v>
      </c>
      <c r="R230" s="57">
        <f t="shared" ref="R230:AA230" si="209">RANK(E230,E220:E251,0)</f>
        <v>17</v>
      </c>
      <c r="S230" s="57">
        <f t="shared" si="209"/>
        <v>25</v>
      </c>
      <c r="T230" s="57">
        <f t="shared" si="209"/>
        <v>17</v>
      </c>
      <c r="U230" s="57">
        <f t="shared" si="209"/>
        <v>23</v>
      </c>
      <c r="V230" s="57">
        <f t="shared" si="209"/>
        <v>23</v>
      </c>
      <c r="W230" s="57">
        <f t="shared" si="209"/>
        <v>8</v>
      </c>
      <c r="X230" s="57">
        <f t="shared" si="209"/>
        <v>17</v>
      </c>
      <c r="Y230" s="57">
        <f t="shared" si="209"/>
        <v>12</v>
      </c>
      <c r="Z230" s="57">
        <f t="shared" si="209"/>
        <v>11</v>
      </c>
      <c r="AA230" s="57">
        <f t="shared" si="209"/>
        <v>18</v>
      </c>
    </row>
    <row r="231" spans="2:27">
      <c r="B231" s="95" t="s">
        <v>29</v>
      </c>
      <c r="C231" s="95" t="s">
        <v>30</v>
      </c>
      <c r="D231" s="95">
        <f>SUM('[1]NXP (14)'!D20:K20)/SUM('[1]NXP (14)'!D$2:K$2)</f>
        <v>30.357554280817467</v>
      </c>
      <c r="E231" s="95">
        <f>SUM('[1]NXP (14)'!L20:P20)/SUM('[1]NXP (14)'!L$2:P$2)</f>
        <v>38.506259130171834</v>
      </c>
      <c r="F231" s="95">
        <f>SUM('[1]NXP (14)'!Q20:AC20)/SUM('[1]NXP (14)'!Q$2:AC$2)</f>
        <v>29.89204581134117</v>
      </c>
      <c r="G231" s="95">
        <f>SUM('[1]NXP (14)'!AD20:AJ20)/SUM('[1]NXP (14)'!AD$2:AJ$2)</f>
        <v>44.773303433351323</v>
      </c>
      <c r="H231" s="95">
        <f>SUM('[1]NXP (14)'!AK20:AO20)/SUM('[1]NXP (14)'!AK$2:AO$2)</f>
        <v>17.493612298462903</v>
      </c>
      <c r="I231" s="95">
        <f>SUM('[1]NXP (14)'!AP20:AU20)/SUM('[1]NXP (14)'!AP$2:AU$2)</f>
        <v>35.025526017009099</v>
      </c>
      <c r="J231" s="95">
        <f>SUM('[1]NXP (14)'!AV20:BE20)/SUM('[1]NXP (14)'!AV$2:BE$2)</f>
        <v>42.808091910858124</v>
      </c>
      <c r="K231" s="95">
        <f>SUM('[1]NXP (14)'!BF20:BO20)/SUM('[1]NXP (14)'!BF$2:BO$2)</f>
        <v>28.262078454126311</v>
      </c>
      <c r="L231" s="95">
        <f>SUM('[1]NXP (14)'!BP20:BS20)/SUM('[1]NXP (14)'!BP$2:BS$2)</f>
        <v>7.056399785238006</v>
      </c>
      <c r="M231" s="95">
        <f>SUM('[1]NXP (14)'!BT20:BW20)/SUM('[1]NXP (14)'!BT$2:BW$2)</f>
        <v>29.523167924372554</v>
      </c>
      <c r="N231" s="95">
        <f t="shared" si="199"/>
        <v>30.36980390457488</v>
      </c>
      <c r="O231" s="95">
        <f>AVERAGE('[1]NXP (14)'!BY20:BZ20)</f>
        <v>2.994183411291274</v>
      </c>
      <c r="P231" s="95" t="s">
        <v>30</v>
      </c>
      <c r="Q231" s="57">
        <f>RANK(D231,D220:D251,0)</f>
        <v>32</v>
      </c>
      <c r="R231" s="57">
        <f t="shared" ref="R231:AA231" si="210">RANK(E231,E220:E251,0)</f>
        <v>10</v>
      </c>
      <c r="S231" s="57">
        <f t="shared" si="210"/>
        <v>31</v>
      </c>
      <c r="T231" s="57">
        <f t="shared" si="210"/>
        <v>29</v>
      </c>
      <c r="U231" s="57">
        <f t="shared" si="210"/>
        <v>32</v>
      </c>
      <c r="V231" s="57">
        <f t="shared" si="210"/>
        <v>31</v>
      </c>
      <c r="W231" s="57">
        <f t="shared" si="210"/>
        <v>28</v>
      </c>
      <c r="X231" s="57">
        <f t="shared" si="210"/>
        <v>28</v>
      </c>
      <c r="Y231" s="57">
        <f t="shared" si="210"/>
        <v>25</v>
      </c>
      <c r="Z231" s="57">
        <f t="shared" si="210"/>
        <v>29</v>
      </c>
      <c r="AA231" s="57">
        <f t="shared" si="210"/>
        <v>32</v>
      </c>
    </row>
    <row r="232" spans="2:27">
      <c r="B232" s="94" t="s">
        <v>31</v>
      </c>
      <c r="C232" s="94" t="s">
        <v>32</v>
      </c>
      <c r="D232" s="94">
        <f>SUM('[1]NXP (14)'!D21:K21)/SUM('[1]NXP (14)'!D$2:K$2)</f>
        <v>77.405396318219175</v>
      </c>
      <c r="E232" s="94">
        <f>SUM('[1]NXP (14)'!L21:P21)/SUM('[1]NXP (14)'!L$2:P$2)</f>
        <v>23.041968312933495</v>
      </c>
      <c r="F232" s="94">
        <f>SUM('[1]NXP (14)'!Q21:AC21)/SUM('[1]NXP (14)'!Q$2:AC$2)</f>
        <v>51.982330548110873</v>
      </c>
      <c r="G232" s="94">
        <f>SUM('[1]NXP (14)'!AD21:AJ21)/SUM('[1]NXP (14)'!AD$2:AJ$2)</f>
        <v>58.159155187660012</v>
      </c>
      <c r="H232" s="94">
        <f>SUM('[1]NXP (14)'!AK21:AO21)/SUM('[1]NXP (14)'!AK$2:AO$2)</f>
        <v>43.210389135751541</v>
      </c>
      <c r="I232" s="94">
        <f>SUM('[1]NXP (14)'!AP21:AU21)/SUM('[1]NXP (14)'!AP$2:AU$2)</f>
        <v>48.445646258255238</v>
      </c>
      <c r="J232" s="94">
        <f>SUM('[1]NXP (14)'!AV21:BE21)/SUM('[1]NXP (14)'!AV$2:BE$2)</f>
        <v>55.371636315912141</v>
      </c>
      <c r="K232" s="94">
        <f>SUM('[1]NXP (14)'!BF21:BO21)/SUM('[1]NXP (14)'!BF$2:BO$2)</f>
        <v>30.263539322168587</v>
      </c>
      <c r="L232" s="94">
        <f>SUM('[1]NXP (14)'!BP21:BS21)/SUM('[1]NXP (14)'!BP$2:BS$2)</f>
        <v>4.7661870842192311</v>
      </c>
      <c r="M232" s="94">
        <f>SUM('[1]NXP (14)'!BT21:BW21)/SUM('[1]NXP (14)'!BT$2:BW$2)</f>
        <v>52.790201177306919</v>
      </c>
      <c r="N232" s="94">
        <f t="shared" si="199"/>
        <v>44.543644966053719</v>
      </c>
      <c r="O232" s="94">
        <f>AVERAGE('[1]NXP (14)'!BY21:BZ21)</f>
        <v>8.9553843329043357</v>
      </c>
      <c r="P232" s="94" t="s">
        <v>32</v>
      </c>
      <c r="Q232" s="57">
        <f>RANK(D232,D220:D251,0)</f>
        <v>4</v>
      </c>
      <c r="R232" s="57">
        <f t="shared" ref="R232:AA232" si="211">RANK(E232,E220:E251,0)</f>
        <v>31</v>
      </c>
      <c r="S232" s="57">
        <f t="shared" si="211"/>
        <v>13</v>
      </c>
      <c r="T232" s="57">
        <f t="shared" si="211"/>
        <v>16</v>
      </c>
      <c r="U232" s="57">
        <f t="shared" si="211"/>
        <v>19</v>
      </c>
      <c r="V232" s="57">
        <f t="shared" si="211"/>
        <v>20</v>
      </c>
      <c r="W232" s="57">
        <f t="shared" si="211"/>
        <v>15</v>
      </c>
      <c r="X232" s="57">
        <f t="shared" si="211"/>
        <v>25</v>
      </c>
      <c r="Y232" s="57">
        <f t="shared" si="211"/>
        <v>29</v>
      </c>
      <c r="Z232" s="57">
        <f t="shared" si="211"/>
        <v>16</v>
      </c>
      <c r="AA232" s="57">
        <f t="shared" si="211"/>
        <v>21</v>
      </c>
    </row>
    <row r="233" spans="2:27">
      <c r="B233" s="95" t="s">
        <v>33</v>
      </c>
      <c r="C233" s="95" t="s">
        <v>34</v>
      </c>
      <c r="D233" s="95">
        <f>SUM('[1]NXP (14)'!D22:K22)/SUM('[1]NXP (14)'!D$2:K$2)</f>
        <v>60.812271467219063</v>
      </c>
      <c r="E233" s="95">
        <f>SUM('[1]NXP (14)'!L22:P22)/SUM('[1]NXP (14)'!L$2:P$2)</f>
        <v>49.313526301943696</v>
      </c>
      <c r="F233" s="95">
        <f>SUM('[1]NXP (14)'!Q22:AC22)/SUM('[1]NXP (14)'!Q$2:AC$2)</f>
        <v>48.721884502167747</v>
      </c>
      <c r="G233" s="95">
        <f>SUM('[1]NXP (14)'!AD22:AJ22)/SUM('[1]NXP (14)'!AD$2:AJ$2)</f>
        <v>65.668802890456547</v>
      </c>
      <c r="H233" s="95">
        <f>SUM('[1]NXP (14)'!AK22:AO22)/SUM('[1]NXP (14)'!AK$2:AO$2)</f>
        <v>71.774195970930421</v>
      </c>
      <c r="I233" s="95">
        <f>SUM('[1]NXP (14)'!AP22:AU22)/SUM('[1]NXP (14)'!AP$2:AU$2)</f>
        <v>72.580300683184007</v>
      </c>
      <c r="J233" s="95">
        <f>SUM('[1]NXP (14)'!AV22:BE22)/SUM('[1]NXP (14)'!AV$2:BE$2)</f>
        <v>65.355054970802996</v>
      </c>
      <c r="K233" s="95">
        <f>SUM('[1]NXP (14)'!BF22:BO22)/SUM('[1]NXP (14)'!BF$2:BO$2)</f>
        <v>52.832883265309356</v>
      </c>
      <c r="L233" s="95">
        <f>SUM('[1]NXP (14)'!BP22:BS22)/SUM('[1]NXP (14)'!BP$2:BS$2)</f>
        <v>22.326501450284493</v>
      </c>
      <c r="M233" s="95">
        <f>SUM('[1]NXP (14)'!BT22:BW22)/SUM('[1]NXP (14)'!BT$2:BW$2)</f>
        <v>67.176230487680485</v>
      </c>
      <c r="N233" s="95">
        <f t="shared" si="199"/>
        <v>57.656165198997883</v>
      </c>
      <c r="O233" s="95">
        <f>AVERAGE('[1]NXP (14)'!BY22:BZ22)</f>
        <v>19.864459024131744</v>
      </c>
      <c r="P233" s="95" t="s">
        <v>34</v>
      </c>
      <c r="Q233" s="57">
        <f>RANK(D233,D220:D251,0)</f>
        <v>20</v>
      </c>
      <c r="R233" s="57">
        <f t="shared" ref="R233:AA233" si="212">RANK(E233,E220:E251,0)</f>
        <v>5</v>
      </c>
      <c r="S233" s="57">
        <f t="shared" si="212"/>
        <v>19</v>
      </c>
      <c r="T233" s="57">
        <f t="shared" si="212"/>
        <v>10</v>
      </c>
      <c r="U233" s="57">
        <f t="shared" si="212"/>
        <v>2</v>
      </c>
      <c r="V233" s="57">
        <f t="shared" si="212"/>
        <v>3</v>
      </c>
      <c r="W233" s="57">
        <f t="shared" si="212"/>
        <v>2</v>
      </c>
      <c r="X233" s="57">
        <f t="shared" si="212"/>
        <v>3</v>
      </c>
      <c r="Y233" s="57">
        <f t="shared" si="212"/>
        <v>9</v>
      </c>
      <c r="Z233" s="57">
        <f t="shared" si="212"/>
        <v>4</v>
      </c>
      <c r="AA233" s="57">
        <f t="shared" si="212"/>
        <v>3</v>
      </c>
    </row>
    <row r="234" spans="2:27">
      <c r="B234" s="94" t="s">
        <v>35</v>
      </c>
      <c r="C234" s="94" t="s">
        <v>36</v>
      </c>
      <c r="D234" s="94">
        <f>SUM('[1]NXP (14)'!D23:K23)/SUM('[1]NXP (14)'!D$2:K$2)</f>
        <v>42.32475164010701</v>
      </c>
      <c r="E234" s="94">
        <f>SUM('[1]NXP (14)'!L23:P23)/SUM('[1]NXP (14)'!L$2:P$2)</f>
        <v>35.532570025471394</v>
      </c>
      <c r="F234" s="94">
        <f>SUM('[1]NXP (14)'!Q23:AC23)/SUM('[1]NXP (14)'!Q$2:AC$2)</f>
        <v>48.831763544856379</v>
      </c>
      <c r="G234" s="94">
        <f>SUM('[1]NXP (14)'!AD23:AJ23)/SUM('[1]NXP (14)'!AD$2:AJ$2)</f>
        <v>43.385051432994985</v>
      </c>
      <c r="H234" s="94">
        <f>SUM('[1]NXP (14)'!AK23:AO23)/SUM('[1]NXP (14)'!AK$2:AO$2)</f>
        <v>48.55453704348762</v>
      </c>
      <c r="I234" s="94">
        <f>SUM('[1]NXP (14)'!AP23:AU23)/SUM('[1]NXP (14)'!AP$2:AU$2)</f>
        <v>40.736109339376249</v>
      </c>
      <c r="J234" s="94">
        <f>SUM('[1]NXP (14)'!AV23:BE23)/SUM('[1]NXP (14)'!AV$2:BE$2)</f>
        <v>61.135801658552545</v>
      </c>
      <c r="K234" s="94">
        <f>SUM('[1]NXP (14)'!BF23:BO23)/SUM('[1]NXP (14)'!BF$2:BO$2)</f>
        <v>37.582090885753416</v>
      </c>
      <c r="L234" s="94">
        <f>SUM('[1]NXP (14)'!BP23:BS23)/SUM('[1]NXP (14)'!BP$2:BS$2)</f>
        <v>13.45325083770595</v>
      </c>
      <c r="M234" s="94">
        <f>SUM('[1]NXP (14)'!BT23:BW23)/SUM('[1]NXP (14)'!BT$2:BW$2)</f>
        <v>55.874214991301585</v>
      </c>
      <c r="N234" s="94">
        <f t="shared" si="199"/>
        <v>42.741014139960718</v>
      </c>
      <c r="O234" s="94">
        <f>AVERAGE('[1]NXP (14)'!BY23:BZ23)</f>
        <v>12.261674649007706</v>
      </c>
      <c r="P234" s="94" t="s">
        <v>36</v>
      </c>
      <c r="Q234" s="57">
        <f>RANK(D234,D220:D251,0)</f>
        <v>30</v>
      </c>
      <c r="R234" s="57">
        <f t="shared" ref="R234:AA234" si="213">RANK(E234,E220:E251,0)</f>
        <v>16</v>
      </c>
      <c r="S234" s="57">
        <f t="shared" si="213"/>
        <v>18</v>
      </c>
      <c r="T234" s="57">
        <f t="shared" si="213"/>
        <v>31</v>
      </c>
      <c r="U234" s="57">
        <f t="shared" si="213"/>
        <v>15</v>
      </c>
      <c r="V234" s="57">
        <f t="shared" si="213"/>
        <v>27</v>
      </c>
      <c r="W234" s="57">
        <f t="shared" si="213"/>
        <v>6</v>
      </c>
      <c r="X234" s="57">
        <f t="shared" si="213"/>
        <v>11</v>
      </c>
      <c r="Y234" s="57">
        <f t="shared" si="213"/>
        <v>19</v>
      </c>
      <c r="Z234" s="57">
        <f t="shared" si="213"/>
        <v>14</v>
      </c>
      <c r="AA234" s="57">
        <f t="shared" si="213"/>
        <v>24</v>
      </c>
    </row>
    <row r="235" spans="2:27">
      <c r="B235" s="95" t="s">
        <v>37</v>
      </c>
      <c r="C235" s="95" t="s">
        <v>38</v>
      </c>
      <c r="D235" s="95">
        <f>SUM('[1]NXP (14)'!D24:K24)/SUM('[1]NXP (14)'!D$2:K$2)</f>
        <v>54.431743073844636</v>
      </c>
      <c r="E235" s="95">
        <f>SUM('[1]NXP (14)'!L24:P24)/SUM('[1]NXP (14)'!L$2:P$2)</f>
        <v>27.756255965548942</v>
      </c>
      <c r="F235" s="95">
        <f>SUM('[1]NXP (14)'!Q24:AC24)/SUM('[1]NXP (14)'!Q$2:AC$2)</f>
        <v>36.366621836903128</v>
      </c>
      <c r="G235" s="95">
        <f>SUM('[1]NXP (14)'!AD24:AJ24)/SUM('[1]NXP (14)'!AD$2:AJ$2)</f>
        <v>54.218739605867938</v>
      </c>
      <c r="H235" s="95">
        <f>SUM('[1]NXP (14)'!AK24:AO24)/SUM('[1]NXP (14)'!AK$2:AO$2)</f>
        <v>18.941852619803459</v>
      </c>
      <c r="I235" s="95">
        <f>SUM('[1]NXP (14)'!AP24:AU24)/SUM('[1]NXP (14)'!AP$2:AU$2)</f>
        <v>65.040462718659057</v>
      </c>
      <c r="J235" s="95">
        <f>SUM('[1]NXP (14)'!AV24:BE24)/SUM('[1]NXP (14)'!AV$2:BE$2)</f>
        <v>55.717788993029572</v>
      </c>
      <c r="K235" s="95">
        <f>SUM('[1]NXP (14)'!BF24:BO24)/SUM('[1]NXP (14)'!BF$2:BO$2)</f>
        <v>30.80411637798942</v>
      </c>
      <c r="L235" s="95">
        <f>SUM('[1]NXP (14)'!BP24:BS24)/SUM('[1]NXP (14)'!BP$2:BS$2)</f>
        <v>6.643703911019947</v>
      </c>
      <c r="M235" s="95">
        <f>SUM('[1]NXP (14)'!BT24:BW24)/SUM('[1]NXP (14)'!BT$2:BW$2)</f>
        <v>41.267523053616173</v>
      </c>
      <c r="N235" s="95">
        <f t="shared" si="199"/>
        <v>39.118880815628231</v>
      </c>
      <c r="O235" s="95">
        <f>AVERAGE('[1]NXP (14)'!BY24:BZ24)</f>
        <v>7.3172612836316535</v>
      </c>
      <c r="P235" s="95" t="s">
        <v>38</v>
      </c>
      <c r="Q235" s="57">
        <f>RANK(D235,D220:D251,0)</f>
        <v>26</v>
      </c>
      <c r="R235" s="57">
        <f t="shared" ref="R235:AA235" si="214">RANK(E235,E220:E251,0)</f>
        <v>23</v>
      </c>
      <c r="S235" s="57">
        <f t="shared" si="214"/>
        <v>29</v>
      </c>
      <c r="T235" s="57">
        <f t="shared" si="214"/>
        <v>22</v>
      </c>
      <c r="U235" s="57">
        <f t="shared" si="214"/>
        <v>31</v>
      </c>
      <c r="V235" s="57">
        <f t="shared" si="214"/>
        <v>5</v>
      </c>
      <c r="W235" s="57">
        <f t="shared" si="214"/>
        <v>13</v>
      </c>
      <c r="X235" s="57">
        <f t="shared" si="214"/>
        <v>22</v>
      </c>
      <c r="Y235" s="57">
        <f t="shared" si="214"/>
        <v>27</v>
      </c>
      <c r="Z235" s="57">
        <f t="shared" si="214"/>
        <v>23</v>
      </c>
      <c r="AA235" s="57">
        <f t="shared" si="214"/>
        <v>27</v>
      </c>
    </row>
    <row r="236" spans="2:27">
      <c r="B236" s="94" t="s">
        <v>39</v>
      </c>
      <c r="C236" s="94" t="s">
        <v>40</v>
      </c>
      <c r="D236" s="94">
        <f>SUM('[1]NXP (14)'!D25:K25)/SUM('[1]NXP (14)'!D$2:K$2)</f>
        <v>35.858758158526854</v>
      </c>
      <c r="E236" s="94">
        <f>SUM('[1]NXP (14)'!L25:P25)/SUM('[1]NXP (14)'!L$2:P$2)</f>
        <v>36.408497717699611</v>
      </c>
      <c r="F236" s="94">
        <f>SUM('[1]NXP (14)'!Q25:AC25)/SUM('[1]NXP (14)'!Q$2:AC$2)</f>
        <v>53.367825671579425</v>
      </c>
      <c r="G236" s="94">
        <f>SUM('[1]NXP (14)'!AD25:AJ25)/SUM('[1]NXP (14)'!AD$2:AJ$2)</f>
        <v>56.003434916261398</v>
      </c>
      <c r="H236" s="94">
        <f>SUM('[1]NXP (14)'!AK25:AO25)/SUM('[1]NXP (14)'!AK$2:AO$2)</f>
        <v>48.158591992786128</v>
      </c>
      <c r="I236" s="94">
        <f>SUM('[1]NXP (14)'!AP25:AU25)/SUM('[1]NXP (14)'!AP$2:AU$2)</f>
        <v>45.903652182456526</v>
      </c>
      <c r="J236" s="94">
        <f>SUM('[1]NXP (14)'!AV25:BE25)/SUM('[1]NXP (14)'!AV$2:BE$2)</f>
        <v>44.713021323621184</v>
      </c>
      <c r="K236" s="94">
        <f>SUM('[1]NXP (14)'!BF25:BO25)/SUM('[1]NXP (14)'!BF$2:BO$2)</f>
        <v>37.287911200331337</v>
      </c>
      <c r="L236" s="94">
        <f>SUM('[1]NXP (14)'!BP25:BS25)/SUM('[1]NXP (14)'!BP$2:BS$2)</f>
        <v>14.315168642593036</v>
      </c>
      <c r="M236" s="94">
        <f>SUM('[1]NXP (14)'!BT25:BW25)/SUM('[1]NXP (14)'!BT$2:BW$2)</f>
        <v>61.938144784857819</v>
      </c>
      <c r="N236" s="94">
        <f t="shared" si="199"/>
        <v>43.395500659071338</v>
      </c>
      <c r="O236" s="94">
        <f>AVERAGE('[1]NXP (14)'!BY25:BZ25)</f>
        <v>14.065880571284147</v>
      </c>
      <c r="P236" s="94" t="s">
        <v>40</v>
      </c>
      <c r="Q236" s="57">
        <f>RANK(D236,D220:D251,0)</f>
        <v>31</v>
      </c>
      <c r="R236" s="57">
        <f t="shared" ref="R236:AA236" si="215">RANK(E236,E220:E251,0)</f>
        <v>14</v>
      </c>
      <c r="S236" s="57">
        <f t="shared" si="215"/>
        <v>12</v>
      </c>
      <c r="T236" s="57">
        <f t="shared" si="215"/>
        <v>18</v>
      </c>
      <c r="U236" s="57">
        <f t="shared" si="215"/>
        <v>16</v>
      </c>
      <c r="V236" s="57">
        <f t="shared" si="215"/>
        <v>24</v>
      </c>
      <c r="W236" s="57">
        <f t="shared" si="215"/>
        <v>25</v>
      </c>
      <c r="X236" s="57">
        <f t="shared" si="215"/>
        <v>12</v>
      </c>
      <c r="Y236" s="57">
        <f t="shared" si="215"/>
        <v>17</v>
      </c>
      <c r="Z236" s="57">
        <f t="shared" si="215"/>
        <v>10</v>
      </c>
      <c r="AA236" s="57">
        <f t="shared" si="215"/>
        <v>22</v>
      </c>
    </row>
    <row r="237" spans="2:27">
      <c r="B237" s="95" t="s">
        <v>41</v>
      </c>
      <c r="C237" s="95" t="s">
        <v>42</v>
      </c>
      <c r="D237" s="95">
        <f>SUM('[1]NXP (14)'!D26:K26)/SUM('[1]NXP (14)'!D$2:K$2)</f>
        <v>79.708711742559998</v>
      </c>
      <c r="E237" s="95">
        <f>SUM('[1]NXP (14)'!L26:P26)/SUM('[1]NXP (14)'!L$2:P$2)</f>
        <v>49.399980837597255</v>
      </c>
      <c r="F237" s="95">
        <f>SUM('[1]NXP (14)'!Q26:AC26)/SUM('[1]NXP (14)'!Q$2:AC$2)</f>
        <v>53.851040028404299</v>
      </c>
      <c r="G237" s="95">
        <f>SUM('[1]NXP (14)'!AD26:AJ26)/SUM('[1]NXP (14)'!AD$2:AJ$2)</f>
        <v>72.608741105204828</v>
      </c>
      <c r="H237" s="95">
        <f>SUM('[1]NXP (14)'!AK26:AO26)/SUM('[1]NXP (14)'!AK$2:AO$2)</f>
        <v>32.774605954936341</v>
      </c>
      <c r="I237" s="95">
        <f>SUM('[1]NXP (14)'!AP26:AU26)/SUM('[1]NXP (14)'!AP$2:AU$2)</f>
        <v>51.444331993179851</v>
      </c>
      <c r="J237" s="95">
        <f>SUM('[1]NXP (14)'!AV26:BE26)/SUM('[1]NXP (14)'!AV$2:BE$2)</f>
        <v>42.846046260069592</v>
      </c>
      <c r="K237" s="95">
        <f>SUM('[1]NXP (14)'!BF26:BO26)/SUM('[1]NXP (14)'!BF$2:BO$2)</f>
        <v>33.277195715781637</v>
      </c>
      <c r="L237" s="95">
        <f>SUM('[1]NXP (14)'!BP26:BS26)/SUM('[1]NXP (14)'!BP$2:BS$2)</f>
        <v>6.7897757024211591</v>
      </c>
      <c r="M237" s="95">
        <f>SUM('[1]NXP (14)'!BT26:BW26)/SUM('[1]NXP (14)'!BT$2:BW$2)</f>
        <v>37.812897179182166</v>
      </c>
      <c r="N237" s="95">
        <f t="shared" si="199"/>
        <v>46.05133265193372</v>
      </c>
      <c r="O237" s="95">
        <f>AVERAGE('[1]NXP (14)'!BY26:BZ26)</f>
        <v>11.882268746310926</v>
      </c>
      <c r="P237" s="95" t="s">
        <v>42</v>
      </c>
      <c r="Q237" s="57">
        <f>RANK(D237,D220:D251,0)</f>
        <v>3</v>
      </c>
      <c r="R237" s="57">
        <f t="shared" ref="R237:AA237" si="216">RANK(E237,E220:E251,0)</f>
        <v>4</v>
      </c>
      <c r="S237" s="57">
        <f t="shared" si="216"/>
        <v>11</v>
      </c>
      <c r="T237" s="57">
        <f t="shared" si="216"/>
        <v>4</v>
      </c>
      <c r="U237" s="57">
        <f t="shared" si="216"/>
        <v>27</v>
      </c>
      <c r="V237" s="57">
        <f t="shared" si="216"/>
        <v>15</v>
      </c>
      <c r="W237" s="57">
        <f t="shared" si="216"/>
        <v>27</v>
      </c>
      <c r="X237" s="57">
        <f t="shared" si="216"/>
        <v>18</v>
      </c>
      <c r="Y237" s="57">
        <f t="shared" si="216"/>
        <v>26</v>
      </c>
      <c r="Z237" s="57">
        <f t="shared" si="216"/>
        <v>25</v>
      </c>
      <c r="AA237" s="57">
        <f t="shared" si="216"/>
        <v>17</v>
      </c>
    </row>
    <row r="238" spans="2:27">
      <c r="B238" s="94" t="s">
        <v>43</v>
      </c>
      <c r="C238" s="94" t="s">
        <v>44</v>
      </c>
      <c r="D238" s="94">
        <f>SUM('[1]NXP (14)'!D27:K27)/SUM('[1]NXP (14)'!D$2:K$2)</f>
        <v>68.296002245086399</v>
      </c>
      <c r="E238" s="94">
        <f>SUM('[1]NXP (14)'!L27:P27)/SUM('[1]NXP (14)'!L$2:P$2)</f>
        <v>53.552301768658971</v>
      </c>
      <c r="F238" s="94">
        <f>SUM('[1]NXP (14)'!Q27:AC27)/SUM('[1]NXP (14)'!Q$2:AC$2)</f>
        <v>51.870816774022636</v>
      </c>
      <c r="G238" s="94">
        <f>SUM('[1]NXP (14)'!AD27:AJ27)/SUM('[1]NXP (14)'!AD$2:AJ$2)</f>
        <v>59.853789009076351</v>
      </c>
      <c r="H238" s="94">
        <f>SUM('[1]NXP (14)'!AK27:AO27)/SUM('[1]NXP (14)'!AK$2:AO$2)</f>
        <v>72.349782481254948</v>
      </c>
      <c r="I238" s="94">
        <f>SUM('[1]NXP (14)'!AP27:AU27)/SUM('[1]NXP (14)'!AP$2:AU$2)</f>
        <v>70.107422585372717</v>
      </c>
      <c r="J238" s="94">
        <f>SUM('[1]NXP (14)'!AV27:BE27)/SUM('[1]NXP (14)'!AV$2:BE$2)</f>
        <v>61.478626925549946</v>
      </c>
      <c r="K238" s="94">
        <f>SUM('[1]NXP (14)'!BF27:BO27)/SUM('[1]NXP (14)'!BF$2:BO$2)</f>
        <v>43.505850917933785</v>
      </c>
      <c r="L238" s="94">
        <f>SUM('[1]NXP (14)'!BP27:BS27)/SUM('[1]NXP (14)'!BP$2:BS$2)</f>
        <v>18.319879335038365</v>
      </c>
      <c r="M238" s="94">
        <f>SUM('[1]NXP (14)'!BT27:BW27)/SUM('[1]NXP (14)'!BT$2:BW$2)</f>
        <v>81.249377447618215</v>
      </c>
      <c r="N238" s="94">
        <f t="shared" si="199"/>
        <v>58.058384948961233</v>
      </c>
      <c r="O238" s="94">
        <f>AVERAGE('[1]NXP (14)'!BY27:BZ27)</f>
        <v>37.24343718547118</v>
      </c>
      <c r="P238" s="94" t="s">
        <v>44</v>
      </c>
      <c r="Q238" s="57">
        <f>RANK(D238,D220:D251,0)</f>
        <v>12</v>
      </c>
      <c r="R238" s="57">
        <f t="shared" ref="R238:AA238" si="217">RANK(E238,E220:E251,0)</f>
        <v>3</v>
      </c>
      <c r="S238" s="57">
        <f t="shared" si="217"/>
        <v>14</v>
      </c>
      <c r="T238" s="57">
        <f t="shared" si="217"/>
        <v>15</v>
      </c>
      <c r="U238" s="57">
        <f t="shared" si="217"/>
        <v>1</v>
      </c>
      <c r="V238" s="57">
        <f t="shared" si="217"/>
        <v>4</v>
      </c>
      <c r="W238" s="57">
        <f t="shared" si="217"/>
        <v>4</v>
      </c>
      <c r="X238" s="57">
        <f t="shared" si="217"/>
        <v>6</v>
      </c>
      <c r="Y238" s="57">
        <f t="shared" si="217"/>
        <v>13</v>
      </c>
      <c r="Z238" s="57">
        <f t="shared" si="217"/>
        <v>3</v>
      </c>
      <c r="AA238" s="57">
        <f t="shared" si="217"/>
        <v>2</v>
      </c>
    </row>
    <row r="239" spans="2:27">
      <c r="B239" s="95" t="s">
        <v>45</v>
      </c>
      <c r="C239" s="95" t="s">
        <v>46</v>
      </c>
      <c r="D239" s="95">
        <f>SUM('[1]NXP (14)'!D28:K28)/SUM('[1]NXP (14)'!D$2:K$2)</f>
        <v>65.80665553294709</v>
      </c>
      <c r="E239" s="95">
        <f>SUM('[1]NXP (14)'!L28:P28)/SUM('[1]NXP (14)'!L$2:P$2)</f>
        <v>32.860085494153388</v>
      </c>
      <c r="F239" s="95">
        <f>SUM('[1]NXP (14)'!Q28:AC28)/SUM('[1]NXP (14)'!Q$2:AC$2)</f>
        <v>31.083559235028911</v>
      </c>
      <c r="G239" s="95">
        <f>SUM('[1]NXP (14)'!AD28:AJ28)/SUM('[1]NXP (14)'!AD$2:AJ$2)</f>
        <v>55.195201756314823</v>
      </c>
      <c r="H239" s="95">
        <f>SUM('[1]NXP (14)'!AK28:AO28)/SUM('[1]NXP (14)'!AK$2:AO$2)</f>
        <v>29.450826297264388</v>
      </c>
      <c r="I239" s="95">
        <f>SUM('[1]NXP (14)'!AP28:AU28)/SUM('[1]NXP (14)'!AP$2:AU$2)</f>
        <v>37.833444942660527</v>
      </c>
      <c r="J239" s="95">
        <f>SUM('[1]NXP (14)'!AV28:BE28)/SUM('[1]NXP (14)'!AV$2:BE$2)</f>
        <v>44.672591013025006</v>
      </c>
      <c r="K239" s="95">
        <f>SUM('[1]NXP (14)'!BF28:BO28)/SUM('[1]NXP (14)'!BF$2:BO$2)</f>
        <v>23.820363173083301</v>
      </c>
      <c r="L239" s="95">
        <f>SUM('[1]NXP (14)'!BP28:BS28)/SUM('[1]NXP (14)'!BP$2:BS$2)</f>
        <v>10.199524645963029</v>
      </c>
      <c r="M239" s="95">
        <f>SUM('[1]NXP (14)'!BT28:BW28)/SUM('[1]NXP (14)'!BT$2:BW$2)</f>
        <v>29.306581577813553</v>
      </c>
      <c r="N239" s="95">
        <f t="shared" si="199"/>
        <v>36.022883366825397</v>
      </c>
      <c r="O239" s="95">
        <f>AVERAGE('[1]NXP (14)'!BY28:BZ28)</f>
        <v>1.1090741254783587</v>
      </c>
      <c r="P239" s="95" t="s">
        <v>46</v>
      </c>
      <c r="Q239" s="57">
        <f>RANK(D239,D220:D251,0)</f>
        <v>19</v>
      </c>
      <c r="R239" s="57">
        <f t="shared" ref="R239:AA239" si="218">RANK(E239,E220:E251,0)</f>
        <v>20</v>
      </c>
      <c r="S239" s="57">
        <f t="shared" si="218"/>
        <v>30</v>
      </c>
      <c r="T239" s="57">
        <f t="shared" si="218"/>
        <v>20</v>
      </c>
      <c r="U239" s="57">
        <f t="shared" si="218"/>
        <v>28</v>
      </c>
      <c r="V239" s="57">
        <f t="shared" si="218"/>
        <v>29</v>
      </c>
      <c r="W239" s="57">
        <f t="shared" si="218"/>
        <v>26</v>
      </c>
      <c r="X239" s="57">
        <f t="shared" si="218"/>
        <v>32</v>
      </c>
      <c r="Y239" s="57">
        <f t="shared" si="218"/>
        <v>21</v>
      </c>
      <c r="Z239" s="57">
        <f t="shared" si="218"/>
        <v>30</v>
      </c>
      <c r="AA239" s="57">
        <f t="shared" si="218"/>
        <v>30</v>
      </c>
    </row>
    <row r="240" spans="2:27">
      <c r="B240" s="94" t="s">
        <v>47</v>
      </c>
      <c r="C240" s="94" t="s">
        <v>48</v>
      </c>
      <c r="D240" s="94">
        <f>SUM('[1]NXP (14)'!D29:K29)/SUM('[1]NXP (14)'!D$2:K$2)</f>
        <v>72.237002630670148</v>
      </c>
      <c r="E240" s="94">
        <f>SUM('[1]NXP (14)'!L29:P29)/SUM('[1]NXP (14)'!L$2:P$2)</f>
        <v>29.494331536804523</v>
      </c>
      <c r="F240" s="94">
        <f>SUM('[1]NXP (14)'!Q29:AC29)/SUM('[1]NXP (14)'!Q$2:AC$2)</f>
        <v>44.34550864189066</v>
      </c>
      <c r="G240" s="94">
        <f>SUM('[1]NXP (14)'!AD29:AJ29)/SUM('[1]NXP (14)'!AD$2:AJ$2)</f>
        <v>48.807203125872519</v>
      </c>
      <c r="H240" s="94">
        <f>SUM('[1]NXP (14)'!AK29:AO29)/SUM('[1]NXP (14)'!AK$2:AO$2)</f>
        <v>55.389392220484908</v>
      </c>
      <c r="I240" s="94">
        <f>SUM('[1]NXP (14)'!AP29:AU29)/SUM('[1]NXP (14)'!AP$2:AU$2)</f>
        <v>48.904405383412502</v>
      </c>
      <c r="J240" s="94">
        <f>SUM('[1]NXP (14)'!AV29:BE29)/SUM('[1]NXP (14)'!AV$2:BE$2)</f>
        <v>57.214551378239761</v>
      </c>
      <c r="K240" s="94">
        <f>SUM('[1]NXP (14)'!BF29:BO29)/SUM('[1]NXP (14)'!BF$2:BO$2)</f>
        <v>30.317974153016547</v>
      </c>
      <c r="L240" s="94">
        <f>SUM('[1]NXP (14)'!BP29:BS29)/SUM('[1]NXP (14)'!BP$2:BS$2)</f>
        <v>14.225163459475532</v>
      </c>
      <c r="M240" s="94">
        <f>SUM('[1]NXP (14)'!BT29:BW29)/SUM('[1]NXP (14)'!BT$2:BW$2)</f>
        <v>49.258403804169667</v>
      </c>
      <c r="N240" s="94">
        <f t="shared" si="199"/>
        <v>45.019393633403688</v>
      </c>
      <c r="O240" s="94">
        <f>AVERAGE('[1]NXP (14)'!BY29:BZ29)</f>
        <v>10.425119141544126</v>
      </c>
      <c r="P240" s="94" t="s">
        <v>48</v>
      </c>
      <c r="Q240" s="57">
        <f>RANK(D240,D220:D251,0)</f>
        <v>8</v>
      </c>
      <c r="R240" s="57">
        <f t="shared" ref="R240:AA240" si="219">RANK(E240,E220:E251,0)</f>
        <v>22</v>
      </c>
      <c r="S240" s="57">
        <f t="shared" si="219"/>
        <v>24</v>
      </c>
      <c r="T240" s="57">
        <f t="shared" si="219"/>
        <v>27</v>
      </c>
      <c r="U240" s="57">
        <f t="shared" si="219"/>
        <v>9</v>
      </c>
      <c r="V240" s="57">
        <f t="shared" si="219"/>
        <v>19</v>
      </c>
      <c r="W240" s="57">
        <f t="shared" si="219"/>
        <v>9</v>
      </c>
      <c r="X240" s="57">
        <f t="shared" si="219"/>
        <v>24</v>
      </c>
      <c r="Y240" s="57">
        <f t="shared" si="219"/>
        <v>18</v>
      </c>
      <c r="Z240" s="57">
        <f t="shared" si="219"/>
        <v>19</v>
      </c>
      <c r="AA240" s="57">
        <f t="shared" si="219"/>
        <v>20</v>
      </c>
    </row>
    <row r="241" spans="2:27">
      <c r="B241" s="95" t="s">
        <v>49</v>
      </c>
      <c r="C241" s="95" t="s">
        <v>50</v>
      </c>
      <c r="D241" s="95">
        <f>SUM('[1]NXP (14)'!D30:K30)/SUM('[1]NXP (14)'!D$2:K$2)</f>
        <v>68.676180157618504</v>
      </c>
      <c r="E241" s="95">
        <f>SUM('[1]NXP (14)'!L30:P30)/SUM('[1]NXP (14)'!L$2:P$2)</f>
        <v>37.167517856479513</v>
      </c>
      <c r="F241" s="95">
        <f>SUM('[1]NXP (14)'!Q30:AC30)/SUM('[1]NXP (14)'!Q$2:AC$2)</f>
        <v>55.12645207309982</v>
      </c>
      <c r="G241" s="95">
        <f>SUM('[1]NXP (14)'!AD30:AJ30)/SUM('[1]NXP (14)'!AD$2:AJ$2)</f>
        <v>77.198289654737167</v>
      </c>
      <c r="H241" s="95">
        <f>SUM('[1]NXP (14)'!AK30:AO30)/SUM('[1]NXP (14)'!AK$2:AO$2)</f>
        <v>62.714730024492063</v>
      </c>
      <c r="I241" s="95">
        <f>SUM('[1]NXP (14)'!AP30:AU30)/SUM('[1]NXP (14)'!AP$2:AU$2)</f>
        <v>73.134651696321455</v>
      </c>
      <c r="J241" s="95">
        <f>SUM('[1]NXP (14)'!AV30:BE30)/SUM('[1]NXP (14)'!AV$2:BE$2)</f>
        <v>55.781357297986204</v>
      </c>
      <c r="K241" s="95">
        <f>SUM('[1]NXP (14)'!BF30:BO30)/SUM('[1]NXP (14)'!BF$2:BO$2)</f>
        <v>43.44547490908618</v>
      </c>
      <c r="L241" s="95">
        <f>SUM('[1]NXP (14)'!BP30:BS30)/SUM('[1]NXP (14)'!BP$2:BS$2)</f>
        <v>18.115196115239044</v>
      </c>
      <c r="M241" s="95">
        <f>SUM('[1]NXP (14)'!BT30:BW30)/SUM('[1]NXP (14)'!BT$2:BW$2)</f>
        <v>84.370305486319168</v>
      </c>
      <c r="N241" s="95">
        <f t="shared" si="199"/>
        <v>57.573015527137912</v>
      </c>
      <c r="O241" s="95">
        <f>AVERAGE('[1]NXP (14)'!BY30:BZ30)</f>
        <v>26.784045100477854</v>
      </c>
      <c r="P241" s="95" t="s">
        <v>50</v>
      </c>
      <c r="Q241" s="57">
        <f>RANK(D241,D220:D251,0)</f>
        <v>11</v>
      </c>
      <c r="R241" s="57">
        <f t="shared" ref="R241:AA241" si="220">RANK(E241,E220:E251,0)</f>
        <v>12</v>
      </c>
      <c r="S241" s="57">
        <f t="shared" si="220"/>
        <v>9</v>
      </c>
      <c r="T241" s="57">
        <f t="shared" si="220"/>
        <v>2</v>
      </c>
      <c r="U241" s="57">
        <f t="shared" si="220"/>
        <v>6</v>
      </c>
      <c r="V241" s="57">
        <f t="shared" si="220"/>
        <v>2</v>
      </c>
      <c r="W241" s="57">
        <f t="shared" si="220"/>
        <v>12</v>
      </c>
      <c r="X241" s="57">
        <f t="shared" si="220"/>
        <v>7</v>
      </c>
      <c r="Y241" s="57">
        <f t="shared" si="220"/>
        <v>14</v>
      </c>
      <c r="Z241" s="57">
        <f t="shared" si="220"/>
        <v>2</v>
      </c>
      <c r="AA241" s="57">
        <f t="shared" si="220"/>
        <v>4</v>
      </c>
    </row>
    <row r="242" spans="2:27">
      <c r="B242" s="94" t="s">
        <v>51</v>
      </c>
      <c r="C242" s="94" t="s">
        <v>52</v>
      </c>
      <c r="D242" s="94">
        <f>SUM('[1]NXP (14)'!D31:K31)/SUM('[1]NXP (14)'!D$2:K$2)</f>
        <v>66.127528603681469</v>
      </c>
      <c r="E242" s="94">
        <f>SUM('[1]NXP (14)'!L31:P31)/SUM('[1]NXP (14)'!L$2:P$2)</f>
        <v>30.983249669524547</v>
      </c>
      <c r="F242" s="94">
        <f>SUM('[1]NXP (14)'!Q31:AC31)/SUM('[1]NXP (14)'!Q$2:AC$2)</f>
        <v>61.481500107564806</v>
      </c>
      <c r="G242" s="94">
        <f>SUM('[1]NXP (14)'!AD31:AJ31)/SUM('[1]NXP (14)'!AD$2:AJ$2)</f>
        <v>43.820410983226083</v>
      </c>
      <c r="H242" s="94">
        <f>SUM('[1]NXP (14)'!AK31:AO31)/SUM('[1]NXP (14)'!AK$2:AO$2)</f>
        <v>41.025345363071715</v>
      </c>
      <c r="I242" s="94">
        <f>SUM('[1]NXP (14)'!AP31:AU31)/SUM('[1]NXP (14)'!AP$2:AU$2)</f>
        <v>49.51279956728915</v>
      </c>
      <c r="J242" s="94">
        <f>SUM('[1]NXP (14)'!AV31:BE31)/SUM('[1]NXP (14)'!AV$2:BE$2)</f>
        <v>48.229602968679636</v>
      </c>
      <c r="K242" s="94">
        <f>SUM('[1]NXP (14)'!BF31:BO31)/SUM('[1]NXP (14)'!BF$2:BO$2)</f>
        <v>52.982453950758085</v>
      </c>
      <c r="L242" s="94">
        <f>SUM('[1]NXP (14)'!BP31:BS31)/SUM('[1]NXP (14)'!BP$2:BS$2)</f>
        <v>33.468843658718576</v>
      </c>
      <c r="M242" s="94">
        <f>SUM('[1]NXP (14)'!BT31:BW31)/SUM('[1]NXP (14)'!BT$2:BW$2)</f>
        <v>48.129741975541322</v>
      </c>
      <c r="N242" s="94">
        <f t="shared" si="199"/>
        <v>47.576147684805541</v>
      </c>
      <c r="O242" s="94">
        <f>AVERAGE('[1]NXP (14)'!BY31:BZ31)</f>
        <v>17.815665496964399</v>
      </c>
      <c r="P242" s="94" t="s">
        <v>52</v>
      </c>
      <c r="Q242" s="57">
        <f>RANK(D242,D220:D251,0)</f>
        <v>18</v>
      </c>
      <c r="R242" s="57">
        <f t="shared" ref="R242:AA242" si="221">RANK(E242,E220:E251,0)</f>
        <v>21</v>
      </c>
      <c r="S242" s="57">
        <f t="shared" si="221"/>
        <v>4</v>
      </c>
      <c r="T242" s="57">
        <f t="shared" si="221"/>
        <v>30</v>
      </c>
      <c r="U242" s="57">
        <f t="shared" si="221"/>
        <v>21</v>
      </c>
      <c r="V242" s="57">
        <f t="shared" si="221"/>
        <v>18</v>
      </c>
      <c r="W242" s="57">
        <f t="shared" si="221"/>
        <v>21</v>
      </c>
      <c r="X242" s="57">
        <f t="shared" si="221"/>
        <v>2</v>
      </c>
      <c r="Y242" s="57">
        <f t="shared" si="221"/>
        <v>6</v>
      </c>
      <c r="Z242" s="57">
        <f t="shared" si="221"/>
        <v>21</v>
      </c>
      <c r="AA242" s="57">
        <f t="shared" si="221"/>
        <v>15</v>
      </c>
    </row>
    <row r="243" spans="2:27">
      <c r="B243" s="95" t="s">
        <v>53</v>
      </c>
      <c r="C243" s="95" t="s">
        <v>54</v>
      </c>
      <c r="D243" s="95">
        <f>SUM('[1]NXP (14)'!D32:K32)/SUM('[1]NXP (14)'!D$2:K$2)</f>
        <v>68.037131776500317</v>
      </c>
      <c r="E243" s="95">
        <f>SUM('[1]NXP (14)'!L32:P32)/SUM('[1]NXP (14)'!L$2:P$2)</f>
        <v>27.485887657081097</v>
      </c>
      <c r="F243" s="95">
        <f>SUM('[1]NXP (14)'!Q32:AC32)/SUM('[1]NXP (14)'!Q$2:AC$2)</f>
        <v>49.956665018000443</v>
      </c>
      <c r="G243" s="95">
        <f>SUM('[1]NXP (14)'!AD32:AJ32)/SUM('[1]NXP (14)'!AD$2:AJ$2)</f>
        <v>69.731432923866862</v>
      </c>
      <c r="H243" s="95">
        <f>SUM('[1]NXP (14)'!AK32:AO32)/SUM('[1]NXP (14)'!AK$2:AO$2)</f>
        <v>40.156765874472185</v>
      </c>
      <c r="I243" s="95">
        <f>SUM('[1]NXP (14)'!AP32:AU32)/SUM('[1]NXP (14)'!AP$2:AU$2)</f>
        <v>64.97832296717273</v>
      </c>
      <c r="J243" s="95">
        <f>SUM('[1]NXP (14)'!AV32:BE32)/SUM('[1]NXP (14)'!AV$2:BE$2)</f>
        <v>56.996265897995649</v>
      </c>
      <c r="K243" s="95">
        <f>SUM('[1]NXP (14)'!BF32:BO32)/SUM('[1]NXP (14)'!BF$2:BO$2)</f>
        <v>36.63121863141459</v>
      </c>
      <c r="L243" s="95">
        <f>SUM('[1]NXP (14)'!BP32:BS32)/SUM('[1]NXP (14)'!BP$2:BS$2)</f>
        <v>21.819403671467676</v>
      </c>
      <c r="M243" s="95">
        <f>SUM('[1]NXP (14)'!BT32:BW32)/SUM('[1]NXP (14)'!BT$2:BW$2)</f>
        <v>57.968598800394759</v>
      </c>
      <c r="N243" s="95">
        <f t="shared" si="199"/>
        <v>49.376169321836628</v>
      </c>
      <c r="O243" s="95">
        <f>AVERAGE('[1]NXP (14)'!BY32:BZ32)</f>
        <v>15.361444365359223</v>
      </c>
      <c r="P243" s="95" t="s">
        <v>54</v>
      </c>
      <c r="Q243" s="57">
        <f>RANK(D243,D220:D251,0)</f>
        <v>14</v>
      </c>
      <c r="R243" s="57">
        <f t="shared" ref="R243:AA243" si="222">RANK(E243,E220:E251,0)</f>
        <v>24</v>
      </c>
      <c r="S243" s="57">
        <f t="shared" si="222"/>
        <v>17</v>
      </c>
      <c r="T243" s="57">
        <f t="shared" si="222"/>
        <v>7</v>
      </c>
      <c r="U243" s="57">
        <f t="shared" si="222"/>
        <v>22</v>
      </c>
      <c r="V243" s="57">
        <f t="shared" si="222"/>
        <v>6</v>
      </c>
      <c r="W243" s="57">
        <f t="shared" si="222"/>
        <v>10</v>
      </c>
      <c r="X243" s="57">
        <f t="shared" si="222"/>
        <v>13</v>
      </c>
      <c r="Y243" s="57">
        <f t="shared" si="222"/>
        <v>10</v>
      </c>
      <c r="Z243" s="57">
        <f t="shared" si="222"/>
        <v>13</v>
      </c>
      <c r="AA243" s="57">
        <f t="shared" si="222"/>
        <v>12</v>
      </c>
    </row>
    <row r="244" spans="2:27">
      <c r="B244" s="94" t="s">
        <v>55</v>
      </c>
      <c r="C244" s="94" t="s">
        <v>56</v>
      </c>
      <c r="D244" s="94">
        <f>SUM('[1]NXP (14)'!D33:K33)/SUM('[1]NXP (14)'!D$2:K$2)</f>
        <v>58.618101830820855</v>
      </c>
      <c r="E244" s="94">
        <f>SUM('[1]NXP (14)'!L33:P33)/SUM('[1]NXP (14)'!L$2:P$2)</f>
        <v>39.176024381368251</v>
      </c>
      <c r="F244" s="94">
        <f>SUM('[1]NXP (14)'!Q33:AC33)/SUM('[1]NXP (14)'!Q$2:AC$2)</f>
        <v>57.417714500710069</v>
      </c>
      <c r="G244" s="94">
        <f>SUM('[1]NXP (14)'!AD33:AJ33)/SUM('[1]NXP (14)'!AD$2:AJ$2)</f>
        <v>64.314004668246142</v>
      </c>
      <c r="H244" s="94">
        <f>SUM('[1]NXP (14)'!AK33:AO33)/SUM('[1]NXP (14)'!AK$2:AO$2)</f>
        <v>57.220277570451529</v>
      </c>
      <c r="I244" s="94">
        <f>SUM('[1]NXP (14)'!AP33:AU33)/SUM('[1]NXP (14)'!AP$2:AU$2)</f>
        <v>76.922068399888815</v>
      </c>
      <c r="J244" s="94">
        <f>SUM('[1]NXP (14)'!AV33:BE33)/SUM('[1]NXP (14)'!AV$2:BE$2)</f>
        <v>55.53875661605381</v>
      </c>
      <c r="K244" s="94">
        <f>SUM('[1]NXP (14)'!BF33:BO33)/SUM('[1]NXP (14)'!BF$2:BO$2)</f>
        <v>32.79854988290716</v>
      </c>
      <c r="L244" s="94">
        <f>SUM('[1]NXP (14)'!BP33:BS33)/SUM('[1]NXP (14)'!BP$2:BS$2)</f>
        <v>4.3322961417381531</v>
      </c>
      <c r="M244" s="94">
        <f>SUM('[1]NXP (14)'!BT33:BW33)/SUM('[1]NXP (14)'!BT$2:BW$2)</f>
        <v>48.704954710076166</v>
      </c>
      <c r="N244" s="94">
        <f t="shared" si="199"/>
        <v>49.504274870226098</v>
      </c>
      <c r="O244" s="94">
        <f>AVERAGE('[1]NXP (14)'!BY33:BZ33)</f>
        <v>18.485470583927071</v>
      </c>
      <c r="P244" s="94" t="s">
        <v>56</v>
      </c>
      <c r="Q244" s="57">
        <f>RANK(D244,D220:D251,0)</f>
        <v>24</v>
      </c>
      <c r="R244" s="57">
        <f t="shared" ref="R244:AA244" si="223">RANK(E244,E220:E251,0)</f>
        <v>9</v>
      </c>
      <c r="S244" s="57">
        <f t="shared" si="223"/>
        <v>5</v>
      </c>
      <c r="T244" s="57">
        <f t="shared" si="223"/>
        <v>11</v>
      </c>
      <c r="U244" s="57">
        <f t="shared" si="223"/>
        <v>8</v>
      </c>
      <c r="V244" s="57">
        <f t="shared" si="223"/>
        <v>1</v>
      </c>
      <c r="W244" s="57">
        <f t="shared" si="223"/>
        <v>14</v>
      </c>
      <c r="X244" s="57">
        <f t="shared" si="223"/>
        <v>19</v>
      </c>
      <c r="Y244" s="57">
        <f t="shared" si="223"/>
        <v>31</v>
      </c>
      <c r="Z244" s="57">
        <f t="shared" si="223"/>
        <v>20</v>
      </c>
      <c r="AA244" s="57">
        <f t="shared" si="223"/>
        <v>11</v>
      </c>
    </row>
    <row r="245" spans="2:27">
      <c r="B245" s="95" t="s">
        <v>57</v>
      </c>
      <c r="C245" s="95" t="s">
        <v>58</v>
      </c>
      <c r="D245" s="95">
        <f>SUM('[1]NXP (14)'!D34:K34)/SUM('[1]NXP (14)'!D$2:K$2)</f>
        <v>66.274077529011521</v>
      </c>
      <c r="E245" s="95">
        <f>SUM('[1]NXP (14)'!L34:P34)/SUM('[1]NXP (14)'!L$2:P$2)</f>
        <v>33.10739289715012</v>
      </c>
      <c r="F245" s="95">
        <f>SUM('[1]NXP (14)'!Q34:AC34)/SUM('[1]NXP (14)'!Q$2:AC$2)</f>
        <v>56.439266364230839</v>
      </c>
      <c r="G245" s="95">
        <f>SUM('[1]NXP (14)'!AD34:AJ34)/SUM('[1]NXP (14)'!AD$2:AJ$2)</f>
        <v>54.858709887174399</v>
      </c>
      <c r="H245" s="95">
        <f>SUM('[1]NXP (14)'!AK34:AO34)/SUM('[1]NXP (14)'!AK$2:AO$2)</f>
        <v>60.793955073232347</v>
      </c>
      <c r="I245" s="95">
        <f>SUM('[1]NXP (14)'!AP34:AU34)/SUM('[1]NXP (14)'!AP$2:AU$2)</f>
        <v>62.509868304572436</v>
      </c>
      <c r="J245" s="95">
        <f>SUM('[1]NXP (14)'!AV34:BE34)/SUM('[1]NXP (14)'!AV$2:BE$2)</f>
        <v>63.009567015268658</v>
      </c>
      <c r="K245" s="95">
        <f>SUM('[1]NXP (14)'!BF34:BO34)/SUM('[1]NXP (14)'!BF$2:BO$2)</f>
        <v>38.066924699692095</v>
      </c>
      <c r="L245" s="95">
        <f>SUM('[1]NXP (14)'!BP34:BS34)/SUM('[1]NXP (14)'!BP$2:BS$2)</f>
        <v>20.735250296358817</v>
      </c>
      <c r="M245" s="95">
        <f>SUM('[1]NXP (14)'!BT34:BW34)/SUM('[1]NXP (14)'!BT$2:BW$2)</f>
        <v>65.558226363418342</v>
      </c>
      <c r="N245" s="95">
        <f t="shared" si="199"/>
        <v>52.135323843010958</v>
      </c>
      <c r="O245" s="95">
        <f>AVERAGE('[1]NXP (14)'!BY34:BZ34)</f>
        <v>26.509701300120057</v>
      </c>
      <c r="P245" s="95" t="s">
        <v>58</v>
      </c>
      <c r="Q245" s="57">
        <f>RANK(D245,D220:D251,0)</f>
        <v>17</v>
      </c>
      <c r="R245" s="57">
        <f t="shared" ref="R245:AA245" si="224">RANK(E245,E220:E251,0)</f>
        <v>19</v>
      </c>
      <c r="S245" s="57">
        <f t="shared" si="224"/>
        <v>7</v>
      </c>
      <c r="T245" s="57">
        <f t="shared" si="224"/>
        <v>21</v>
      </c>
      <c r="U245" s="57">
        <f t="shared" si="224"/>
        <v>7</v>
      </c>
      <c r="V245" s="57">
        <f t="shared" si="224"/>
        <v>8</v>
      </c>
      <c r="W245" s="57">
        <f t="shared" si="224"/>
        <v>3</v>
      </c>
      <c r="X245" s="57">
        <f t="shared" si="224"/>
        <v>10</v>
      </c>
      <c r="Y245" s="57">
        <f t="shared" si="224"/>
        <v>11</v>
      </c>
      <c r="Z245" s="57">
        <f t="shared" si="224"/>
        <v>6</v>
      </c>
      <c r="AA245" s="57">
        <f t="shared" si="224"/>
        <v>7</v>
      </c>
    </row>
    <row r="246" spans="2:27">
      <c r="B246" s="94" t="s">
        <v>59</v>
      </c>
      <c r="C246" s="94" t="s">
        <v>60</v>
      </c>
      <c r="D246" s="94">
        <f>SUM('[1]NXP (14)'!D35:K35)/SUM('[1]NXP (14)'!D$2:K$2)</f>
        <v>57.460264168598258</v>
      </c>
      <c r="E246" s="94">
        <f>SUM('[1]NXP (14)'!L35:P35)/SUM('[1]NXP (14)'!L$2:P$2)</f>
        <v>25.124853164423229</v>
      </c>
      <c r="F246" s="94">
        <f>SUM('[1]NXP (14)'!Q35:AC35)/SUM('[1]NXP (14)'!Q$2:AC$2)</f>
        <v>40.577706169441321</v>
      </c>
      <c r="G246" s="94">
        <f>SUM('[1]NXP (14)'!AD35:AJ35)/SUM('[1]NXP (14)'!AD$2:AJ$2)</f>
        <v>62.088822562773551</v>
      </c>
      <c r="H246" s="94">
        <f>SUM('[1]NXP (14)'!AK35:AO35)/SUM('[1]NXP (14)'!AK$2:AO$2)</f>
        <v>34.024027139456585</v>
      </c>
      <c r="I246" s="94">
        <f>SUM('[1]NXP (14)'!AP35:AU35)/SUM('[1]NXP (14)'!AP$2:AU$2)</f>
        <v>41.895383622725419</v>
      </c>
      <c r="J246" s="94">
        <f>SUM('[1]NXP (14)'!AV35:BE35)/SUM('[1]NXP (14)'!AV$2:BE$2)</f>
        <v>42.27782439915179</v>
      </c>
      <c r="K246" s="94">
        <f>SUM('[1]NXP (14)'!BF35:BO35)/SUM('[1]NXP (14)'!BF$2:BO$2)</f>
        <v>30.131409496306681</v>
      </c>
      <c r="L246" s="94">
        <f>SUM('[1]NXP (14)'!BP35:BS35)/SUM('[1]NXP (14)'!BP$2:BS$2)</f>
        <v>10.986846370287477</v>
      </c>
      <c r="M246" s="94">
        <f>SUM('[1]NXP (14)'!BT35:BW35)/SUM('[1]NXP (14)'!BT$2:BW$2)</f>
        <v>27.590676573162515</v>
      </c>
      <c r="N246" s="94">
        <f t="shared" si="199"/>
        <v>37.215781366632683</v>
      </c>
      <c r="O246" s="94">
        <f>AVERAGE('[1]NXP (14)'!BY35:BZ35)</f>
        <v>13.04086887848155</v>
      </c>
      <c r="P246" s="94" t="s">
        <v>60</v>
      </c>
      <c r="Q246" s="57">
        <f>RANK(D246,D220:D251,0)</f>
        <v>25</v>
      </c>
      <c r="R246" s="57">
        <f t="shared" ref="R246:AA246" si="225">RANK(E246,E220:E251,0)</f>
        <v>28</v>
      </c>
      <c r="S246" s="57">
        <f t="shared" si="225"/>
        <v>28</v>
      </c>
      <c r="T246" s="57">
        <f t="shared" si="225"/>
        <v>13</v>
      </c>
      <c r="U246" s="57">
        <f t="shared" si="225"/>
        <v>26</v>
      </c>
      <c r="V246" s="57">
        <f t="shared" si="225"/>
        <v>26</v>
      </c>
      <c r="W246" s="57">
        <f t="shared" si="225"/>
        <v>29</v>
      </c>
      <c r="X246" s="57">
        <f t="shared" si="225"/>
        <v>26</v>
      </c>
      <c r="Y246" s="57">
        <f t="shared" si="225"/>
        <v>20</v>
      </c>
      <c r="Z246" s="57">
        <f t="shared" si="225"/>
        <v>31</v>
      </c>
      <c r="AA246" s="57">
        <f t="shared" si="225"/>
        <v>29</v>
      </c>
    </row>
    <row r="247" spans="2:27">
      <c r="B247" s="95" t="s">
        <v>61</v>
      </c>
      <c r="C247" s="95" t="s">
        <v>62</v>
      </c>
      <c r="D247" s="95">
        <f>SUM('[1]NXP (14)'!D36:K36)/SUM('[1]NXP (14)'!D$2:K$2)</f>
        <v>45.810491216697415</v>
      </c>
      <c r="E247" s="95">
        <f>SUM('[1]NXP (14)'!L36:P36)/SUM('[1]NXP (14)'!L$2:P$2)</f>
        <v>37.371634937023451</v>
      </c>
      <c r="F247" s="95">
        <f>SUM('[1]NXP (14)'!Q36:AC36)/SUM('[1]NXP (14)'!Q$2:AC$2)</f>
        <v>51.073572438923044</v>
      </c>
      <c r="G247" s="95">
        <f>SUM('[1]NXP (14)'!AD36:AJ36)/SUM('[1]NXP (14)'!AD$2:AJ$2)</f>
        <v>54.137734800240985</v>
      </c>
      <c r="H247" s="95">
        <f>SUM('[1]NXP (14)'!AK36:AO36)/SUM('[1]NXP (14)'!AK$2:AO$2)</f>
        <v>49.198180699458064</v>
      </c>
      <c r="I247" s="95">
        <f>SUM('[1]NXP (14)'!AP36:AU36)/SUM('[1]NXP (14)'!AP$2:AU$2)</f>
        <v>47.176970106675178</v>
      </c>
      <c r="J247" s="95">
        <f>SUM('[1]NXP (14)'!AV36:BE36)/SUM('[1]NXP (14)'!AV$2:BE$2)</f>
        <v>53.335062259854283</v>
      </c>
      <c r="K247" s="95">
        <f>SUM('[1]NXP (14)'!BF36:BO36)/SUM('[1]NXP (14)'!BF$2:BO$2)</f>
        <v>38.328869493627039</v>
      </c>
      <c r="L247" s="95">
        <f>SUM('[1]NXP (14)'!BP36:BS36)/SUM('[1]NXP (14)'!BP$2:BS$2)</f>
        <v>33.795249944840272</v>
      </c>
      <c r="M247" s="95">
        <f>SUM('[1]NXP (14)'!BT36:BW36)/SUM('[1]NXP (14)'!BT$2:BW$2)</f>
        <v>59.204093557073413</v>
      </c>
      <c r="N247" s="95">
        <f t="shared" si="199"/>
        <v>46.943185945441314</v>
      </c>
      <c r="O247" s="95">
        <f>AVERAGE('[1]NXP (14)'!BY36:BZ36)</f>
        <v>19.347196853871893</v>
      </c>
      <c r="P247" s="95" t="s">
        <v>62</v>
      </c>
      <c r="Q247" s="57">
        <f>RANK(D247,D220:D251,0)</f>
        <v>28</v>
      </c>
      <c r="R247" s="57">
        <f t="shared" ref="R247:AA247" si="226">RANK(E247,E220:E251,0)</f>
        <v>11</v>
      </c>
      <c r="S247" s="57">
        <f t="shared" si="226"/>
        <v>15</v>
      </c>
      <c r="T247" s="57">
        <f t="shared" si="226"/>
        <v>23</v>
      </c>
      <c r="U247" s="57">
        <f t="shared" si="226"/>
        <v>14</v>
      </c>
      <c r="V247" s="57">
        <f t="shared" si="226"/>
        <v>22</v>
      </c>
      <c r="W247" s="57">
        <f t="shared" si="226"/>
        <v>19</v>
      </c>
      <c r="X247" s="57">
        <f t="shared" si="226"/>
        <v>9</v>
      </c>
      <c r="Y247" s="57">
        <f t="shared" si="226"/>
        <v>5</v>
      </c>
      <c r="Z247" s="57">
        <f t="shared" si="226"/>
        <v>12</v>
      </c>
      <c r="AA247" s="57">
        <f t="shared" si="226"/>
        <v>16</v>
      </c>
    </row>
    <row r="248" spans="2:27">
      <c r="B248" s="94" t="s">
        <v>63</v>
      </c>
      <c r="C248" s="94" t="s">
        <v>64</v>
      </c>
      <c r="D248" s="94">
        <f>SUM('[1]NXP (14)'!D37:K37)/SUM('[1]NXP (14)'!D$2:K$2)</f>
        <v>72.465784954606548</v>
      </c>
      <c r="E248" s="94">
        <f>SUM('[1]NXP (14)'!L37:P37)/SUM('[1]NXP (14)'!L$2:P$2)</f>
        <v>24.275001157530177</v>
      </c>
      <c r="F248" s="94">
        <f>SUM('[1]NXP (14)'!Q37:AC37)/SUM('[1]NXP (14)'!Q$2:AC$2)</f>
        <v>47.542856911133185</v>
      </c>
      <c r="G248" s="94">
        <f>SUM('[1]NXP (14)'!AD37:AJ37)/SUM('[1]NXP (14)'!AD$2:AJ$2)</f>
        <v>62.265048607653334</v>
      </c>
      <c r="H248" s="94">
        <f>SUM('[1]NXP (14)'!AK37:AO37)/SUM('[1]NXP (14)'!AK$2:AO$2)</f>
        <v>46.67394303374391</v>
      </c>
      <c r="I248" s="94">
        <f>SUM('[1]NXP (14)'!AP37:AU37)/SUM('[1]NXP (14)'!AP$2:AU$2)</f>
        <v>35.892691586096895</v>
      </c>
      <c r="J248" s="94">
        <f>SUM('[1]NXP (14)'!AV37:BE37)/SUM('[1]NXP (14)'!AV$2:BE$2)</f>
        <v>45.143948093032265</v>
      </c>
      <c r="K248" s="94">
        <f>SUM('[1]NXP (14)'!BF37:BO37)/SUM('[1]NXP (14)'!BF$2:BO$2)</f>
        <v>27.829268204215403</v>
      </c>
      <c r="L248" s="94">
        <f>SUM('[1]NXP (14)'!BP37:BS37)/SUM('[1]NXP (14)'!BP$2:BS$2)</f>
        <v>8.7935475536944914</v>
      </c>
      <c r="M248" s="94">
        <f>SUM('[1]NXP (14)'!BT37:BW37)/SUM('[1]NXP (14)'!BT$2:BW$2)</f>
        <v>40.365102436256969</v>
      </c>
      <c r="N248" s="94">
        <f t="shared" si="199"/>
        <v>41.124719253796314</v>
      </c>
      <c r="O248" s="94">
        <f>AVERAGE('[1]NXP (14)'!BY37:BZ37)</f>
        <v>8.8039796321147428</v>
      </c>
      <c r="P248" s="94" t="s">
        <v>64</v>
      </c>
      <c r="Q248" s="57">
        <f>RANK(D248,D220:D251,0)</f>
        <v>7</v>
      </c>
      <c r="R248" s="57">
        <f t="shared" ref="R248:AA248" si="227">RANK(E248,E220:E251,0)</f>
        <v>30</v>
      </c>
      <c r="S248" s="57">
        <f t="shared" si="227"/>
        <v>23</v>
      </c>
      <c r="T248" s="57">
        <f t="shared" si="227"/>
        <v>12</v>
      </c>
      <c r="U248" s="57">
        <f t="shared" si="227"/>
        <v>17</v>
      </c>
      <c r="V248" s="57">
        <f t="shared" si="227"/>
        <v>30</v>
      </c>
      <c r="W248" s="57">
        <f t="shared" si="227"/>
        <v>24</v>
      </c>
      <c r="X248" s="57">
        <f t="shared" si="227"/>
        <v>29</v>
      </c>
      <c r="Y248" s="57">
        <f t="shared" si="227"/>
        <v>22</v>
      </c>
      <c r="Z248" s="57">
        <f t="shared" si="227"/>
        <v>24</v>
      </c>
      <c r="AA248" s="57">
        <f t="shared" si="227"/>
        <v>26</v>
      </c>
    </row>
    <row r="249" spans="2:27">
      <c r="B249" s="95" t="s">
        <v>65</v>
      </c>
      <c r="C249" s="95" t="s">
        <v>66</v>
      </c>
      <c r="D249" s="95">
        <f>SUM('[1]NXP (14)'!D38:K38)/SUM('[1]NXP (14)'!D$2:K$2)</f>
        <v>68.14130832158871</v>
      </c>
      <c r="E249" s="95">
        <f>SUM('[1]NXP (14)'!L38:P38)/SUM('[1]NXP (14)'!L$2:P$2)</f>
        <v>24.976780355209215</v>
      </c>
      <c r="F249" s="95">
        <f>SUM('[1]NXP (14)'!Q38:AC38)/SUM('[1]NXP (14)'!Q$2:AC$2)</f>
        <v>43.114394194334778</v>
      </c>
      <c r="G249" s="95">
        <f>SUM('[1]NXP (14)'!AD38:AJ38)/SUM('[1]NXP (14)'!AD$2:AJ$2)</f>
        <v>47.620043612969923</v>
      </c>
      <c r="H249" s="95">
        <f>SUM('[1]NXP (14)'!AK38:AO38)/SUM('[1]NXP (14)'!AK$2:AO$2)</f>
        <v>27.573699808971924</v>
      </c>
      <c r="I249" s="95">
        <f>SUM('[1]NXP (14)'!AP38:AU38)/SUM('[1]NXP (14)'!AP$2:AU$2)</f>
        <v>42.005450377424211</v>
      </c>
      <c r="J249" s="95">
        <f>SUM('[1]NXP (14)'!AV38:BE38)/SUM('[1]NXP (14)'!AV$2:BE$2)</f>
        <v>48.944376126747137</v>
      </c>
      <c r="K249" s="95">
        <f>SUM('[1]NXP (14)'!BF38:BO38)/SUM('[1]NXP (14)'!BF$2:BO$2)</f>
        <v>30.491866952818835</v>
      </c>
      <c r="L249" s="95">
        <f>SUM('[1]NXP (14)'!BP38:BS38)/SUM('[1]NXP (14)'!BP$2:BS$2)</f>
        <v>7.8917125266437251</v>
      </c>
      <c r="M249" s="95">
        <f>SUM('[1]NXP (14)'!BT38:BW38)/SUM('[1]NXP (14)'!BT$2:BW$2)</f>
        <v>36.090294574552935</v>
      </c>
      <c r="N249" s="95">
        <f t="shared" si="199"/>
        <v>37.684992685126147</v>
      </c>
      <c r="O249" s="95">
        <f>AVERAGE('[1]NXP (14)'!BY38:BZ38)</f>
        <v>8.3676956732034213</v>
      </c>
      <c r="P249" s="95" t="s">
        <v>66</v>
      </c>
      <c r="Q249" s="57">
        <f>RANK(D249,D220:D251,0)</f>
        <v>13</v>
      </c>
      <c r="R249" s="57">
        <f t="shared" ref="R249:AA249" si="228">RANK(E249,E220:E251,0)</f>
        <v>29</v>
      </c>
      <c r="S249" s="57">
        <f t="shared" si="228"/>
        <v>26</v>
      </c>
      <c r="T249" s="57">
        <f t="shared" si="228"/>
        <v>28</v>
      </c>
      <c r="U249" s="57">
        <f t="shared" si="228"/>
        <v>30</v>
      </c>
      <c r="V249" s="57">
        <f t="shared" si="228"/>
        <v>25</v>
      </c>
      <c r="W249" s="57">
        <f t="shared" si="228"/>
        <v>20</v>
      </c>
      <c r="X249" s="57">
        <f t="shared" si="228"/>
        <v>23</v>
      </c>
      <c r="Y249" s="57">
        <f t="shared" si="228"/>
        <v>23</v>
      </c>
      <c r="Z249" s="57">
        <f t="shared" si="228"/>
        <v>26</v>
      </c>
      <c r="AA249" s="57">
        <f t="shared" si="228"/>
        <v>28</v>
      </c>
    </row>
    <row r="250" spans="2:27">
      <c r="B250" s="94" t="s">
        <v>67</v>
      </c>
      <c r="C250" s="94" t="s">
        <v>68</v>
      </c>
      <c r="D250" s="94">
        <f>SUM('[1]NXP (14)'!D39:K39)/SUM('[1]NXP (14)'!D$2:K$2)</f>
        <v>84.30885963503782</v>
      </c>
      <c r="E250" s="94">
        <f>SUM('[1]NXP (14)'!L39:P39)/SUM('[1]NXP (14)'!L$2:P$2)</f>
        <v>17.470501200954342</v>
      </c>
      <c r="F250" s="94">
        <f>SUM('[1]NXP (14)'!Q39:AC39)/SUM('[1]NXP (14)'!Q$2:AC$2)</f>
        <v>47.974203974276811</v>
      </c>
      <c r="G250" s="94">
        <f>SUM('[1]NXP (14)'!AD39:AJ39)/SUM('[1]NXP (14)'!AD$2:AJ$2)</f>
        <v>77.576583641976285</v>
      </c>
      <c r="H250" s="94">
        <f>SUM('[1]NXP (14)'!AK39:AO39)/SUM('[1]NXP (14)'!AK$2:AO$2)</f>
        <v>50.602875093606976</v>
      </c>
      <c r="I250" s="94">
        <f>SUM('[1]NXP (14)'!AP39:AU39)/SUM('[1]NXP (14)'!AP$2:AU$2)</f>
        <v>54.631302937445028</v>
      </c>
      <c r="J250" s="94">
        <f>SUM('[1]NXP (14)'!AV39:BE39)/SUM('[1]NXP (14)'!AV$2:BE$2)</f>
        <v>61.256737855007131</v>
      </c>
      <c r="K250" s="94">
        <f>SUM('[1]NXP (14)'!BF39:BO39)/SUM('[1]NXP (14)'!BF$2:BO$2)</f>
        <v>35.739073555615143</v>
      </c>
      <c r="L250" s="94">
        <f>SUM('[1]NXP (14)'!BP39:BS39)/SUM('[1]NXP (14)'!BP$2:BS$2)</f>
        <v>5.377231196693069</v>
      </c>
      <c r="M250" s="94">
        <f>SUM('[1]NXP (14)'!BT39:BW39)/SUM('[1]NXP (14)'!BT$2:BW$2)</f>
        <v>53.5879765292961</v>
      </c>
      <c r="N250" s="94">
        <f t="shared" si="199"/>
        <v>48.852534561990879</v>
      </c>
      <c r="O250" s="94">
        <f>AVERAGE('[1]NXP (14)'!BY39:BZ39)</f>
        <v>13.138823502629325</v>
      </c>
      <c r="P250" s="94" t="s">
        <v>68</v>
      </c>
      <c r="Q250" s="57">
        <f>RANK(D250,D220:D251,0)</f>
        <v>1</v>
      </c>
      <c r="R250" s="57">
        <f t="shared" ref="R250:AA250" si="229">RANK(E250,E220:E251,0)</f>
        <v>32</v>
      </c>
      <c r="S250" s="57">
        <f t="shared" si="229"/>
        <v>20</v>
      </c>
      <c r="T250" s="57">
        <f t="shared" si="229"/>
        <v>1</v>
      </c>
      <c r="U250" s="57">
        <f t="shared" si="229"/>
        <v>13</v>
      </c>
      <c r="V250" s="57">
        <f t="shared" si="229"/>
        <v>12</v>
      </c>
      <c r="W250" s="57">
        <f t="shared" si="229"/>
        <v>5</v>
      </c>
      <c r="X250" s="57">
        <f t="shared" si="229"/>
        <v>14</v>
      </c>
      <c r="Y250" s="57">
        <f t="shared" si="229"/>
        <v>28</v>
      </c>
      <c r="Z250" s="57">
        <f t="shared" si="229"/>
        <v>15</v>
      </c>
      <c r="AA250" s="57">
        <f t="shared" si="229"/>
        <v>13</v>
      </c>
    </row>
    <row r="251" spans="2:27">
      <c r="B251" s="95" t="s">
        <v>69</v>
      </c>
      <c r="C251" s="95" t="s">
        <v>70</v>
      </c>
      <c r="D251" s="95">
        <f>SUM('[1]NXP (14)'!D40:K40)/SUM('[1]NXP (14)'!D$2:K$2)</f>
        <v>60.192907888058954</v>
      </c>
      <c r="E251" s="95">
        <f>SUM('[1]NXP (14)'!L40:P40)/SUM('[1]NXP (14)'!L$2:P$2)</f>
        <v>25.581863716804698</v>
      </c>
      <c r="F251" s="95">
        <f>SUM('[1]NXP (14)'!Q40:AC40)/SUM('[1]NXP (14)'!Q$2:AC$2)</f>
        <v>47.941556807427261</v>
      </c>
      <c r="G251" s="95">
        <f>SUM('[1]NXP (14)'!AD40:AJ40)/SUM('[1]NXP (14)'!AD$2:AJ$2)</f>
        <v>71.964326880582007</v>
      </c>
      <c r="H251" s="95">
        <f>SUM('[1]NXP (14)'!AK40:AO40)/SUM('[1]NXP (14)'!AK$2:AO$2)</f>
        <v>38.432899960256847</v>
      </c>
      <c r="I251" s="95">
        <f>SUM('[1]NXP (14)'!AP40:AU40)/SUM('[1]NXP (14)'!AP$2:AU$2)</f>
        <v>40.130043746205722</v>
      </c>
      <c r="J251" s="95">
        <f>SUM('[1]NXP (14)'!AV40:BE40)/SUM('[1]NXP (14)'!AV$2:BE$2)</f>
        <v>35.309786825547334</v>
      </c>
      <c r="K251" s="95">
        <f>SUM('[1]NXP (14)'!BF40:BO40)/SUM('[1]NXP (14)'!BF$2:BO$2)</f>
        <v>30.832432167688232</v>
      </c>
      <c r="L251" s="95">
        <f>SUM('[1]NXP (14)'!BP40:BS40)/SUM('[1]NXP (14)'!BP$2:BS$2)</f>
        <v>34.637575771265368</v>
      </c>
      <c r="M251" s="95">
        <f>SUM('[1]NXP (14)'!BT40:BW40)/SUM('[1]NXP (14)'!BT$2:BW$2)</f>
        <v>33.647369362542733</v>
      </c>
      <c r="N251" s="95">
        <f t="shared" si="199"/>
        <v>41.867076312637913</v>
      </c>
      <c r="O251" s="95">
        <f>AVERAGE('[1]NXP (14)'!BY40:BZ40)</f>
        <v>5.4670258417319761</v>
      </c>
      <c r="P251" s="95" t="s">
        <v>70</v>
      </c>
      <c r="Q251" s="57">
        <f>RANK(D251,D220:D251,0)</f>
        <v>22</v>
      </c>
      <c r="R251" s="57">
        <f t="shared" ref="R251:AA251" si="230">RANK(E251,E220:E251,0)</f>
        <v>26</v>
      </c>
      <c r="S251" s="57">
        <f t="shared" si="230"/>
        <v>21</v>
      </c>
      <c r="T251" s="57">
        <f t="shared" si="230"/>
        <v>5</v>
      </c>
      <c r="U251" s="57">
        <f t="shared" si="230"/>
        <v>24</v>
      </c>
      <c r="V251" s="57">
        <f t="shared" si="230"/>
        <v>28</v>
      </c>
      <c r="W251" s="57">
        <f t="shared" si="230"/>
        <v>32</v>
      </c>
      <c r="X251" s="57">
        <f t="shared" si="230"/>
        <v>20</v>
      </c>
      <c r="Y251" s="57">
        <f t="shared" si="230"/>
        <v>4</v>
      </c>
      <c r="Z251" s="57">
        <f t="shared" si="230"/>
        <v>28</v>
      </c>
      <c r="AA251" s="57">
        <f t="shared" si="230"/>
        <v>25</v>
      </c>
    </row>
    <row r="253" spans="2:27">
      <c r="B253" s="102"/>
      <c r="C253" s="102"/>
      <c r="D253" s="102"/>
      <c r="E253" s="102"/>
      <c r="F253" s="102"/>
      <c r="G253" s="102"/>
      <c r="H253" s="102"/>
      <c r="I253" s="102"/>
      <c r="J253" s="102"/>
      <c r="K253" s="102"/>
      <c r="L253" s="102"/>
      <c r="M253" s="102"/>
      <c r="N253" s="102"/>
    </row>
    <row r="254" spans="2:27">
      <c r="B254" s="40">
        <v>2013</v>
      </c>
      <c r="C254" s="40"/>
      <c r="D254" s="40"/>
      <c r="E254" s="40"/>
      <c r="F254" s="40"/>
      <c r="G254" s="40"/>
      <c r="H254" s="40"/>
      <c r="I254" s="40"/>
      <c r="J254" s="40"/>
      <c r="K254" s="40"/>
      <c r="L254" s="40"/>
      <c r="M254" s="40"/>
      <c r="N254" s="40"/>
    </row>
    <row r="255" spans="2:27">
      <c r="B255" s="93" t="s">
        <v>336</v>
      </c>
      <c r="C255" s="93" t="s">
        <v>305</v>
      </c>
      <c r="D255" s="93" t="s">
        <v>324</v>
      </c>
      <c r="E255" s="93" t="s">
        <v>337</v>
      </c>
      <c r="F255" s="93" t="s">
        <v>326</v>
      </c>
      <c r="G255" s="93" t="s">
        <v>327</v>
      </c>
      <c r="H255" s="93" t="s">
        <v>328</v>
      </c>
      <c r="I255" s="93" t="s">
        <v>329</v>
      </c>
      <c r="J255" s="93" t="s">
        <v>330</v>
      </c>
      <c r="K255" s="93" t="s">
        <v>331</v>
      </c>
      <c r="L255" s="93" t="s">
        <v>338</v>
      </c>
      <c r="M255" s="93" t="s">
        <v>333</v>
      </c>
      <c r="N255" s="93" t="s">
        <v>339</v>
      </c>
      <c r="O255" s="93" t="s">
        <v>340</v>
      </c>
      <c r="P255" s="93" t="s">
        <v>305</v>
      </c>
      <c r="Q255" s="93" t="s">
        <v>324</v>
      </c>
      <c r="R255" s="93" t="s">
        <v>337</v>
      </c>
      <c r="S255" s="93" t="s">
        <v>326</v>
      </c>
      <c r="T255" s="93" t="s">
        <v>327</v>
      </c>
      <c r="U255" s="93" t="s">
        <v>328</v>
      </c>
      <c r="V255" s="93" t="s">
        <v>329</v>
      </c>
      <c r="W255" s="93" t="s">
        <v>330</v>
      </c>
      <c r="X255" s="93" t="s">
        <v>331</v>
      </c>
      <c r="Y255" s="93" t="s">
        <v>338</v>
      </c>
      <c r="Z255" s="93" t="s">
        <v>333</v>
      </c>
      <c r="AA255" s="93" t="s">
        <v>339</v>
      </c>
    </row>
    <row r="256" spans="2:27">
      <c r="B256" s="94" t="s">
        <v>7</v>
      </c>
      <c r="C256" s="94" t="s">
        <v>8</v>
      </c>
      <c r="D256" s="94">
        <f>SUM('[1]NXP (13)'!D9:K9)/SUM('[1]NXP (13)'!D$2:K$2)</f>
        <v>66.405485406839375</v>
      </c>
      <c r="E256" s="94">
        <f>SUM('[1]NXP (13)'!L9:P9)/SUM('[1]NXP (13)'!L$2:P$2)</f>
        <v>56.001770638187644</v>
      </c>
      <c r="F256" s="94">
        <f>SUM('[1]NXP (13)'!Q9:AC9)/SUM('[1]NXP (13)'!Q$2:AC$2)</f>
        <v>59.486816058946438</v>
      </c>
      <c r="G256" s="94">
        <f>SUM('[1]NXP (13)'!AD9:AJ9)/SUM('[1]NXP (13)'!AD$2:AJ$2)</f>
        <v>54.823765591729739</v>
      </c>
      <c r="H256" s="94">
        <f>SUM('[1]NXP (13)'!AK9:AO9)/SUM('[1]NXP (13)'!AK$2:AO$2)</f>
        <v>68.183303942663045</v>
      </c>
      <c r="I256" s="94">
        <f>SUM('[1]NXP (13)'!AP9:AU9)/SUM('[1]NXP (13)'!AP$2:AU$2)</f>
        <v>49.737173759119862</v>
      </c>
      <c r="J256" s="94">
        <f>SUM('[1]NXP (13)'!AV9:BE9)/SUM('[1]NXP (13)'!AV$2:BE$2)</f>
        <v>54.072594701540908</v>
      </c>
      <c r="K256" s="94">
        <f>SUM('[1]NXP (13)'!BF9:BO9)/SUM('[1]NXP (13)'!BF$2:BO$2)</f>
        <v>45.849020442806804</v>
      </c>
      <c r="L256" s="94">
        <f>SUM('[1]NXP (13)'!BP9:BS9)/SUM('[1]NXP (13)'!BP$2:BS$2)</f>
        <v>22.680164147258473</v>
      </c>
      <c r="M256" s="94">
        <f>SUM('[1]NXP (13)'!BT9:BW9)/SUM('[1]NXP (13)'!BT$2:BW$2)</f>
        <v>65.113662699102932</v>
      </c>
      <c r="N256" s="94">
        <f>SUMPRODUCT(D256:M256,$D$724:$M$724)</f>
        <v>54.235375738819528</v>
      </c>
      <c r="O256" s="94">
        <f>AVERAGE('[1]NXP (13)'!BY9:BZ9)</f>
        <v>21.490414067846292</v>
      </c>
      <c r="P256" s="94" t="s">
        <v>8</v>
      </c>
      <c r="Q256" s="57">
        <f>RANK(D256,D256:D287,0)</f>
        <v>14</v>
      </c>
      <c r="R256" s="57">
        <f t="shared" ref="R256:AA256" si="231">RANK(E256,E256:E287,0)</f>
        <v>2</v>
      </c>
      <c r="S256" s="57">
        <f t="shared" si="231"/>
        <v>4</v>
      </c>
      <c r="T256" s="57">
        <f t="shared" si="231"/>
        <v>20</v>
      </c>
      <c r="U256" s="57">
        <f t="shared" si="231"/>
        <v>4</v>
      </c>
      <c r="V256" s="57">
        <f t="shared" si="231"/>
        <v>17</v>
      </c>
      <c r="W256" s="57">
        <f t="shared" si="231"/>
        <v>14</v>
      </c>
      <c r="X256" s="57">
        <f t="shared" si="231"/>
        <v>6</v>
      </c>
      <c r="Y256" s="57">
        <f t="shared" si="231"/>
        <v>10</v>
      </c>
      <c r="Z256" s="57">
        <f t="shared" si="231"/>
        <v>4</v>
      </c>
      <c r="AA256" s="57">
        <f t="shared" si="231"/>
        <v>5</v>
      </c>
    </row>
    <row r="257" spans="2:27">
      <c r="B257" s="95" t="s">
        <v>9</v>
      </c>
      <c r="C257" s="95" t="s">
        <v>10</v>
      </c>
      <c r="D257" s="95">
        <f>SUM('[1]NXP (13)'!D10:K10)/SUM('[1]NXP (13)'!D$2:K$2)</f>
        <v>48.481383176742945</v>
      </c>
      <c r="E257" s="95">
        <f>SUM('[1]NXP (13)'!L10:P10)/SUM('[1]NXP (13)'!L$2:P$2)</f>
        <v>37.69807269803357</v>
      </c>
      <c r="F257" s="95">
        <f>SUM('[1]NXP (13)'!Q10:AC10)/SUM('[1]NXP (13)'!Q$2:AC$2)</f>
        <v>58.226621013858065</v>
      </c>
      <c r="G257" s="95">
        <f>SUM('[1]NXP (13)'!AD10:AJ10)/SUM('[1]NXP (13)'!AD$2:AJ$2)</f>
        <v>59.125521940240937</v>
      </c>
      <c r="H257" s="95">
        <f>SUM('[1]NXP (13)'!AK10:AO10)/SUM('[1]NXP (13)'!AK$2:AO$2)</f>
        <v>45.870464824862495</v>
      </c>
      <c r="I257" s="95">
        <f>SUM('[1]NXP (13)'!AP10:AU10)/SUM('[1]NXP (13)'!AP$2:AU$2)</f>
        <v>47.141722211377854</v>
      </c>
      <c r="J257" s="95">
        <f>SUM('[1]NXP (13)'!AV10:BE10)/SUM('[1]NXP (13)'!AV$2:BE$2)</f>
        <v>54.40932863609067</v>
      </c>
      <c r="K257" s="95">
        <f>SUM('[1]NXP (13)'!BF10:BO10)/SUM('[1]NXP (13)'!BF$2:BO$2)</f>
        <v>47.198716271447104</v>
      </c>
      <c r="L257" s="95">
        <f>SUM('[1]NXP (13)'!BP10:BS10)/SUM('[1]NXP (13)'!BP$2:BS$2)</f>
        <v>40.529137898221698</v>
      </c>
      <c r="M257" s="95">
        <f>SUM('[1]NXP (13)'!BT10:BW10)/SUM('[1]NXP (13)'!BT$2:BW$2)</f>
        <v>62.271836911559191</v>
      </c>
      <c r="N257" s="95">
        <f t="shared" ref="N257:N287" si="232">SUMPRODUCT(D257:M257,$D$724:$M$724)</f>
        <v>50.095280558243466</v>
      </c>
      <c r="O257" s="95">
        <f>AVERAGE('[1]NXP (13)'!BY10:BZ10)</f>
        <v>18.362823780139657</v>
      </c>
      <c r="P257" s="95" t="s">
        <v>10</v>
      </c>
      <c r="Q257" s="57">
        <f>RANK(D257,D256:D287,0)</f>
        <v>29</v>
      </c>
      <c r="R257" s="57">
        <f t="shared" ref="R257:AA257" si="233">RANK(E257,E256:E287,0)</f>
        <v>12</v>
      </c>
      <c r="S257" s="57">
        <f t="shared" si="233"/>
        <v>6</v>
      </c>
      <c r="T257" s="57">
        <f t="shared" si="233"/>
        <v>14</v>
      </c>
      <c r="U257" s="57">
        <f t="shared" si="233"/>
        <v>18</v>
      </c>
      <c r="V257" s="57">
        <f t="shared" si="233"/>
        <v>19</v>
      </c>
      <c r="W257" s="57">
        <f t="shared" si="233"/>
        <v>12</v>
      </c>
      <c r="X257" s="57">
        <f t="shared" si="233"/>
        <v>5</v>
      </c>
      <c r="Y257" s="57">
        <f t="shared" si="233"/>
        <v>2</v>
      </c>
      <c r="Z257" s="57">
        <f t="shared" si="233"/>
        <v>7</v>
      </c>
      <c r="AA257" s="57">
        <f t="shared" si="233"/>
        <v>10</v>
      </c>
    </row>
    <row r="258" spans="2:27">
      <c r="B258" s="94" t="s">
        <v>11</v>
      </c>
      <c r="C258" s="94" t="s">
        <v>12</v>
      </c>
      <c r="D258" s="94">
        <f>SUM('[1]NXP (13)'!D11:K11)/SUM('[1]NXP (13)'!D$2:K$2)</f>
        <v>79.125764701293562</v>
      </c>
      <c r="E258" s="94">
        <f>SUM('[1]NXP (13)'!L11:P11)/SUM('[1]NXP (13)'!L$2:P$2)</f>
        <v>44.645932767533374</v>
      </c>
      <c r="F258" s="94">
        <f>SUM('[1]NXP (13)'!Q11:AC11)/SUM('[1]NXP (13)'!Q$2:AC$2)</f>
        <v>66.133723075402472</v>
      </c>
      <c r="G258" s="94">
        <f>SUM('[1]NXP (13)'!AD11:AJ11)/SUM('[1]NXP (13)'!AD$2:AJ$2)</f>
        <v>50.418160758977834</v>
      </c>
      <c r="H258" s="94">
        <f>SUM('[1]NXP (13)'!AK11:AO11)/SUM('[1]NXP (13)'!AK$2:AO$2)</f>
        <v>46.683955867277724</v>
      </c>
      <c r="I258" s="94">
        <f>SUM('[1]NXP (13)'!AP11:AU11)/SUM('[1]NXP (13)'!AP$2:AU$2)</f>
        <v>65.818459800450711</v>
      </c>
      <c r="J258" s="94">
        <f>SUM('[1]NXP (13)'!AV11:BE11)/SUM('[1]NXP (13)'!AV$2:BE$2)</f>
        <v>46.752607973180424</v>
      </c>
      <c r="K258" s="94">
        <f>SUM('[1]NXP (13)'!BF11:BO11)/SUM('[1]NXP (13)'!BF$2:BO$2)</f>
        <v>49.244840419439626</v>
      </c>
      <c r="L258" s="94">
        <f>SUM('[1]NXP (13)'!BP11:BS11)/SUM('[1]NXP (13)'!BP$2:BS$2)</f>
        <v>19.515383003803532</v>
      </c>
      <c r="M258" s="94">
        <f>SUM('[1]NXP (13)'!BT11:BW11)/SUM('[1]NXP (13)'!BT$2:BW$2)</f>
        <v>43.160769423399771</v>
      </c>
      <c r="N258" s="94">
        <f t="shared" si="232"/>
        <v>51.1499597790759</v>
      </c>
      <c r="O258" s="94">
        <f>AVERAGE('[1]NXP (13)'!BY11:BZ11)</f>
        <v>24.094992761566218</v>
      </c>
      <c r="P258" s="94" t="s">
        <v>12</v>
      </c>
      <c r="Q258" s="57">
        <f>RANK(D258,D256:D287,0)</f>
        <v>3</v>
      </c>
      <c r="R258" s="57">
        <f t="shared" ref="R258:AA258" si="234">RANK(E258,E256:E287,0)</f>
        <v>7</v>
      </c>
      <c r="S258" s="57">
        <f t="shared" si="234"/>
        <v>2</v>
      </c>
      <c r="T258" s="57">
        <f t="shared" si="234"/>
        <v>28</v>
      </c>
      <c r="U258" s="57">
        <f t="shared" si="234"/>
        <v>16</v>
      </c>
      <c r="V258" s="57">
        <f t="shared" si="234"/>
        <v>4</v>
      </c>
      <c r="W258" s="57">
        <f t="shared" si="234"/>
        <v>23</v>
      </c>
      <c r="X258" s="57">
        <f t="shared" si="234"/>
        <v>4</v>
      </c>
      <c r="Y258" s="57">
        <f t="shared" si="234"/>
        <v>13</v>
      </c>
      <c r="Z258" s="57">
        <f t="shared" si="234"/>
        <v>22</v>
      </c>
      <c r="AA258" s="57">
        <f t="shared" si="234"/>
        <v>6</v>
      </c>
    </row>
    <row r="259" spans="2:27">
      <c r="B259" s="95" t="s">
        <v>13</v>
      </c>
      <c r="C259" s="95" t="s">
        <v>14</v>
      </c>
      <c r="D259" s="95">
        <f>SUM('[1]NXP (13)'!D12:K12)/SUM('[1]NXP (13)'!D$2:K$2)</f>
        <v>79.859217268025915</v>
      </c>
      <c r="E259" s="95">
        <f>SUM('[1]NXP (13)'!L12:P12)/SUM('[1]NXP (13)'!L$2:P$2)</f>
        <v>22.999600140760776</v>
      </c>
      <c r="F259" s="95">
        <f>SUM('[1]NXP (13)'!Q12:AC12)/SUM('[1]NXP (13)'!Q$2:AC$2)</f>
        <v>51.442265628475276</v>
      </c>
      <c r="G259" s="95">
        <f>SUM('[1]NXP (13)'!AD12:AJ12)/SUM('[1]NXP (13)'!AD$2:AJ$2)</f>
        <v>68.370212765238577</v>
      </c>
      <c r="H259" s="95">
        <f>SUM('[1]NXP (13)'!AK12:AO12)/SUM('[1]NXP (13)'!AK$2:AO$2)</f>
        <v>54.759557820503993</v>
      </c>
      <c r="I259" s="95">
        <f>SUM('[1]NXP (13)'!AP12:AU12)/SUM('[1]NXP (13)'!AP$2:AU$2)</f>
        <v>51.821979558857464</v>
      </c>
      <c r="J259" s="95">
        <f>SUM('[1]NXP (13)'!AV12:BE12)/SUM('[1]NXP (13)'!AV$2:BE$2)</f>
        <v>33.495790066561064</v>
      </c>
      <c r="K259" s="95">
        <f>SUM('[1]NXP (13)'!BF12:BO12)/SUM('[1]NXP (13)'!BF$2:BO$2)</f>
        <v>32.581240754354091</v>
      </c>
      <c r="L259" s="95">
        <f>SUM('[1]NXP (13)'!BP12:BS12)/SUM('[1]NXP (13)'!BP$2:BS$2)</f>
        <v>19.526663254652515</v>
      </c>
      <c r="M259" s="95">
        <f>SUM('[1]NXP (13)'!BT12:BW12)/SUM('[1]NXP (13)'!BT$2:BW$2)</f>
        <v>21.702630615333643</v>
      </c>
      <c r="N259" s="95">
        <f t="shared" si="232"/>
        <v>43.655915787276335</v>
      </c>
      <c r="O259" s="95">
        <f>AVERAGE('[1]NXP (13)'!BY12:BZ12)</f>
        <v>20.404285830184989</v>
      </c>
      <c r="P259" s="95" t="s">
        <v>14</v>
      </c>
      <c r="Q259" s="57">
        <f>RANK(D259,D256:D287,0)</f>
        <v>2</v>
      </c>
      <c r="R259" s="57">
        <f t="shared" ref="R259:AA259" si="235">RANK(E259,E256:E287,0)</f>
        <v>30</v>
      </c>
      <c r="S259" s="57">
        <f t="shared" si="235"/>
        <v>15</v>
      </c>
      <c r="T259" s="57">
        <f t="shared" si="235"/>
        <v>7</v>
      </c>
      <c r="U259" s="57">
        <f t="shared" si="235"/>
        <v>9</v>
      </c>
      <c r="V259" s="57">
        <f t="shared" si="235"/>
        <v>15</v>
      </c>
      <c r="W259" s="57">
        <f t="shared" si="235"/>
        <v>31</v>
      </c>
      <c r="X259" s="57">
        <f t="shared" si="235"/>
        <v>22</v>
      </c>
      <c r="Y259" s="57">
        <f t="shared" si="235"/>
        <v>12</v>
      </c>
      <c r="Z259" s="57">
        <f t="shared" si="235"/>
        <v>32</v>
      </c>
      <c r="AA259" s="57">
        <f t="shared" si="235"/>
        <v>21</v>
      </c>
    </row>
    <row r="260" spans="2:27">
      <c r="B260" s="94" t="s">
        <v>15</v>
      </c>
      <c r="C260" s="94" t="s">
        <v>16</v>
      </c>
      <c r="D260" s="94">
        <f>SUM('[1]NXP (13)'!D13:K13)/SUM('[1]NXP (13)'!D$2:K$2)</f>
        <v>62.338367074966854</v>
      </c>
      <c r="E260" s="94">
        <f>SUM('[1]NXP (13)'!L13:P13)/SUM('[1]NXP (13)'!L$2:P$2)</f>
        <v>35.165849338422618</v>
      </c>
      <c r="F260" s="94">
        <f>SUM('[1]NXP (13)'!Q13:AC13)/SUM('[1]NXP (13)'!Q$2:AC$2)</f>
        <v>51.787703824415459</v>
      </c>
      <c r="G260" s="94">
        <f>SUM('[1]NXP (13)'!AD13:AJ13)/SUM('[1]NXP (13)'!AD$2:AJ$2)</f>
        <v>63.208782199073582</v>
      </c>
      <c r="H260" s="94">
        <f>SUM('[1]NXP (13)'!AK13:AO13)/SUM('[1]NXP (13)'!AK$2:AO$2)</f>
        <v>42.365127369022915</v>
      </c>
      <c r="I260" s="94">
        <f>SUM('[1]NXP (13)'!AP13:AU13)/SUM('[1]NXP (13)'!AP$2:AU$2)</f>
        <v>56.347567297486712</v>
      </c>
      <c r="J260" s="94">
        <f>SUM('[1]NXP (13)'!AV13:BE13)/SUM('[1]NXP (13)'!AV$2:BE$2)</f>
        <v>55.463012645563182</v>
      </c>
      <c r="K260" s="94">
        <f>SUM('[1]NXP (13)'!BF13:BO13)/SUM('[1]NXP (13)'!BF$2:BO$2)</f>
        <v>35.497255242265126</v>
      </c>
      <c r="L260" s="94">
        <f>SUM('[1]NXP (13)'!BP13:BS13)/SUM('[1]NXP (13)'!BP$2:BS$2)</f>
        <v>35.415235289303432</v>
      </c>
      <c r="M260" s="94">
        <f>SUM('[1]NXP (13)'!BT13:BW13)/SUM('[1]NXP (13)'!BT$2:BW$2)</f>
        <v>59.196798535121459</v>
      </c>
      <c r="N260" s="94">
        <f t="shared" si="232"/>
        <v>49.67856988156413</v>
      </c>
      <c r="O260" s="94">
        <f>AVERAGE('[1]NXP (13)'!BY13:BZ13)</f>
        <v>28.637887176698683</v>
      </c>
      <c r="P260" s="94" t="s">
        <v>16</v>
      </c>
      <c r="Q260" s="57">
        <f>RANK(D260,D256:D287,0)</f>
        <v>19</v>
      </c>
      <c r="R260" s="57">
        <f t="shared" ref="R260:AA260" si="236">RANK(E260,E256:E287,0)</f>
        <v>17</v>
      </c>
      <c r="S260" s="57">
        <f t="shared" si="236"/>
        <v>14</v>
      </c>
      <c r="T260" s="57">
        <f t="shared" si="236"/>
        <v>11</v>
      </c>
      <c r="U260" s="57">
        <f t="shared" si="236"/>
        <v>24</v>
      </c>
      <c r="V260" s="57">
        <f t="shared" si="236"/>
        <v>10</v>
      </c>
      <c r="W260" s="57">
        <f t="shared" si="236"/>
        <v>11</v>
      </c>
      <c r="X260" s="57">
        <f t="shared" si="236"/>
        <v>16</v>
      </c>
      <c r="Y260" s="57">
        <f t="shared" si="236"/>
        <v>4</v>
      </c>
      <c r="Z260" s="57">
        <f t="shared" si="236"/>
        <v>9</v>
      </c>
      <c r="AA260" s="57">
        <f t="shared" si="236"/>
        <v>11</v>
      </c>
    </row>
    <row r="261" spans="2:27">
      <c r="B261" s="95" t="s">
        <v>17</v>
      </c>
      <c r="C261" s="95" t="s">
        <v>18</v>
      </c>
      <c r="D261" s="95">
        <f>SUM('[1]NXP (13)'!D14:K14)/SUM('[1]NXP (13)'!D$2:K$2)</f>
        <v>69.165315954238011</v>
      </c>
      <c r="E261" s="95">
        <f>SUM('[1]NXP (13)'!L14:P14)/SUM('[1]NXP (13)'!L$2:P$2)</f>
        <v>46.029606746035888</v>
      </c>
      <c r="F261" s="95">
        <f>SUM('[1]NXP (13)'!Q14:AC14)/SUM('[1]NXP (13)'!Q$2:AC$2)</f>
        <v>60.372979961312133</v>
      </c>
      <c r="G261" s="95">
        <f>SUM('[1]NXP (13)'!AD14:AJ14)/SUM('[1]NXP (13)'!AD$2:AJ$2)</f>
        <v>73.296223300491945</v>
      </c>
      <c r="H261" s="95">
        <f>SUM('[1]NXP (13)'!AK14:AO14)/SUM('[1]NXP (13)'!AK$2:AO$2)</f>
        <v>69.13902037244128</v>
      </c>
      <c r="I261" s="95">
        <f>SUM('[1]NXP (13)'!AP14:AU14)/SUM('[1]NXP (13)'!AP$2:AU$2)</f>
        <v>50.43024981143747</v>
      </c>
      <c r="J261" s="95">
        <f>SUM('[1]NXP (13)'!AV14:BE14)/SUM('[1]NXP (13)'!AV$2:BE$2)</f>
        <v>57.479057400187124</v>
      </c>
      <c r="K261" s="95">
        <f>SUM('[1]NXP (13)'!BF14:BO14)/SUM('[1]NXP (13)'!BF$2:BO$2)</f>
        <v>28.558874858394894</v>
      </c>
      <c r="L261" s="95">
        <f>SUM('[1]NXP (13)'!BP14:BS14)/SUM('[1]NXP (13)'!BP$2:BS$2)</f>
        <v>4.7666790523255997</v>
      </c>
      <c r="M261" s="95">
        <f>SUM('[1]NXP (13)'!BT14:BW14)/SUM('[1]NXP (13)'!BT$2:BW$2)</f>
        <v>48.299975459427465</v>
      </c>
      <c r="N261" s="95">
        <f t="shared" si="232"/>
        <v>50.753798291629181</v>
      </c>
      <c r="O261" s="95">
        <f>AVERAGE('[1]NXP (13)'!BY14:BZ14)</f>
        <v>18.799235554619742</v>
      </c>
      <c r="P261" s="95" t="s">
        <v>18</v>
      </c>
      <c r="Q261" s="57">
        <f>RANK(D261,D256:D287,0)</f>
        <v>11</v>
      </c>
      <c r="R261" s="57">
        <f t="shared" ref="R261:AA261" si="237">RANK(E261,E256:E287,0)</f>
        <v>6</v>
      </c>
      <c r="S261" s="57">
        <f t="shared" si="237"/>
        <v>3</v>
      </c>
      <c r="T261" s="57">
        <f t="shared" si="237"/>
        <v>3</v>
      </c>
      <c r="U261" s="57">
        <f t="shared" si="237"/>
        <v>3</v>
      </c>
      <c r="V261" s="57">
        <f t="shared" si="237"/>
        <v>16</v>
      </c>
      <c r="W261" s="57">
        <f t="shared" si="237"/>
        <v>9</v>
      </c>
      <c r="X261" s="57">
        <f t="shared" si="237"/>
        <v>28</v>
      </c>
      <c r="Y261" s="57">
        <f t="shared" si="237"/>
        <v>30</v>
      </c>
      <c r="Z261" s="57">
        <f t="shared" si="237"/>
        <v>19</v>
      </c>
      <c r="AA261" s="57">
        <f t="shared" si="237"/>
        <v>8</v>
      </c>
    </row>
    <row r="262" spans="2:27">
      <c r="B262" s="94" t="s">
        <v>19</v>
      </c>
      <c r="C262" s="94" t="s">
        <v>20</v>
      </c>
      <c r="D262" s="94">
        <f>SUM('[1]NXP (13)'!D15:K15)/SUM('[1]NXP (13)'!D$2:K$2)</f>
        <v>76.852076898878565</v>
      </c>
      <c r="E262" s="94">
        <f>SUM('[1]NXP (13)'!L15:P15)/SUM('[1]NXP (13)'!L$2:P$2)</f>
        <v>25.521787806537212</v>
      </c>
      <c r="F262" s="94">
        <f>SUM('[1]NXP (13)'!Q15:AC15)/SUM('[1]NXP (13)'!Q$2:AC$2)</f>
        <v>32.112318962087613</v>
      </c>
      <c r="G262" s="94">
        <f>SUM('[1]NXP (13)'!AD15:AJ15)/SUM('[1]NXP (13)'!AD$2:AJ$2)</f>
        <v>63.154013103080082</v>
      </c>
      <c r="H262" s="94">
        <f>SUM('[1]NXP (13)'!AK15:AO15)/SUM('[1]NXP (13)'!AK$2:AO$2)</f>
        <v>35.072606823384646</v>
      </c>
      <c r="I262" s="94">
        <f>SUM('[1]NXP (13)'!AP15:AU15)/SUM('[1]NXP (13)'!AP$2:AU$2)</f>
        <v>25.050256092596467</v>
      </c>
      <c r="J262" s="94">
        <f>SUM('[1]NXP (13)'!AV15:BE15)/SUM('[1]NXP (13)'!AV$2:BE$2)</f>
        <v>37.789460341373946</v>
      </c>
      <c r="K262" s="94">
        <f>SUM('[1]NXP (13)'!BF15:BO15)/SUM('[1]NXP (13)'!BF$2:BO$2)</f>
        <v>27.839645153449855</v>
      </c>
      <c r="L262" s="94">
        <f>SUM('[1]NXP (13)'!BP15:BS15)/SUM('[1]NXP (13)'!BP$2:BS$2)</f>
        <v>3.7462936970346243</v>
      </c>
      <c r="M262" s="94">
        <f>SUM('[1]NXP (13)'!BT15:BW15)/SUM('[1]NXP (13)'!BT$2:BW$2)</f>
        <v>30.97454809754203</v>
      </c>
      <c r="N262" s="94">
        <f t="shared" si="232"/>
        <v>35.811300697596508</v>
      </c>
      <c r="O262" s="94">
        <f>AVERAGE('[1]NXP (13)'!BY15:BZ15)</f>
        <v>0</v>
      </c>
      <c r="P262" s="94" t="s">
        <v>20</v>
      </c>
      <c r="Q262" s="57">
        <f>RANK(D262,D256:D287,0)</f>
        <v>5</v>
      </c>
      <c r="R262" s="57">
        <f t="shared" ref="R262:AA262" si="238">RANK(E262,E256:E287,0)</f>
        <v>25</v>
      </c>
      <c r="S262" s="57">
        <f t="shared" si="238"/>
        <v>31</v>
      </c>
      <c r="T262" s="57">
        <f t="shared" si="238"/>
        <v>12</v>
      </c>
      <c r="U262" s="57">
        <f t="shared" si="238"/>
        <v>28</v>
      </c>
      <c r="V262" s="57">
        <f t="shared" si="238"/>
        <v>32</v>
      </c>
      <c r="W262" s="57">
        <f t="shared" si="238"/>
        <v>30</v>
      </c>
      <c r="X262" s="57">
        <f t="shared" si="238"/>
        <v>29</v>
      </c>
      <c r="Y262" s="57">
        <f t="shared" si="238"/>
        <v>32</v>
      </c>
      <c r="Z262" s="57">
        <f t="shared" si="238"/>
        <v>28</v>
      </c>
      <c r="AA262" s="57">
        <f t="shared" si="238"/>
        <v>31</v>
      </c>
    </row>
    <row r="263" spans="2:27">
      <c r="B263" s="95" t="s">
        <v>21</v>
      </c>
      <c r="C263" s="95" t="s">
        <v>22</v>
      </c>
      <c r="D263" s="95">
        <f>SUM('[1]NXP (13)'!D16:K16)/SUM('[1]NXP (13)'!D$2:K$2)</f>
        <v>52.393722871780149</v>
      </c>
      <c r="E263" s="95">
        <f>SUM('[1]NXP (13)'!L16:P16)/SUM('[1]NXP (13)'!L$2:P$2)</f>
        <v>36.195645467441274</v>
      </c>
      <c r="F263" s="95">
        <f>SUM('[1]NXP (13)'!Q16:AC16)/SUM('[1]NXP (13)'!Q$2:AC$2)</f>
        <v>48.53754382258073</v>
      </c>
      <c r="G263" s="95">
        <f>SUM('[1]NXP (13)'!AD16:AJ16)/SUM('[1]NXP (13)'!AD$2:AJ$2)</f>
        <v>52.640318299464333</v>
      </c>
      <c r="H263" s="95">
        <f>SUM('[1]NXP (13)'!AK16:AO16)/SUM('[1]NXP (13)'!AK$2:AO$2)</f>
        <v>57.285546597677055</v>
      </c>
      <c r="I263" s="95">
        <f>SUM('[1]NXP (13)'!AP16:AU16)/SUM('[1]NXP (13)'!AP$2:AU$2)</f>
        <v>58.691424221070378</v>
      </c>
      <c r="J263" s="95">
        <f>SUM('[1]NXP (13)'!AV16:BE16)/SUM('[1]NXP (13)'!AV$2:BE$2)</f>
        <v>50.596279916760906</v>
      </c>
      <c r="K263" s="95">
        <f>SUM('[1]NXP (13)'!BF16:BO16)/SUM('[1]NXP (13)'!BF$2:BO$2)</f>
        <v>33.934174066146937</v>
      </c>
      <c r="L263" s="95">
        <f>SUM('[1]NXP (13)'!BP16:BS16)/SUM('[1]NXP (13)'!BP$2:BS$2)</f>
        <v>54.726044696602614</v>
      </c>
      <c r="M263" s="95">
        <f>SUM('[1]NXP (13)'!BT16:BW16)/SUM('[1]NXP (13)'!BT$2:BW$2)</f>
        <v>64.003881362668793</v>
      </c>
      <c r="N263" s="95">
        <f t="shared" si="232"/>
        <v>50.900458132219327</v>
      </c>
      <c r="O263" s="95">
        <f>AVERAGE('[1]NXP (13)'!BY16:BZ16)</f>
        <v>18.241525553133823</v>
      </c>
      <c r="P263" s="95" t="s">
        <v>22</v>
      </c>
      <c r="Q263" s="57">
        <f>RANK(D263,D256:D287,0)</f>
        <v>28</v>
      </c>
      <c r="R263" s="57">
        <f t="shared" ref="R263:AA263" si="239">RANK(E263,E256:E287,0)</f>
        <v>15</v>
      </c>
      <c r="S263" s="57">
        <f t="shared" si="239"/>
        <v>20</v>
      </c>
      <c r="T263" s="57">
        <f t="shared" si="239"/>
        <v>25</v>
      </c>
      <c r="U263" s="57">
        <f t="shared" si="239"/>
        <v>8</v>
      </c>
      <c r="V263" s="57">
        <f t="shared" si="239"/>
        <v>6</v>
      </c>
      <c r="W263" s="57">
        <f t="shared" si="239"/>
        <v>19</v>
      </c>
      <c r="X263" s="57">
        <f t="shared" si="239"/>
        <v>19</v>
      </c>
      <c r="Y263" s="57">
        <f t="shared" si="239"/>
        <v>1</v>
      </c>
      <c r="Z263" s="57">
        <f t="shared" si="239"/>
        <v>6</v>
      </c>
      <c r="AA263" s="57">
        <f t="shared" si="239"/>
        <v>7</v>
      </c>
    </row>
    <row r="264" spans="2:27">
      <c r="B264" s="94" t="s">
        <v>23</v>
      </c>
      <c r="C264" s="94" t="s">
        <v>24</v>
      </c>
      <c r="D264" s="94">
        <f>SUM('[1]NXP (13)'!D17:K17)/SUM('[1]NXP (13)'!D$2:K$2)</f>
        <v>59.707716922846423</v>
      </c>
      <c r="E264" s="94">
        <f>SUM('[1]NXP (13)'!L17:P17)/SUM('[1]NXP (13)'!L$2:P$2)</f>
        <v>74.304018182142556</v>
      </c>
      <c r="F264" s="94">
        <f>SUM('[1]NXP (13)'!Q17:AC17)/SUM('[1]NXP (13)'!Q$2:AC$2)</f>
        <v>77.098333060355102</v>
      </c>
      <c r="G264" s="94">
        <f>SUM('[1]NXP (13)'!AD17:AJ17)/SUM('[1]NXP (13)'!AD$2:AJ$2)</f>
        <v>33.432445841883805</v>
      </c>
      <c r="H264" s="94">
        <f>SUM('[1]NXP (13)'!AK17:AO17)/SUM('[1]NXP (13)'!AK$2:AO$2)</f>
        <v>73.501894199575815</v>
      </c>
      <c r="I264" s="94">
        <f>SUM('[1]NXP (13)'!AP17:AU17)/SUM('[1]NXP (13)'!AP$2:AU$2)</f>
        <v>56.74124694429365</v>
      </c>
      <c r="J264" s="94">
        <f>SUM('[1]NXP (13)'!AV17:BE17)/SUM('[1]NXP (13)'!AV$2:BE$2)</f>
        <v>74.058263596360916</v>
      </c>
      <c r="K264" s="94">
        <f>SUM('[1]NXP (13)'!BF17:BO17)/SUM('[1]NXP (13)'!BF$2:BO$2)</f>
        <v>82.423216276863258</v>
      </c>
      <c r="L264" s="94">
        <f>SUM('[1]NXP (13)'!BP17:BS17)/SUM('[1]NXP (13)'!BP$2:BS$2)</f>
        <v>26.731804006207359</v>
      </c>
      <c r="M264" s="94">
        <f>SUM('[1]NXP (13)'!BT17:BW17)/SUM('[1]NXP (13)'!BT$2:BW$2)</f>
        <v>94.080646459332385</v>
      </c>
      <c r="N264" s="94">
        <f t="shared" si="232"/>
        <v>65.207958548986127</v>
      </c>
      <c r="O264" s="94">
        <f>AVERAGE('[1]NXP (13)'!BY17:BZ17)</f>
        <v>50</v>
      </c>
      <c r="P264" s="94" t="s">
        <v>24</v>
      </c>
      <c r="Q264" s="57">
        <f>RANK(D264,D256:D287,0)</f>
        <v>21</v>
      </c>
      <c r="R264" s="57">
        <f t="shared" ref="R264:AA264" si="240">RANK(E264,E256:E287,0)</f>
        <v>1</v>
      </c>
      <c r="S264" s="57">
        <f t="shared" si="240"/>
        <v>1</v>
      </c>
      <c r="T264" s="57">
        <f t="shared" si="240"/>
        <v>32</v>
      </c>
      <c r="U264" s="57">
        <f t="shared" si="240"/>
        <v>2</v>
      </c>
      <c r="V264" s="57">
        <f t="shared" si="240"/>
        <v>9</v>
      </c>
      <c r="W264" s="57">
        <f t="shared" si="240"/>
        <v>1</v>
      </c>
      <c r="X264" s="57">
        <f t="shared" si="240"/>
        <v>1</v>
      </c>
      <c r="Y264" s="57">
        <f t="shared" si="240"/>
        <v>7</v>
      </c>
      <c r="Z264" s="57">
        <f t="shared" si="240"/>
        <v>1</v>
      </c>
      <c r="AA264" s="57">
        <f t="shared" si="240"/>
        <v>1</v>
      </c>
    </row>
    <row r="265" spans="2:27">
      <c r="B265" s="95" t="s">
        <v>25</v>
      </c>
      <c r="C265" s="95" t="s">
        <v>26</v>
      </c>
      <c r="D265" s="95">
        <f>SUM('[1]NXP (13)'!D18:K18)/SUM('[1]NXP (13)'!D$2:K$2)</f>
        <v>60.749578350013905</v>
      </c>
      <c r="E265" s="95">
        <f>SUM('[1]NXP (13)'!L18:P18)/SUM('[1]NXP (13)'!L$2:P$2)</f>
        <v>46.382430920886847</v>
      </c>
      <c r="F265" s="95">
        <f>SUM('[1]NXP (13)'!Q18:AC18)/SUM('[1]NXP (13)'!Q$2:AC$2)</f>
        <v>55.714681091334853</v>
      </c>
      <c r="G265" s="95">
        <f>SUM('[1]NXP (13)'!AD18:AJ18)/SUM('[1]NXP (13)'!AD$2:AJ$2)</f>
        <v>52.236608779588806</v>
      </c>
      <c r="H265" s="95">
        <f>SUM('[1]NXP (13)'!AK18:AO18)/SUM('[1]NXP (13)'!AK$2:AO$2)</f>
        <v>43.993994961684223</v>
      </c>
      <c r="I265" s="95">
        <f>SUM('[1]NXP (13)'!AP18:AU18)/SUM('[1]NXP (13)'!AP$2:AU$2)</f>
        <v>47.013261377940161</v>
      </c>
      <c r="J265" s="95">
        <f>SUM('[1]NXP (13)'!AV18:BE18)/SUM('[1]NXP (13)'!AV$2:BE$2)</f>
        <v>47.379058897396476</v>
      </c>
      <c r="K265" s="95">
        <f>SUM('[1]NXP (13)'!BF18:BO18)/SUM('[1]NXP (13)'!BF$2:BO$2)</f>
        <v>28.904012023812392</v>
      </c>
      <c r="L265" s="95">
        <f>SUM('[1]NXP (13)'!BP18:BS18)/SUM('[1]NXP (13)'!BP$2:BS$2)</f>
        <v>7.9872629927984287</v>
      </c>
      <c r="M265" s="95">
        <f>SUM('[1]NXP (13)'!BT18:BW18)/SUM('[1]NXP (13)'!BT$2:BW$2)</f>
        <v>51.400814454726174</v>
      </c>
      <c r="N265" s="95">
        <f t="shared" si="232"/>
        <v>44.176170385018231</v>
      </c>
      <c r="O265" s="95">
        <f>AVERAGE('[1]NXP (13)'!BY18:BZ18)</f>
        <v>12.808387494705995</v>
      </c>
      <c r="P265" s="95" t="s">
        <v>26</v>
      </c>
      <c r="Q265" s="57">
        <f>RANK(D265,D256:D287,0)</f>
        <v>20</v>
      </c>
      <c r="R265" s="57">
        <f t="shared" ref="R265:AA265" si="241">RANK(E265,E256:E287,0)</f>
        <v>5</v>
      </c>
      <c r="S265" s="57">
        <f t="shared" si="241"/>
        <v>10</v>
      </c>
      <c r="T265" s="57">
        <f t="shared" si="241"/>
        <v>27</v>
      </c>
      <c r="U265" s="57">
        <f t="shared" si="241"/>
        <v>22</v>
      </c>
      <c r="V265" s="57">
        <f t="shared" si="241"/>
        <v>20</v>
      </c>
      <c r="W265" s="57">
        <f t="shared" si="241"/>
        <v>22</v>
      </c>
      <c r="X265" s="57">
        <f t="shared" si="241"/>
        <v>27</v>
      </c>
      <c r="Y265" s="57">
        <f t="shared" si="241"/>
        <v>24</v>
      </c>
      <c r="Z265" s="57">
        <f t="shared" si="241"/>
        <v>15</v>
      </c>
      <c r="AA265" s="57">
        <f t="shared" si="241"/>
        <v>20</v>
      </c>
    </row>
    <row r="266" spans="2:27">
      <c r="B266" s="94" t="s">
        <v>27</v>
      </c>
      <c r="C266" s="94" t="s">
        <v>28</v>
      </c>
      <c r="D266" s="94">
        <f>SUM('[1]NXP (13)'!D19:K19)/SUM('[1]NXP (13)'!D$2:K$2)</f>
        <v>74.558525384691734</v>
      </c>
      <c r="E266" s="94">
        <f>SUM('[1]NXP (13)'!L19:P19)/SUM('[1]NXP (13)'!L$2:P$2)</f>
        <v>33.724781248787082</v>
      </c>
      <c r="F266" s="94">
        <f>SUM('[1]NXP (13)'!Q19:AC19)/SUM('[1]NXP (13)'!Q$2:AC$2)</f>
        <v>44.366256115620914</v>
      </c>
      <c r="G266" s="94">
        <f>SUM('[1]NXP (13)'!AD19:AJ19)/SUM('[1]NXP (13)'!AD$2:AJ$2)</f>
        <v>56.417254116482184</v>
      </c>
      <c r="H266" s="94">
        <f>SUM('[1]NXP (13)'!AK19:AO19)/SUM('[1]NXP (13)'!AK$2:AO$2)</f>
        <v>44.067441140321876</v>
      </c>
      <c r="I266" s="94">
        <f>SUM('[1]NXP (13)'!AP19:AU19)/SUM('[1]NXP (13)'!AP$2:AU$2)</f>
        <v>40.709238299961925</v>
      </c>
      <c r="J266" s="94">
        <f>SUM('[1]NXP (13)'!AV19:BE19)/SUM('[1]NXP (13)'!AV$2:BE$2)</f>
        <v>59.049003949744943</v>
      </c>
      <c r="K266" s="94">
        <f>SUM('[1]NXP (13)'!BF19:BO19)/SUM('[1]NXP (13)'!BF$2:BO$2)</f>
        <v>36.16490864044718</v>
      </c>
      <c r="L266" s="94">
        <f>SUM('[1]NXP (13)'!BP19:BS19)/SUM('[1]NXP (13)'!BP$2:BS$2)</f>
        <v>17.709121083490189</v>
      </c>
      <c r="M266" s="94">
        <f>SUM('[1]NXP (13)'!BT19:BW19)/SUM('[1]NXP (13)'!BT$2:BW$2)</f>
        <v>55.332836646608769</v>
      </c>
      <c r="N266" s="94">
        <f t="shared" si="232"/>
        <v>46.209936662615682</v>
      </c>
      <c r="O266" s="94">
        <f>AVERAGE('[1]NXP (13)'!BY19:BZ19)</f>
        <v>7.7115631046438464</v>
      </c>
      <c r="P266" s="94" t="s">
        <v>28</v>
      </c>
      <c r="Q266" s="57">
        <f>RANK(D266,D256:D287,0)</f>
        <v>7</v>
      </c>
      <c r="R266" s="57">
        <f t="shared" ref="R266:AA266" si="242">RANK(E266,E256:E287,0)</f>
        <v>18</v>
      </c>
      <c r="S266" s="57">
        <f t="shared" si="242"/>
        <v>26</v>
      </c>
      <c r="T266" s="57">
        <f t="shared" si="242"/>
        <v>17</v>
      </c>
      <c r="U266" s="57">
        <f t="shared" si="242"/>
        <v>21</v>
      </c>
      <c r="V266" s="57">
        <f t="shared" si="242"/>
        <v>28</v>
      </c>
      <c r="W266" s="57">
        <f t="shared" si="242"/>
        <v>7</v>
      </c>
      <c r="X266" s="57">
        <f t="shared" si="242"/>
        <v>14</v>
      </c>
      <c r="Y266" s="57">
        <f t="shared" si="242"/>
        <v>15</v>
      </c>
      <c r="Z266" s="57">
        <f t="shared" si="242"/>
        <v>13</v>
      </c>
      <c r="AA266" s="57">
        <f t="shared" si="242"/>
        <v>18</v>
      </c>
    </row>
    <row r="267" spans="2:27">
      <c r="B267" s="95" t="s">
        <v>29</v>
      </c>
      <c r="C267" s="95" t="s">
        <v>30</v>
      </c>
      <c r="D267" s="95">
        <f>SUM('[1]NXP (13)'!D20:K20)/SUM('[1]NXP (13)'!D$2:K$2)</f>
        <v>28.677226996629177</v>
      </c>
      <c r="E267" s="95">
        <f>SUM('[1]NXP (13)'!L20:P20)/SUM('[1]NXP (13)'!L$2:P$2)</f>
        <v>37.770545235689781</v>
      </c>
      <c r="F267" s="95">
        <f>SUM('[1]NXP (13)'!Q20:AC20)/SUM('[1]NXP (13)'!Q$2:AC$2)</f>
        <v>32.364897050365116</v>
      </c>
      <c r="G267" s="95">
        <f>SUM('[1]NXP (13)'!AD20:AJ20)/SUM('[1]NXP (13)'!AD$2:AJ$2)</f>
        <v>47.751222739086714</v>
      </c>
      <c r="H267" s="95">
        <f>SUM('[1]NXP (13)'!AK20:AO20)/SUM('[1]NXP (13)'!AK$2:AO$2)</f>
        <v>25.6513552966703</v>
      </c>
      <c r="I267" s="95">
        <f>SUM('[1]NXP (13)'!AP20:AU20)/SUM('[1]NXP (13)'!AP$2:AU$2)</f>
        <v>42.465640303501786</v>
      </c>
      <c r="J267" s="95">
        <f>SUM('[1]NXP (13)'!AV20:BE20)/SUM('[1]NXP (13)'!AV$2:BE$2)</f>
        <v>38.833783766145132</v>
      </c>
      <c r="K267" s="95">
        <f>SUM('[1]NXP (13)'!BF20:BO20)/SUM('[1]NXP (13)'!BF$2:BO$2)</f>
        <v>27.81642445309593</v>
      </c>
      <c r="L267" s="95">
        <f>SUM('[1]NXP (13)'!BP20:BS20)/SUM('[1]NXP (13)'!BP$2:BS$2)</f>
        <v>7.1679368148453273</v>
      </c>
      <c r="M267" s="95">
        <f>SUM('[1]NXP (13)'!BT20:BW20)/SUM('[1]NXP (13)'!BT$2:BW$2)</f>
        <v>26.122821454262017</v>
      </c>
      <c r="N267" s="95">
        <f t="shared" si="232"/>
        <v>31.462185411029129</v>
      </c>
      <c r="O267" s="95">
        <f>AVERAGE('[1]NXP (13)'!BY20:BZ20)</f>
        <v>4.603774459831957</v>
      </c>
      <c r="P267" s="95" t="s">
        <v>30</v>
      </c>
      <c r="Q267" s="57">
        <f>RANK(D267,D256:D287,0)</f>
        <v>32</v>
      </c>
      <c r="R267" s="57">
        <f t="shared" ref="R267:AA267" si="243">RANK(E267,E256:E287,0)</f>
        <v>11</v>
      </c>
      <c r="S267" s="57">
        <f t="shared" si="243"/>
        <v>30</v>
      </c>
      <c r="T267" s="57">
        <f t="shared" si="243"/>
        <v>30</v>
      </c>
      <c r="U267" s="57">
        <f t="shared" si="243"/>
        <v>32</v>
      </c>
      <c r="V267" s="57">
        <f t="shared" si="243"/>
        <v>25</v>
      </c>
      <c r="W267" s="57">
        <f t="shared" si="243"/>
        <v>28</v>
      </c>
      <c r="X267" s="57">
        <f t="shared" si="243"/>
        <v>30</v>
      </c>
      <c r="Y267" s="57">
        <f t="shared" si="243"/>
        <v>27</v>
      </c>
      <c r="Z267" s="57">
        <f t="shared" si="243"/>
        <v>30</v>
      </c>
      <c r="AA267" s="57">
        <f t="shared" si="243"/>
        <v>32</v>
      </c>
    </row>
    <row r="268" spans="2:27">
      <c r="B268" s="94" t="s">
        <v>31</v>
      </c>
      <c r="C268" s="94" t="s">
        <v>32</v>
      </c>
      <c r="D268" s="94">
        <f>SUM('[1]NXP (13)'!D21:K21)/SUM('[1]NXP (13)'!D$2:K$2)</f>
        <v>74.646677310652521</v>
      </c>
      <c r="E268" s="94">
        <f>SUM('[1]NXP (13)'!L21:P21)/SUM('[1]NXP (13)'!L$2:P$2)</f>
        <v>20.04294244983809</v>
      </c>
      <c r="F268" s="94">
        <f>SUM('[1]NXP (13)'!Q21:AC21)/SUM('[1]NXP (13)'!Q$2:AC$2)</f>
        <v>49.69162618664641</v>
      </c>
      <c r="G268" s="94">
        <f>SUM('[1]NXP (13)'!AD21:AJ21)/SUM('[1]NXP (13)'!AD$2:AJ$2)</f>
        <v>58.446099233571054</v>
      </c>
      <c r="H268" s="94">
        <f>SUM('[1]NXP (13)'!AK21:AO21)/SUM('[1]NXP (13)'!AK$2:AO$2)</f>
        <v>43.353374375613058</v>
      </c>
      <c r="I268" s="94">
        <f>SUM('[1]NXP (13)'!AP21:AU21)/SUM('[1]NXP (13)'!AP$2:AU$2)</f>
        <v>46.814318336300353</v>
      </c>
      <c r="J268" s="94">
        <f>SUM('[1]NXP (13)'!AV21:BE21)/SUM('[1]NXP (13)'!AV$2:BE$2)</f>
        <v>50.026720161043073</v>
      </c>
      <c r="K268" s="94">
        <f>SUM('[1]NXP (13)'!BF21:BO21)/SUM('[1]NXP (13)'!BF$2:BO$2)</f>
        <v>31.038053922094441</v>
      </c>
      <c r="L268" s="94">
        <f>SUM('[1]NXP (13)'!BP21:BS21)/SUM('[1]NXP (13)'!BP$2:BS$2)</f>
        <v>6.0481344774627654</v>
      </c>
      <c r="M268" s="94">
        <f>SUM('[1]NXP (13)'!BT21:BW21)/SUM('[1]NXP (13)'!BT$2:BW$2)</f>
        <v>45.699778325286438</v>
      </c>
      <c r="N268" s="94">
        <f t="shared" si="232"/>
        <v>42.580772477850822</v>
      </c>
      <c r="O268" s="94">
        <f>AVERAGE('[1]NXP (13)'!BY21:BZ21)</f>
        <v>8.3582238515610214</v>
      </c>
      <c r="P268" s="94" t="s">
        <v>32</v>
      </c>
      <c r="Q268" s="57">
        <f>RANK(D268,D256:D287,0)</f>
        <v>6</v>
      </c>
      <c r="R268" s="57">
        <f t="shared" ref="R268:AA268" si="244">RANK(E268,E256:E287,0)</f>
        <v>31</v>
      </c>
      <c r="S268" s="57">
        <f t="shared" si="244"/>
        <v>18</v>
      </c>
      <c r="T268" s="57">
        <f t="shared" si="244"/>
        <v>15</v>
      </c>
      <c r="U268" s="57">
        <f t="shared" si="244"/>
        <v>23</v>
      </c>
      <c r="V268" s="57">
        <f t="shared" si="244"/>
        <v>22</v>
      </c>
      <c r="W268" s="57">
        <f t="shared" si="244"/>
        <v>20</v>
      </c>
      <c r="X268" s="57">
        <f t="shared" si="244"/>
        <v>24</v>
      </c>
      <c r="Y268" s="57">
        <f t="shared" si="244"/>
        <v>28</v>
      </c>
      <c r="Z268" s="57">
        <f t="shared" si="244"/>
        <v>20</v>
      </c>
      <c r="AA268" s="57">
        <f t="shared" si="244"/>
        <v>23</v>
      </c>
    </row>
    <row r="269" spans="2:27">
      <c r="B269" s="95" t="s">
        <v>33</v>
      </c>
      <c r="C269" s="95" t="s">
        <v>34</v>
      </c>
      <c r="D269" s="95">
        <f>SUM('[1]NXP (13)'!D22:K22)/SUM('[1]NXP (13)'!D$2:K$2)</f>
        <v>58.071037190436812</v>
      </c>
      <c r="E269" s="95">
        <f>SUM('[1]NXP (13)'!L22:P22)/SUM('[1]NXP (13)'!L$2:P$2)</f>
        <v>42.038664332484949</v>
      </c>
      <c r="F269" s="95">
        <f>SUM('[1]NXP (13)'!Q22:AC22)/SUM('[1]NXP (13)'!Q$2:AC$2)</f>
        <v>49.833343298585866</v>
      </c>
      <c r="G269" s="95">
        <f>SUM('[1]NXP (13)'!AD22:AJ22)/SUM('[1]NXP (13)'!AD$2:AJ$2)</f>
        <v>65.945248983468403</v>
      </c>
      <c r="H269" s="95">
        <f>SUM('[1]NXP (13)'!AK22:AO22)/SUM('[1]NXP (13)'!AK$2:AO$2)</f>
        <v>66.033547565595981</v>
      </c>
      <c r="I269" s="95">
        <f>SUM('[1]NXP (13)'!AP22:AU22)/SUM('[1]NXP (13)'!AP$2:AU$2)</f>
        <v>67.609274203648326</v>
      </c>
      <c r="J269" s="95">
        <f>SUM('[1]NXP (13)'!AV22:BE22)/SUM('[1]NXP (13)'!AV$2:BE$2)</f>
        <v>63.068234411792758</v>
      </c>
      <c r="K269" s="95">
        <f>SUM('[1]NXP (13)'!BF22:BO22)/SUM('[1]NXP (13)'!BF$2:BO$2)</f>
        <v>52.597740757733199</v>
      </c>
      <c r="L269" s="95">
        <f>SUM('[1]NXP (13)'!BP22:BS22)/SUM('[1]NXP (13)'!BP$2:BS$2)</f>
        <v>23.138947835355744</v>
      </c>
      <c r="M269" s="95">
        <f>SUM('[1]NXP (13)'!BT22:BW22)/SUM('[1]NXP (13)'!BT$2:BW$2)</f>
        <v>64.223441912084695</v>
      </c>
      <c r="N269" s="95">
        <f t="shared" si="232"/>
        <v>55.255948049118672</v>
      </c>
      <c r="O269" s="95">
        <f>AVERAGE('[1]NXP (13)'!BY22:BZ22)</f>
        <v>18.48132484920054</v>
      </c>
      <c r="P269" s="95" t="s">
        <v>34</v>
      </c>
      <c r="Q269" s="57">
        <f>RANK(D269,D256:D287,0)</f>
        <v>24</v>
      </c>
      <c r="R269" s="57">
        <f t="shared" ref="R269:AA269" si="245">RANK(E269,E256:E287,0)</f>
        <v>8</v>
      </c>
      <c r="S269" s="57">
        <f t="shared" si="245"/>
        <v>17</v>
      </c>
      <c r="T269" s="57">
        <f t="shared" si="245"/>
        <v>9</v>
      </c>
      <c r="U269" s="57">
        <f t="shared" si="245"/>
        <v>5</v>
      </c>
      <c r="V269" s="57">
        <f t="shared" si="245"/>
        <v>3</v>
      </c>
      <c r="W269" s="57">
        <f t="shared" si="245"/>
        <v>3</v>
      </c>
      <c r="X269" s="57">
        <f t="shared" si="245"/>
        <v>3</v>
      </c>
      <c r="Y269" s="57">
        <f t="shared" si="245"/>
        <v>8</v>
      </c>
      <c r="Z269" s="57">
        <f t="shared" si="245"/>
        <v>5</v>
      </c>
      <c r="AA269" s="57">
        <f t="shared" si="245"/>
        <v>4</v>
      </c>
    </row>
    <row r="270" spans="2:27">
      <c r="B270" s="94" t="s">
        <v>35</v>
      </c>
      <c r="C270" s="94" t="s">
        <v>36</v>
      </c>
      <c r="D270" s="94">
        <f>SUM('[1]NXP (13)'!D23:K23)/SUM('[1]NXP (13)'!D$2:K$2)</f>
        <v>37.185886862266912</v>
      </c>
      <c r="E270" s="94">
        <f>SUM('[1]NXP (13)'!L23:P23)/SUM('[1]NXP (13)'!L$2:P$2)</f>
        <v>35.399584870908235</v>
      </c>
      <c r="F270" s="94">
        <f>SUM('[1]NXP (13)'!Q23:AC23)/SUM('[1]NXP (13)'!Q$2:AC$2)</f>
        <v>48.744590163337982</v>
      </c>
      <c r="G270" s="94">
        <f>SUM('[1]NXP (13)'!AD23:AJ23)/SUM('[1]NXP (13)'!AD$2:AJ$2)</f>
        <v>43.01412376389046</v>
      </c>
      <c r="H270" s="94">
        <f>SUM('[1]NXP (13)'!AK23:AO23)/SUM('[1]NXP (13)'!AK$2:AO$2)</f>
        <v>54.196094749906067</v>
      </c>
      <c r="I270" s="94">
        <f>SUM('[1]NXP (13)'!AP23:AU23)/SUM('[1]NXP (13)'!AP$2:AU$2)</f>
        <v>40.003810076064973</v>
      </c>
      <c r="J270" s="94">
        <f>SUM('[1]NXP (13)'!AV23:BE23)/SUM('[1]NXP (13)'!AV$2:BE$2)</f>
        <v>58.356303683142983</v>
      </c>
      <c r="K270" s="94">
        <f>SUM('[1]NXP (13)'!BF23:BO23)/SUM('[1]NXP (13)'!BF$2:BO$2)</f>
        <v>40.265192598251978</v>
      </c>
      <c r="L270" s="94">
        <f>SUM('[1]NXP (13)'!BP23:BS23)/SUM('[1]NXP (13)'!BP$2:BS$2)</f>
        <v>12.378203681660956</v>
      </c>
      <c r="M270" s="94">
        <f>SUM('[1]NXP (13)'!BT23:BW23)/SUM('[1]NXP (13)'!BT$2:BW$2)</f>
        <v>48.678361631344771</v>
      </c>
      <c r="N270" s="94">
        <f t="shared" si="232"/>
        <v>41.822215208077537</v>
      </c>
      <c r="O270" s="94">
        <f>AVERAGE('[1]NXP (13)'!BY23:BZ23)</f>
        <v>12.907424661453309</v>
      </c>
      <c r="P270" s="94" t="s">
        <v>36</v>
      </c>
      <c r="Q270" s="57">
        <f>RANK(D270,D256:D287,0)</f>
        <v>30</v>
      </c>
      <c r="R270" s="57">
        <f t="shared" ref="R270:AA270" si="246">RANK(E270,E256:E287,0)</f>
        <v>16</v>
      </c>
      <c r="S270" s="57">
        <f t="shared" si="246"/>
        <v>19</v>
      </c>
      <c r="T270" s="57">
        <f t="shared" si="246"/>
        <v>31</v>
      </c>
      <c r="U270" s="57">
        <f t="shared" si="246"/>
        <v>11</v>
      </c>
      <c r="V270" s="57">
        <f t="shared" si="246"/>
        <v>29</v>
      </c>
      <c r="W270" s="57">
        <f t="shared" si="246"/>
        <v>8</v>
      </c>
      <c r="X270" s="57">
        <f t="shared" si="246"/>
        <v>10</v>
      </c>
      <c r="Y270" s="57">
        <f t="shared" si="246"/>
        <v>20</v>
      </c>
      <c r="Z270" s="57">
        <f t="shared" si="246"/>
        <v>18</v>
      </c>
      <c r="AA270" s="57">
        <f t="shared" si="246"/>
        <v>25</v>
      </c>
    </row>
    <row r="271" spans="2:27">
      <c r="B271" s="95" t="s">
        <v>37</v>
      </c>
      <c r="C271" s="95" t="s">
        <v>38</v>
      </c>
      <c r="D271" s="95">
        <f>SUM('[1]NXP (13)'!D24:K24)/SUM('[1]NXP (13)'!D$2:K$2)</f>
        <v>56.077785671412094</v>
      </c>
      <c r="E271" s="95">
        <f>SUM('[1]NXP (13)'!L24:P24)/SUM('[1]NXP (13)'!L$2:P$2)</f>
        <v>24.758333352141065</v>
      </c>
      <c r="F271" s="95">
        <f>SUM('[1]NXP (13)'!Q24:AC24)/SUM('[1]NXP (13)'!Q$2:AC$2)</f>
        <v>37.626987264960455</v>
      </c>
      <c r="G271" s="95">
        <f>SUM('[1]NXP (13)'!AD24:AJ24)/SUM('[1]NXP (13)'!AD$2:AJ$2)</f>
        <v>52.689537800220045</v>
      </c>
      <c r="H271" s="95">
        <f>SUM('[1]NXP (13)'!AK24:AO24)/SUM('[1]NXP (13)'!AK$2:AO$2)</f>
        <v>25.934778276931553</v>
      </c>
      <c r="I271" s="95">
        <f>SUM('[1]NXP (13)'!AP24:AU24)/SUM('[1]NXP (13)'!AP$2:AU$2)</f>
        <v>55.842715705624308</v>
      </c>
      <c r="J271" s="95">
        <f>SUM('[1]NXP (13)'!AV24:BE24)/SUM('[1]NXP (13)'!AV$2:BE$2)</f>
        <v>53.039928020847903</v>
      </c>
      <c r="K271" s="95">
        <f>SUM('[1]NXP (13)'!BF24:BO24)/SUM('[1]NXP (13)'!BF$2:BO$2)</f>
        <v>32.467110316699781</v>
      </c>
      <c r="L271" s="95">
        <f>SUM('[1]NXP (13)'!BP24:BS24)/SUM('[1]NXP (13)'!BP$2:BS$2)</f>
        <v>7.6563485851157811</v>
      </c>
      <c r="M271" s="95">
        <f>SUM('[1]NXP (13)'!BT24:BW24)/SUM('[1]NXP (13)'!BT$2:BW$2)</f>
        <v>40.032525146226298</v>
      </c>
      <c r="N271" s="95">
        <f t="shared" si="232"/>
        <v>38.61260501401793</v>
      </c>
      <c r="O271" s="95">
        <f>AVERAGE('[1]NXP (13)'!BY24:BZ24)</f>
        <v>7.7853751444500769</v>
      </c>
      <c r="P271" s="95" t="s">
        <v>38</v>
      </c>
      <c r="Q271" s="57">
        <f>RANK(D271,D256:D287,0)</f>
        <v>26</v>
      </c>
      <c r="R271" s="57">
        <f t="shared" ref="R271:AA271" si="247">RANK(E271,E256:E287,0)</f>
        <v>27</v>
      </c>
      <c r="S271" s="57">
        <f t="shared" si="247"/>
        <v>29</v>
      </c>
      <c r="T271" s="57">
        <f t="shared" si="247"/>
        <v>24</v>
      </c>
      <c r="U271" s="57">
        <f t="shared" si="247"/>
        <v>31</v>
      </c>
      <c r="V271" s="57">
        <f t="shared" si="247"/>
        <v>12</v>
      </c>
      <c r="W271" s="57">
        <f t="shared" si="247"/>
        <v>16</v>
      </c>
      <c r="X271" s="57">
        <f t="shared" si="247"/>
        <v>23</v>
      </c>
      <c r="Y271" s="57">
        <f t="shared" si="247"/>
        <v>25</v>
      </c>
      <c r="Z271" s="57">
        <f t="shared" si="247"/>
        <v>23</v>
      </c>
      <c r="AA271" s="57">
        <f t="shared" si="247"/>
        <v>28</v>
      </c>
    </row>
    <row r="272" spans="2:27">
      <c r="B272" s="94" t="s">
        <v>39</v>
      </c>
      <c r="C272" s="94" t="s">
        <v>40</v>
      </c>
      <c r="D272" s="94">
        <f>SUM('[1]NXP (13)'!D25:K25)/SUM('[1]NXP (13)'!D$2:K$2)</f>
        <v>30.641215284854344</v>
      </c>
      <c r="E272" s="94">
        <f>SUM('[1]NXP (13)'!L25:P25)/SUM('[1]NXP (13)'!L$2:P$2)</f>
        <v>38.41049660056791</v>
      </c>
      <c r="F272" s="94">
        <f>SUM('[1]NXP (13)'!Q25:AC25)/SUM('[1]NXP (13)'!Q$2:AC$2)</f>
        <v>53.745474465674668</v>
      </c>
      <c r="G272" s="94">
        <f>SUM('[1]NXP (13)'!AD25:AJ25)/SUM('[1]NXP (13)'!AD$2:AJ$2)</f>
        <v>57.417159240018272</v>
      </c>
      <c r="H272" s="94">
        <f>SUM('[1]NXP (13)'!AK25:AO25)/SUM('[1]NXP (13)'!AK$2:AO$2)</f>
        <v>47.581268359856978</v>
      </c>
      <c r="I272" s="94">
        <f>SUM('[1]NXP (13)'!AP25:AU25)/SUM('[1]NXP (13)'!AP$2:AU$2)</f>
        <v>43.297293220315638</v>
      </c>
      <c r="J272" s="94">
        <f>SUM('[1]NXP (13)'!AV25:BE25)/SUM('[1]NXP (13)'!AV$2:BE$2)</f>
        <v>43.661822888371283</v>
      </c>
      <c r="K272" s="94">
        <f>SUM('[1]NXP (13)'!BF25:BO25)/SUM('[1]NXP (13)'!BF$2:BO$2)</f>
        <v>36.278432960921009</v>
      </c>
      <c r="L272" s="94">
        <f>SUM('[1]NXP (13)'!BP25:BS25)/SUM('[1]NXP (13)'!BP$2:BS$2)</f>
        <v>15.108714407012574</v>
      </c>
      <c r="M272" s="94">
        <f>SUM('[1]NXP (13)'!BT25:BW25)/SUM('[1]NXP (13)'!BT$2:BW$2)</f>
        <v>62.120457090347031</v>
      </c>
      <c r="N272" s="94">
        <f t="shared" si="232"/>
        <v>42.826233451793975</v>
      </c>
      <c r="O272" s="94">
        <f>AVERAGE('[1]NXP (13)'!BY25:BZ25)</f>
        <v>14.626860806519492</v>
      </c>
      <c r="P272" s="94" t="s">
        <v>40</v>
      </c>
      <c r="Q272" s="57">
        <f>RANK(D272,D256:D287,0)</f>
        <v>31</v>
      </c>
      <c r="R272" s="57">
        <f t="shared" ref="R272:AA272" si="248">RANK(E272,E256:E287,0)</f>
        <v>10</v>
      </c>
      <c r="S272" s="57">
        <f t="shared" si="248"/>
        <v>13</v>
      </c>
      <c r="T272" s="57">
        <f t="shared" si="248"/>
        <v>16</v>
      </c>
      <c r="U272" s="57">
        <f t="shared" si="248"/>
        <v>15</v>
      </c>
      <c r="V272" s="57">
        <f t="shared" si="248"/>
        <v>24</v>
      </c>
      <c r="W272" s="57">
        <f t="shared" si="248"/>
        <v>25</v>
      </c>
      <c r="X272" s="57">
        <f t="shared" si="248"/>
        <v>13</v>
      </c>
      <c r="Y272" s="57">
        <f t="shared" si="248"/>
        <v>17</v>
      </c>
      <c r="Z272" s="57">
        <f t="shared" si="248"/>
        <v>8</v>
      </c>
      <c r="AA272" s="57">
        <f t="shared" si="248"/>
        <v>22</v>
      </c>
    </row>
    <row r="273" spans="2:27">
      <c r="B273" s="95" t="s">
        <v>41</v>
      </c>
      <c r="C273" s="95" t="s">
        <v>42</v>
      </c>
      <c r="D273" s="95">
        <f>SUM('[1]NXP (13)'!D26:K26)/SUM('[1]NXP (13)'!D$2:K$2)</f>
        <v>70.987727151000783</v>
      </c>
      <c r="E273" s="95">
        <f>SUM('[1]NXP (13)'!L26:P26)/SUM('[1]NXP (13)'!L$2:P$2)</f>
        <v>49.02698098230691</v>
      </c>
      <c r="F273" s="95">
        <f>SUM('[1]NXP (13)'!Q26:AC26)/SUM('[1]NXP (13)'!Q$2:AC$2)</f>
        <v>58.080400536174359</v>
      </c>
      <c r="G273" s="95">
        <f>SUM('[1]NXP (13)'!AD26:AJ26)/SUM('[1]NXP (13)'!AD$2:AJ$2)</f>
        <v>72.608741105204828</v>
      </c>
      <c r="H273" s="95">
        <f>SUM('[1]NXP (13)'!AK26:AO26)/SUM('[1]NXP (13)'!AK$2:AO$2)</f>
        <v>38.600703276776606</v>
      </c>
      <c r="I273" s="95">
        <f>SUM('[1]NXP (13)'!AP26:AU26)/SUM('[1]NXP (13)'!AP$2:AU$2)</f>
        <v>57.580586718706577</v>
      </c>
      <c r="J273" s="95">
        <f>SUM('[1]NXP (13)'!AV26:BE26)/SUM('[1]NXP (13)'!AV$2:BE$2)</f>
        <v>42.761525551980846</v>
      </c>
      <c r="K273" s="95">
        <f>SUM('[1]NXP (13)'!BF26:BO26)/SUM('[1]NXP (13)'!BF$2:BO$2)</f>
        <v>36.144970865685025</v>
      </c>
      <c r="L273" s="95">
        <f>SUM('[1]NXP (13)'!BP26:BS26)/SUM('[1]NXP (13)'!BP$2:BS$2)</f>
        <v>7.538562185576505</v>
      </c>
      <c r="M273" s="95">
        <f>SUM('[1]NXP (13)'!BT26:BW26)/SUM('[1]NXP (13)'!BT$2:BW$2)</f>
        <v>37.81625994582491</v>
      </c>
      <c r="N273" s="95">
        <f t="shared" si="232"/>
        <v>47.114645831923738</v>
      </c>
      <c r="O273" s="95">
        <f>AVERAGE('[1]NXP (13)'!BY26:BZ26)</f>
        <v>13.166977560794411</v>
      </c>
      <c r="P273" s="95" t="s">
        <v>42</v>
      </c>
      <c r="Q273" s="57">
        <f>RANK(D273,D256:D287,0)</f>
        <v>9</v>
      </c>
      <c r="R273" s="57">
        <f t="shared" ref="R273:AA273" si="249">RANK(E273,E256:E287,0)</f>
        <v>4</v>
      </c>
      <c r="S273" s="57">
        <f t="shared" si="249"/>
        <v>7</v>
      </c>
      <c r="T273" s="57">
        <f t="shared" si="249"/>
        <v>4</v>
      </c>
      <c r="U273" s="57">
        <f t="shared" si="249"/>
        <v>26</v>
      </c>
      <c r="V273" s="57">
        <f t="shared" si="249"/>
        <v>8</v>
      </c>
      <c r="W273" s="57">
        <f t="shared" si="249"/>
        <v>26</v>
      </c>
      <c r="X273" s="57">
        <f t="shared" si="249"/>
        <v>15</v>
      </c>
      <c r="Y273" s="57">
        <f t="shared" si="249"/>
        <v>26</v>
      </c>
      <c r="Z273" s="57">
        <f t="shared" si="249"/>
        <v>24</v>
      </c>
      <c r="AA273" s="57">
        <f t="shared" si="249"/>
        <v>17</v>
      </c>
    </row>
    <row r="274" spans="2:27">
      <c r="B274" s="94" t="s">
        <v>43</v>
      </c>
      <c r="C274" s="94" t="s">
        <v>44</v>
      </c>
      <c r="D274" s="94">
        <f>SUM('[1]NXP (13)'!D27:K27)/SUM('[1]NXP (13)'!D$2:K$2)</f>
        <v>62.529500813436336</v>
      </c>
      <c r="E274" s="94">
        <f>SUM('[1]NXP (13)'!L27:P27)/SUM('[1]NXP (13)'!L$2:P$2)</f>
        <v>52.863956761244324</v>
      </c>
      <c r="F274" s="94">
        <f>SUM('[1]NXP (13)'!Q27:AC27)/SUM('[1]NXP (13)'!Q$2:AC$2)</f>
        <v>54.917855647607979</v>
      </c>
      <c r="G274" s="94">
        <f>SUM('[1]NXP (13)'!AD27:AJ27)/SUM('[1]NXP (13)'!AD$2:AJ$2)</f>
        <v>60.119737149189028</v>
      </c>
      <c r="H274" s="94">
        <f>SUM('[1]NXP (13)'!AK27:AO27)/SUM('[1]NXP (13)'!AK$2:AO$2)</f>
        <v>74.049064142976633</v>
      </c>
      <c r="I274" s="94">
        <f>SUM('[1]NXP (13)'!AP27:AU27)/SUM('[1]NXP (13)'!AP$2:AU$2)</f>
        <v>65.580450002260989</v>
      </c>
      <c r="J274" s="94">
        <f>SUM('[1]NXP (13)'!AV27:BE27)/SUM('[1]NXP (13)'!AV$2:BE$2)</f>
        <v>61.088580853830074</v>
      </c>
      <c r="K274" s="94">
        <f>SUM('[1]NXP (13)'!BF27:BO27)/SUM('[1]NXP (13)'!BF$2:BO$2)</f>
        <v>44.425087684691746</v>
      </c>
      <c r="L274" s="94">
        <f>SUM('[1]NXP (13)'!BP27:BS27)/SUM('[1]NXP (13)'!BP$2:BS$2)</f>
        <v>16.876178087279587</v>
      </c>
      <c r="M274" s="94">
        <f>SUM('[1]NXP (13)'!BT27:BW27)/SUM('[1]NXP (13)'!BT$2:BW$2)</f>
        <v>76.568776177207127</v>
      </c>
      <c r="N274" s="94">
        <f t="shared" si="232"/>
        <v>56.901918731972387</v>
      </c>
      <c r="O274" s="94">
        <f>AVERAGE('[1]NXP (13)'!BY27:BZ27)</f>
        <v>37.00364616461335</v>
      </c>
      <c r="P274" s="94" t="s">
        <v>44</v>
      </c>
      <c r="Q274" s="57">
        <f>RANK(D274,D256:D287,0)</f>
        <v>18</v>
      </c>
      <c r="R274" s="57">
        <f t="shared" ref="R274:AA274" si="250">RANK(E274,E256:E287,0)</f>
        <v>3</v>
      </c>
      <c r="S274" s="57">
        <f t="shared" si="250"/>
        <v>11</v>
      </c>
      <c r="T274" s="57">
        <f t="shared" si="250"/>
        <v>13</v>
      </c>
      <c r="U274" s="57">
        <f t="shared" si="250"/>
        <v>1</v>
      </c>
      <c r="V274" s="57">
        <f t="shared" si="250"/>
        <v>5</v>
      </c>
      <c r="W274" s="57">
        <f t="shared" si="250"/>
        <v>4</v>
      </c>
      <c r="X274" s="57">
        <f t="shared" si="250"/>
        <v>8</v>
      </c>
      <c r="Y274" s="57">
        <f t="shared" si="250"/>
        <v>16</v>
      </c>
      <c r="Z274" s="57">
        <f t="shared" si="250"/>
        <v>3</v>
      </c>
      <c r="AA274" s="57">
        <f t="shared" si="250"/>
        <v>3</v>
      </c>
    </row>
    <row r="275" spans="2:27">
      <c r="B275" s="95" t="s">
        <v>45</v>
      </c>
      <c r="C275" s="95" t="s">
        <v>46</v>
      </c>
      <c r="D275" s="95">
        <f>SUM('[1]NXP (13)'!D28:K28)/SUM('[1]NXP (13)'!D$2:K$2)</f>
        <v>68.009905317049984</v>
      </c>
      <c r="E275" s="95">
        <f>SUM('[1]NXP (13)'!L28:P28)/SUM('[1]NXP (13)'!L$2:P$2)</f>
        <v>32.797439971513334</v>
      </c>
      <c r="F275" s="95">
        <f>SUM('[1]NXP (13)'!Q28:AC28)/SUM('[1]NXP (13)'!Q$2:AC$2)</f>
        <v>31.532394817994312</v>
      </c>
      <c r="G275" s="95">
        <f>SUM('[1]NXP (13)'!AD28:AJ28)/SUM('[1]NXP (13)'!AD$2:AJ$2)</f>
        <v>54.964246792532762</v>
      </c>
      <c r="H275" s="95">
        <f>SUM('[1]NXP (13)'!AK28:AO28)/SUM('[1]NXP (13)'!AK$2:AO$2)</f>
        <v>35.74737993788581</v>
      </c>
      <c r="I275" s="95">
        <f>SUM('[1]NXP (13)'!AP28:AU28)/SUM('[1]NXP (13)'!AP$2:AU$2)</f>
        <v>39.579027489105165</v>
      </c>
      <c r="J275" s="95">
        <f>SUM('[1]NXP (13)'!AV28:BE28)/SUM('[1]NXP (13)'!AV$2:BE$2)</f>
        <v>43.862204765865322</v>
      </c>
      <c r="K275" s="95">
        <f>SUM('[1]NXP (13)'!BF28:BO28)/SUM('[1]NXP (13)'!BF$2:BO$2)</f>
        <v>24.014372247369096</v>
      </c>
      <c r="L275" s="95">
        <f>SUM('[1]NXP (13)'!BP28:BS28)/SUM('[1]NXP (13)'!BP$2:BS$2)</f>
        <v>9.6451805009083333</v>
      </c>
      <c r="M275" s="95">
        <f>SUM('[1]NXP (13)'!BT28:BW28)/SUM('[1]NXP (13)'!BT$2:BW$2)</f>
        <v>27.16815291453122</v>
      </c>
      <c r="N275" s="95">
        <f t="shared" si="232"/>
        <v>36.732030475475533</v>
      </c>
      <c r="O275" s="95">
        <f>AVERAGE('[1]NXP (13)'!BY28:BZ28)</f>
        <v>1.9992133547446231</v>
      </c>
      <c r="P275" s="95" t="s">
        <v>46</v>
      </c>
      <c r="Q275" s="57">
        <f>RANK(D275,D256:D287,0)</f>
        <v>12</v>
      </c>
      <c r="R275" s="57">
        <f t="shared" ref="R275:AA275" si="251">RANK(E275,E256:E287,0)</f>
        <v>19</v>
      </c>
      <c r="S275" s="57">
        <f t="shared" si="251"/>
        <v>32</v>
      </c>
      <c r="T275" s="57">
        <f t="shared" si="251"/>
        <v>18</v>
      </c>
      <c r="U275" s="57">
        <f t="shared" si="251"/>
        <v>27</v>
      </c>
      <c r="V275" s="57">
        <f t="shared" si="251"/>
        <v>30</v>
      </c>
      <c r="W275" s="57">
        <f t="shared" si="251"/>
        <v>24</v>
      </c>
      <c r="X275" s="57">
        <f t="shared" si="251"/>
        <v>32</v>
      </c>
      <c r="Y275" s="57">
        <f t="shared" si="251"/>
        <v>22</v>
      </c>
      <c r="Z275" s="57">
        <f t="shared" si="251"/>
        <v>29</v>
      </c>
      <c r="AA275" s="57">
        <f t="shared" si="251"/>
        <v>30</v>
      </c>
    </row>
    <row r="276" spans="2:27">
      <c r="B276" s="94" t="s">
        <v>47</v>
      </c>
      <c r="C276" s="94" t="s">
        <v>48</v>
      </c>
      <c r="D276" s="94">
        <f>SUM('[1]NXP (13)'!D29:K29)/SUM('[1]NXP (13)'!D$2:K$2)</f>
        <v>70.434752126934328</v>
      </c>
      <c r="E276" s="94">
        <f>SUM('[1]NXP (13)'!L29:P29)/SUM('[1]NXP (13)'!L$2:P$2)</f>
        <v>29.081401580645664</v>
      </c>
      <c r="F276" s="94">
        <f>SUM('[1]NXP (13)'!Q29:AC29)/SUM('[1]NXP (13)'!Q$2:AC$2)</f>
        <v>43.830267432428634</v>
      </c>
      <c r="G276" s="94">
        <f>SUM('[1]NXP (13)'!AD29:AJ29)/SUM('[1]NXP (13)'!AD$2:AJ$2)</f>
        <v>52.505981864018587</v>
      </c>
      <c r="H276" s="94">
        <f>SUM('[1]NXP (13)'!AK29:AO29)/SUM('[1]NXP (13)'!AK$2:AO$2)</f>
        <v>51.379127270085007</v>
      </c>
      <c r="I276" s="94">
        <f>SUM('[1]NXP (13)'!AP29:AU29)/SUM('[1]NXP (13)'!AP$2:AU$2)</f>
        <v>46.97152482839099</v>
      </c>
      <c r="J276" s="94">
        <f>SUM('[1]NXP (13)'!AV29:BE29)/SUM('[1]NXP (13)'!AV$2:BE$2)</f>
        <v>59.919410563557513</v>
      </c>
      <c r="K276" s="94">
        <f>SUM('[1]NXP (13)'!BF29:BO29)/SUM('[1]NXP (13)'!BF$2:BO$2)</f>
        <v>29.330519980030328</v>
      </c>
      <c r="L276" s="94">
        <f>SUM('[1]NXP (13)'!BP29:BS29)/SUM('[1]NXP (13)'!BP$2:BS$2)</f>
        <v>14.597590316600954</v>
      </c>
      <c r="M276" s="94">
        <f>SUM('[1]NXP (13)'!BT29:BW29)/SUM('[1]NXP (13)'!BT$2:BW$2)</f>
        <v>43.739834681743467</v>
      </c>
      <c r="N276" s="94">
        <f t="shared" si="232"/>
        <v>44.179041064443545</v>
      </c>
      <c r="O276" s="94">
        <f>AVERAGE('[1]NXP (13)'!BY29:BZ29)</f>
        <v>10.419824033972848</v>
      </c>
      <c r="P276" s="94" t="s">
        <v>48</v>
      </c>
      <c r="Q276" s="57">
        <f>RANK(D276,D256:D287,0)</f>
        <v>10</v>
      </c>
      <c r="R276" s="57">
        <f t="shared" ref="R276:AA276" si="252">RANK(E276,E256:E287,0)</f>
        <v>21</v>
      </c>
      <c r="S276" s="57">
        <f t="shared" si="252"/>
        <v>27</v>
      </c>
      <c r="T276" s="57">
        <f t="shared" si="252"/>
        <v>26</v>
      </c>
      <c r="U276" s="57">
        <f t="shared" si="252"/>
        <v>14</v>
      </c>
      <c r="V276" s="57">
        <f t="shared" si="252"/>
        <v>21</v>
      </c>
      <c r="W276" s="57">
        <f t="shared" si="252"/>
        <v>5</v>
      </c>
      <c r="X276" s="57">
        <f t="shared" si="252"/>
        <v>25</v>
      </c>
      <c r="Y276" s="57">
        <f t="shared" si="252"/>
        <v>18</v>
      </c>
      <c r="Z276" s="57">
        <f t="shared" si="252"/>
        <v>21</v>
      </c>
      <c r="AA276" s="57">
        <f t="shared" si="252"/>
        <v>19</v>
      </c>
    </row>
    <row r="277" spans="2:27">
      <c r="B277" s="95" t="s">
        <v>49</v>
      </c>
      <c r="C277" s="95" t="s">
        <v>50</v>
      </c>
      <c r="D277" s="95">
        <f>SUM('[1]NXP (13)'!D30:K30)/SUM('[1]NXP (13)'!D$2:K$2)</f>
        <v>73.174547230548953</v>
      </c>
      <c r="E277" s="95">
        <f>SUM('[1]NXP (13)'!L30:P30)/SUM('[1]NXP (13)'!L$2:P$2)</f>
        <v>37.074187192739046</v>
      </c>
      <c r="F277" s="95">
        <f>SUM('[1]NXP (13)'!Q30:AC30)/SUM('[1]NXP (13)'!Q$2:AC$2)</f>
        <v>57.61499091111196</v>
      </c>
      <c r="G277" s="95">
        <f>SUM('[1]NXP (13)'!AD30:AJ30)/SUM('[1]NXP (13)'!AD$2:AJ$2)</f>
        <v>76.890349703027752</v>
      </c>
      <c r="H277" s="95">
        <f>SUM('[1]NXP (13)'!AK30:AO30)/SUM('[1]NXP (13)'!AK$2:AO$2)</f>
        <v>65.032696722901875</v>
      </c>
      <c r="I277" s="95">
        <f>SUM('[1]NXP (13)'!AP30:AU30)/SUM('[1]NXP (13)'!AP$2:AU$2)</f>
        <v>71.877889700003465</v>
      </c>
      <c r="J277" s="95">
        <f>SUM('[1]NXP (13)'!AV30:BE30)/SUM('[1]NXP (13)'!AV$2:BE$2)</f>
        <v>54.216695973096321</v>
      </c>
      <c r="K277" s="95">
        <f>SUM('[1]NXP (13)'!BF30:BO30)/SUM('[1]NXP (13)'!BF$2:BO$2)</f>
        <v>45.327276288153826</v>
      </c>
      <c r="L277" s="95">
        <f>SUM('[1]NXP (13)'!BP30:BS30)/SUM('[1]NXP (13)'!BP$2:BS$2)</f>
        <v>17.994200833313982</v>
      </c>
      <c r="M277" s="95">
        <f>SUM('[1]NXP (13)'!BT30:BW30)/SUM('[1]NXP (13)'!BT$2:BW$2)</f>
        <v>81.511080570797063</v>
      </c>
      <c r="N277" s="95">
        <f t="shared" si="232"/>
        <v>58.07139151256942</v>
      </c>
      <c r="O277" s="95">
        <f>AVERAGE('[1]NXP (13)'!BY30:BZ30)</f>
        <v>25.906172878925442</v>
      </c>
      <c r="P277" s="95" t="s">
        <v>50</v>
      </c>
      <c r="Q277" s="57">
        <f>RANK(D277,D256:D287,0)</f>
        <v>8</v>
      </c>
      <c r="R277" s="57">
        <f t="shared" ref="R277:AA277" si="253">RANK(E277,E256:E287,0)</f>
        <v>13</v>
      </c>
      <c r="S277" s="57">
        <f t="shared" si="253"/>
        <v>9</v>
      </c>
      <c r="T277" s="57">
        <f t="shared" si="253"/>
        <v>2</v>
      </c>
      <c r="U277" s="57">
        <f t="shared" si="253"/>
        <v>6</v>
      </c>
      <c r="V277" s="57">
        <f t="shared" si="253"/>
        <v>1</v>
      </c>
      <c r="W277" s="57">
        <f t="shared" si="253"/>
        <v>13</v>
      </c>
      <c r="X277" s="57">
        <f t="shared" si="253"/>
        <v>7</v>
      </c>
      <c r="Y277" s="57">
        <f t="shared" si="253"/>
        <v>14</v>
      </c>
      <c r="Z277" s="57">
        <f t="shared" si="253"/>
        <v>2</v>
      </c>
      <c r="AA277" s="57">
        <f t="shared" si="253"/>
        <v>2</v>
      </c>
    </row>
    <row r="278" spans="2:27">
      <c r="B278" s="94" t="s">
        <v>51</v>
      </c>
      <c r="C278" s="94" t="s">
        <v>52</v>
      </c>
      <c r="D278" s="94">
        <f>SUM('[1]NXP (13)'!D31:K31)/SUM('[1]NXP (13)'!D$2:K$2)</f>
        <v>64.422491444457705</v>
      </c>
      <c r="E278" s="94">
        <f>SUM('[1]NXP (13)'!L31:P31)/SUM('[1]NXP (13)'!L$2:P$2)</f>
        <v>27.322011281038723</v>
      </c>
      <c r="F278" s="94">
        <f>SUM('[1]NXP (13)'!Q31:AC31)/SUM('[1]NXP (13)'!Q$2:AC$2)</f>
        <v>58.805102841146223</v>
      </c>
      <c r="G278" s="94">
        <f>SUM('[1]NXP (13)'!AD31:AJ31)/SUM('[1]NXP (13)'!AD$2:AJ$2)</f>
        <v>53.492524921008219</v>
      </c>
      <c r="H278" s="94">
        <f>SUM('[1]NXP (13)'!AK31:AO31)/SUM('[1]NXP (13)'!AK$2:AO$2)</f>
        <v>46.650174360649906</v>
      </c>
      <c r="I278" s="94">
        <f>SUM('[1]NXP (13)'!AP31:AU31)/SUM('[1]NXP (13)'!AP$2:AU$2)</f>
        <v>52.939984554225475</v>
      </c>
      <c r="J278" s="94">
        <f>SUM('[1]NXP (13)'!AV31:BE31)/SUM('[1]NXP (13)'!AV$2:BE$2)</f>
        <v>48.391570619843492</v>
      </c>
      <c r="K278" s="94">
        <f>SUM('[1]NXP (13)'!BF31:BO31)/SUM('[1]NXP (13)'!BF$2:BO$2)</f>
        <v>55.563848716307639</v>
      </c>
      <c r="L278" s="94">
        <f>SUM('[1]NXP (13)'!BP31:BS31)/SUM('[1]NXP (13)'!BP$2:BS$2)</f>
        <v>35.043543911771373</v>
      </c>
      <c r="M278" s="94">
        <f>SUM('[1]NXP (13)'!BT31:BW31)/SUM('[1]NXP (13)'!BT$2:BW$2)</f>
        <v>49.622271396771261</v>
      </c>
      <c r="N278" s="94">
        <f t="shared" si="232"/>
        <v>49.225352404722003</v>
      </c>
      <c r="O278" s="94">
        <f>AVERAGE('[1]NXP (13)'!BY31:BZ31)</f>
        <v>20.193286765972353</v>
      </c>
      <c r="P278" s="94" t="s">
        <v>52</v>
      </c>
      <c r="Q278" s="57">
        <f>RANK(D278,D256:D287,0)</f>
        <v>16</v>
      </c>
      <c r="R278" s="57">
        <f t="shared" ref="R278:AA278" si="254">RANK(E278,E256:E287,0)</f>
        <v>23</v>
      </c>
      <c r="S278" s="57">
        <f t="shared" si="254"/>
        <v>5</v>
      </c>
      <c r="T278" s="57">
        <f t="shared" si="254"/>
        <v>23</v>
      </c>
      <c r="U278" s="57">
        <f t="shared" si="254"/>
        <v>17</v>
      </c>
      <c r="V278" s="57">
        <f t="shared" si="254"/>
        <v>14</v>
      </c>
      <c r="W278" s="57">
        <f t="shared" si="254"/>
        <v>21</v>
      </c>
      <c r="X278" s="57">
        <f t="shared" si="254"/>
        <v>2</v>
      </c>
      <c r="Y278" s="57">
        <f t="shared" si="254"/>
        <v>5</v>
      </c>
      <c r="Z278" s="57">
        <f t="shared" si="254"/>
        <v>17</v>
      </c>
      <c r="AA278" s="57">
        <f t="shared" si="254"/>
        <v>13</v>
      </c>
    </row>
    <row r="279" spans="2:27">
      <c r="B279" s="95" t="s">
        <v>53</v>
      </c>
      <c r="C279" s="95" t="s">
        <v>54</v>
      </c>
      <c r="D279" s="95">
        <f>SUM('[1]NXP (13)'!D32:K32)/SUM('[1]NXP (13)'!D$2:K$2)</f>
        <v>64.124765039885048</v>
      </c>
      <c r="E279" s="95">
        <f>SUM('[1]NXP (13)'!L32:P32)/SUM('[1]NXP (13)'!L$2:P$2)</f>
        <v>23.130901275613521</v>
      </c>
      <c r="F279" s="95">
        <f>SUM('[1]NXP (13)'!Q32:AC32)/SUM('[1]NXP (13)'!Q$2:AC$2)</f>
        <v>47.625795202732398</v>
      </c>
      <c r="G279" s="95">
        <f>SUM('[1]NXP (13)'!AD32:AJ32)/SUM('[1]NXP (13)'!AD$2:AJ$2)</f>
        <v>70.007879016878732</v>
      </c>
      <c r="H279" s="95">
        <f>SUM('[1]NXP (13)'!AK32:AO32)/SUM('[1]NXP (13)'!AK$2:AO$2)</f>
        <v>45.066319685446885</v>
      </c>
      <c r="I279" s="95">
        <f>SUM('[1]NXP (13)'!AP32:AU32)/SUM('[1]NXP (13)'!AP$2:AU$2)</f>
        <v>58.495667390487831</v>
      </c>
      <c r="J279" s="95">
        <f>SUM('[1]NXP (13)'!AV32:BE32)/SUM('[1]NXP (13)'!AV$2:BE$2)</f>
        <v>55.645909809243747</v>
      </c>
      <c r="K279" s="95">
        <f>SUM('[1]NXP (13)'!BF32:BO32)/SUM('[1]NXP (13)'!BF$2:BO$2)</f>
        <v>33.098198208149789</v>
      </c>
      <c r="L279" s="95">
        <f>SUM('[1]NXP (13)'!BP32:BS32)/SUM('[1]NXP (13)'!BP$2:BS$2)</f>
        <v>20.259205233315924</v>
      </c>
      <c r="M279" s="95">
        <f>SUM('[1]NXP (13)'!BT32:BW32)/SUM('[1]NXP (13)'!BT$2:BW$2)</f>
        <v>54.954716260314299</v>
      </c>
      <c r="N279" s="95">
        <f t="shared" si="232"/>
        <v>47.24093571220682</v>
      </c>
      <c r="O279" s="95">
        <f>AVERAGE('[1]NXP (13)'!BY32:BZ32)</f>
        <v>14.562443808210919</v>
      </c>
      <c r="P279" s="95" t="s">
        <v>54</v>
      </c>
      <c r="Q279" s="57">
        <f>RANK(D279,D256:D287,0)</f>
        <v>17</v>
      </c>
      <c r="R279" s="57">
        <f t="shared" ref="R279:AA279" si="255">RANK(E279,E256:E287,0)</f>
        <v>29</v>
      </c>
      <c r="S279" s="57">
        <f t="shared" si="255"/>
        <v>22</v>
      </c>
      <c r="T279" s="57">
        <f t="shared" si="255"/>
        <v>5</v>
      </c>
      <c r="U279" s="57">
        <f t="shared" si="255"/>
        <v>20</v>
      </c>
      <c r="V279" s="57">
        <f t="shared" si="255"/>
        <v>7</v>
      </c>
      <c r="W279" s="57">
        <f t="shared" si="255"/>
        <v>10</v>
      </c>
      <c r="X279" s="57">
        <f t="shared" si="255"/>
        <v>21</v>
      </c>
      <c r="Y279" s="57">
        <f t="shared" si="255"/>
        <v>11</v>
      </c>
      <c r="Z279" s="57">
        <f t="shared" si="255"/>
        <v>14</v>
      </c>
      <c r="AA279" s="57">
        <f t="shared" si="255"/>
        <v>16</v>
      </c>
    </row>
    <row r="280" spans="2:27">
      <c r="B280" s="94" t="s">
        <v>55</v>
      </c>
      <c r="C280" s="94" t="s">
        <v>56</v>
      </c>
      <c r="D280" s="94">
        <f>SUM('[1]NXP (13)'!D33:K33)/SUM('[1]NXP (13)'!D$2:K$2)</f>
        <v>55.250790485541437</v>
      </c>
      <c r="E280" s="94">
        <f>SUM('[1]NXP (13)'!L33:P33)/SUM('[1]NXP (13)'!L$2:P$2)</f>
        <v>40.597187492751118</v>
      </c>
      <c r="F280" s="94">
        <f>SUM('[1]NXP (13)'!Q33:AC33)/SUM('[1]NXP (13)'!Q$2:AC$2)</f>
        <v>54.683296909350965</v>
      </c>
      <c r="G280" s="94">
        <f>SUM('[1]NXP (13)'!AD33:AJ33)/SUM('[1]NXP (13)'!AD$2:AJ$2)</f>
        <v>66.259625272228348</v>
      </c>
      <c r="H280" s="94">
        <f>SUM('[1]NXP (13)'!AK33:AO33)/SUM('[1]NXP (13)'!AK$2:AO$2)</f>
        <v>60.619434314645751</v>
      </c>
      <c r="I280" s="94">
        <f>SUM('[1]NXP (13)'!AP33:AU33)/SUM('[1]NXP (13)'!AP$2:AU$2)</f>
        <v>68.402246137391543</v>
      </c>
      <c r="J280" s="94">
        <f>SUM('[1]NXP (13)'!AV33:BE33)/SUM('[1]NXP (13)'!AV$2:BE$2)</f>
        <v>52.466876514325655</v>
      </c>
      <c r="K280" s="94">
        <f>SUM('[1]NXP (13)'!BF33:BO33)/SUM('[1]NXP (13)'!BF$2:BO$2)</f>
        <v>33.982285470209362</v>
      </c>
      <c r="L280" s="94">
        <f>SUM('[1]NXP (13)'!BP33:BS33)/SUM('[1]NXP (13)'!BP$2:BS$2)</f>
        <v>3.9601045990824049</v>
      </c>
      <c r="M280" s="94">
        <f>SUM('[1]NXP (13)'!BT33:BW33)/SUM('[1]NXP (13)'!BT$2:BW$2)</f>
        <v>49.988920625256192</v>
      </c>
      <c r="N280" s="94">
        <f t="shared" si="232"/>
        <v>48.621076782078276</v>
      </c>
      <c r="O280" s="94">
        <f>AVERAGE('[1]NXP (13)'!BY33:BZ33)</f>
        <v>20.216521560806541</v>
      </c>
      <c r="P280" s="94" t="s">
        <v>56</v>
      </c>
      <c r="Q280" s="57">
        <f>RANK(D280,D256:D287,0)</f>
        <v>27</v>
      </c>
      <c r="R280" s="57">
        <f t="shared" ref="R280:AA280" si="256">RANK(E280,E256:E287,0)</f>
        <v>9</v>
      </c>
      <c r="S280" s="57">
        <f t="shared" si="256"/>
        <v>12</v>
      </c>
      <c r="T280" s="57">
        <f t="shared" si="256"/>
        <v>8</v>
      </c>
      <c r="U280" s="57">
        <f t="shared" si="256"/>
        <v>7</v>
      </c>
      <c r="V280" s="57">
        <f t="shared" si="256"/>
        <v>2</v>
      </c>
      <c r="W280" s="57">
        <f t="shared" si="256"/>
        <v>17</v>
      </c>
      <c r="X280" s="57">
        <f t="shared" si="256"/>
        <v>18</v>
      </c>
      <c r="Y280" s="57">
        <f t="shared" si="256"/>
        <v>31</v>
      </c>
      <c r="Z280" s="57">
        <f t="shared" si="256"/>
        <v>16</v>
      </c>
      <c r="AA280" s="57">
        <f t="shared" si="256"/>
        <v>14</v>
      </c>
    </row>
    <row r="281" spans="2:27">
      <c r="B281" s="95" t="s">
        <v>57</v>
      </c>
      <c r="C281" s="95" t="s">
        <v>58</v>
      </c>
      <c r="D281" s="95">
        <f>SUM('[1]NXP (13)'!D34:K34)/SUM('[1]NXP (13)'!D$2:K$2)</f>
        <v>67.644138897591247</v>
      </c>
      <c r="E281" s="95">
        <f>SUM('[1]NXP (13)'!L34:P34)/SUM('[1]NXP (13)'!L$2:P$2)</f>
        <v>29.393018716892865</v>
      </c>
      <c r="F281" s="95">
        <f>SUM('[1]NXP (13)'!Q34:AC34)/SUM('[1]NXP (13)'!Q$2:AC$2)</f>
        <v>58.012077069673225</v>
      </c>
      <c r="G281" s="95">
        <f>SUM('[1]NXP (13)'!AD34:AJ34)/SUM('[1]NXP (13)'!AD$2:AJ$2)</f>
        <v>54.50877812386824</v>
      </c>
      <c r="H281" s="95">
        <f>SUM('[1]NXP (13)'!AK34:AO34)/SUM('[1]NXP (13)'!AK$2:AO$2)</f>
        <v>53.144551462247549</v>
      </c>
      <c r="I281" s="95">
        <f>SUM('[1]NXP (13)'!AP34:AU34)/SUM('[1]NXP (13)'!AP$2:AU$2)</f>
        <v>56.194699802054679</v>
      </c>
      <c r="J281" s="95">
        <f>SUM('[1]NXP (13)'!AV34:BE34)/SUM('[1]NXP (13)'!AV$2:BE$2)</f>
        <v>66.149790714030757</v>
      </c>
      <c r="K281" s="95">
        <f>SUM('[1]NXP (13)'!BF34:BO34)/SUM('[1]NXP (13)'!BF$2:BO$2)</f>
        <v>38.008378872218785</v>
      </c>
      <c r="L281" s="95">
        <f>SUM('[1]NXP (13)'!BP34:BS34)/SUM('[1]NXP (13)'!BP$2:BS$2)</f>
        <v>22.905007351148736</v>
      </c>
      <c r="M281" s="95">
        <f>SUM('[1]NXP (13)'!BT34:BW34)/SUM('[1]NXP (13)'!BT$2:BW$2)</f>
        <v>57.549443688976069</v>
      </c>
      <c r="N281" s="95">
        <f t="shared" si="232"/>
        <v>50.350988469870217</v>
      </c>
      <c r="O281" s="95">
        <f>AVERAGE('[1]NXP (13)'!BY34:BZ34)</f>
        <v>25.5359194300704</v>
      </c>
      <c r="P281" s="95" t="s">
        <v>58</v>
      </c>
      <c r="Q281" s="57">
        <f>RANK(D281,D256:D287,0)</f>
        <v>13</v>
      </c>
      <c r="R281" s="57">
        <f t="shared" ref="R281:AA281" si="257">RANK(E281,E256:E287,0)</f>
        <v>20</v>
      </c>
      <c r="S281" s="57">
        <f t="shared" si="257"/>
        <v>8</v>
      </c>
      <c r="T281" s="57">
        <f t="shared" si="257"/>
        <v>21</v>
      </c>
      <c r="U281" s="57">
        <f t="shared" si="257"/>
        <v>12</v>
      </c>
      <c r="V281" s="57">
        <f t="shared" si="257"/>
        <v>11</v>
      </c>
      <c r="W281" s="57">
        <f t="shared" si="257"/>
        <v>2</v>
      </c>
      <c r="X281" s="57">
        <f t="shared" si="257"/>
        <v>12</v>
      </c>
      <c r="Y281" s="57">
        <f t="shared" si="257"/>
        <v>9</v>
      </c>
      <c r="Z281" s="57">
        <f t="shared" si="257"/>
        <v>10</v>
      </c>
      <c r="AA281" s="57">
        <f t="shared" si="257"/>
        <v>9</v>
      </c>
    </row>
    <row r="282" spans="2:27">
      <c r="B282" s="94" t="s">
        <v>59</v>
      </c>
      <c r="C282" s="94" t="s">
        <v>60</v>
      </c>
      <c r="D282" s="94">
        <f>SUM('[1]NXP (13)'!D35:K35)/SUM('[1]NXP (13)'!D$2:K$2)</f>
        <v>57.501995909542273</v>
      </c>
      <c r="E282" s="94">
        <f>SUM('[1]NXP (13)'!L35:P35)/SUM('[1]NXP (13)'!L$2:P$2)</f>
        <v>27.630212393035634</v>
      </c>
      <c r="F282" s="94">
        <f>SUM('[1]NXP (13)'!Q35:AC35)/SUM('[1]NXP (13)'!Q$2:AC$2)</f>
        <v>46.97481998144788</v>
      </c>
      <c r="G282" s="94">
        <f>SUM('[1]NXP (13)'!AD35:AJ35)/SUM('[1]NXP (13)'!AD$2:AJ$2)</f>
        <v>63.236598746417741</v>
      </c>
      <c r="H282" s="94">
        <f>SUM('[1]NXP (13)'!AK35:AO35)/SUM('[1]NXP (13)'!AK$2:AO$2)</f>
        <v>27.487666766393659</v>
      </c>
      <c r="I282" s="94">
        <f>SUM('[1]NXP (13)'!AP35:AU35)/SUM('[1]NXP (13)'!AP$2:AU$2)</f>
        <v>46.687605694327601</v>
      </c>
      <c r="J282" s="94">
        <f>SUM('[1]NXP (13)'!AV35:BE35)/SUM('[1]NXP (13)'!AV$2:BE$2)</f>
        <v>38.721107308458976</v>
      </c>
      <c r="K282" s="94">
        <f>SUM('[1]NXP (13)'!BF35:BO35)/SUM('[1]NXP (13)'!BF$2:BO$2)</f>
        <v>29.079411946857444</v>
      </c>
      <c r="L282" s="94">
        <f>SUM('[1]NXP (13)'!BP35:BS35)/SUM('[1]NXP (13)'!BP$2:BS$2)</f>
        <v>12.964594809154384</v>
      </c>
      <c r="M282" s="94">
        <f>SUM('[1]NXP (13)'!BT35:BW35)/SUM('[1]NXP (13)'!BT$2:BW$2)</f>
        <v>25.483887053129898</v>
      </c>
      <c r="N282" s="94">
        <f t="shared" si="232"/>
        <v>37.576790060876547</v>
      </c>
      <c r="O282" s="94">
        <f>AVERAGE('[1]NXP (13)'!BY35:BZ35)</f>
        <v>13.553988914287</v>
      </c>
      <c r="P282" s="94" t="s">
        <v>60</v>
      </c>
      <c r="Q282" s="57">
        <f>RANK(D282,D256:D287,0)</f>
        <v>25</v>
      </c>
      <c r="R282" s="57">
        <f t="shared" ref="R282:AA282" si="258">RANK(E282,E256:E287,0)</f>
        <v>22</v>
      </c>
      <c r="S282" s="57">
        <f t="shared" si="258"/>
        <v>23</v>
      </c>
      <c r="T282" s="57">
        <f t="shared" si="258"/>
        <v>10</v>
      </c>
      <c r="U282" s="57">
        <f t="shared" si="258"/>
        <v>30</v>
      </c>
      <c r="V282" s="57">
        <f t="shared" si="258"/>
        <v>23</v>
      </c>
      <c r="W282" s="57">
        <f t="shared" si="258"/>
        <v>29</v>
      </c>
      <c r="X282" s="57">
        <f t="shared" si="258"/>
        <v>26</v>
      </c>
      <c r="Y282" s="57">
        <f t="shared" si="258"/>
        <v>19</v>
      </c>
      <c r="Z282" s="57">
        <f t="shared" si="258"/>
        <v>31</v>
      </c>
      <c r="AA282" s="57">
        <f t="shared" si="258"/>
        <v>29</v>
      </c>
    </row>
    <row r="283" spans="2:27">
      <c r="B283" s="95" t="s">
        <v>61</v>
      </c>
      <c r="C283" s="95" t="s">
        <v>62</v>
      </c>
      <c r="D283" s="95">
        <f>SUM('[1]NXP (13)'!D36:K36)/SUM('[1]NXP (13)'!D$2:K$2)</f>
        <v>58.075552653359125</v>
      </c>
      <c r="E283" s="95">
        <f>SUM('[1]NXP (13)'!L36:P36)/SUM('[1]NXP (13)'!L$2:P$2)</f>
        <v>36.715616321955551</v>
      </c>
      <c r="F283" s="95">
        <f>SUM('[1]NXP (13)'!Q36:AC36)/SUM('[1]NXP (13)'!Q$2:AC$2)</f>
        <v>51.247366358954253</v>
      </c>
      <c r="G283" s="95">
        <f>SUM('[1]NXP (13)'!AD36:AJ36)/SUM('[1]NXP (13)'!AD$2:AJ$2)</f>
        <v>54.074747082845875</v>
      </c>
      <c r="H283" s="95">
        <f>SUM('[1]NXP (13)'!AK36:AO36)/SUM('[1]NXP (13)'!AK$2:AO$2)</f>
        <v>54.291986837929315</v>
      </c>
      <c r="I283" s="95">
        <f>SUM('[1]NXP (13)'!AP36:AU36)/SUM('[1]NXP (13)'!AP$2:AU$2)</f>
        <v>41.174558315774107</v>
      </c>
      <c r="J283" s="95">
        <f>SUM('[1]NXP (13)'!AV36:BE36)/SUM('[1]NXP (13)'!AV$2:BE$2)</f>
        <v>54.035039257092329</v>
      </c>
      <c r="K283" s="95">
        <f>SUM('[1]NXP (13)'!BF36:BO36)/SUM('[1]NXP (13)'!BF$2:BO$2)</f>
        <v>41.382634788050318</v>
      </c>
      <c r="L283" s="95">
        <f>SUM('[1]NXP (13)'!BP36:BS36)/SUM('[1]NXP (13)'!BP$2:BS$2)</f>
        <v>30.380584099808793</v>
      </c>
      <c r="M283" s="95">
        <f>SUM('[1]NXP (13)'!BT36:BW36)/SUM('[1]NXP (13)'!BT$2:BW$2)</f>
        <v>56.761341629537704</v>
      </c>
      <c r="N283" s="95">
        <f t="shared" si="232"/>
        <v>47.813942734530734</v>
      </c>
      <c r="O283" s="95">
        <f>AVERAGE('[1]NXP (13)'!BY36:BZ36)</f>
        <v>18.803478247524179</v>
      </c>
      <c r="P283" s="95" t="s">
        <v>62</v>
      </c>
      <c r="Q283" s="57">
        <f>RANK(D283,D256:D287,0)</f>
        <v>23</v>
      </c>
      <c r="R283" s="57">
        <f t="shared" ref="R283:AA283" si="259">RANK(E283,E256:E287,0)</f>
        <v>14</v>
      </c>
      <c r="S283" s="57">
        <f t="shared" si="259"/>
        <v>16</v>
      </c>
      <c r="T283" s="57">
        <f t="shared" si="259"/>
        <v>22</v>
      </c>
      <c r="U283" s="57">
        <f t="shared" si="259"/>
        <v>10</v>
      </c>
      <c r="V283" s="57">
        <f t="shared" si="259"/>
        <v>27</v>
      </c>
      <c r="W283" s="57">
        <f t="shared" si="259"/>
        <v>15</v>
      </c>
      <c r="X283" s="57">
        <f t="shared" si="259"/>
        <v>9</v>
      </c>
      <c r="Y283" s="57">
        <f t="shared" si="259"/>
        <v>6</v>
      </c>
      <c r="Z283" s="57">
        <f t="shared" si="259"/>
        <v>11</v>
      </c>
      <c r="AA283" s="57">
        <f t="shared" si="259"/>
        <v>15</v>
      </c>
    </row>
    <row r="284" spans="2:27">
      <c r="B284" s="94" t="s">
        <v>63</v>
      </c>
      <c r="C284" s="94" t="s">
        <v>64</v>
      </c>
      <c r="D284" s="94">
        <f>SUM('[1]NXP (13)'!D37:K37)/SUM('[1]NXP (13)'!D$2:K$2)</f>
        <v>77.17575865301059</v>
      </c>
      <c r="E284" s="94">
        <f>SUM('[1]NXP (13)'!L37:P37)/SUM('[1]NXP (13)'!L$2:P$2)</f>
        <v>25.602580762507667</v>
      </c>
      <c r="F284" s="94">
        <f>SUM('[1]NXP (13)'!Q37:AC37)/SUM('[1]NXP (13)'!Q$2:AC$2)</f>
        <v>47.90766626045118</v>
      </c>
      <c r="G284" s="94">
        <f>SUM('[1]NXP (13)'!AD37:AJ37)/SUM('[1]NXP (13)'!AD$2:AJ$2)</f>
        <v>54.828998637397532</v>
      </c>
      <c r="H284" s="94">
        <f>SUM('[1]NXP (13)'!AK37:AO37)/SUM('[1]NXP (13)'!AK$2:AO$2)</f>
        <v>39.902039622937743</v>
      </c>
      <c r="I284" s="94">
        <f>SUM('[1]NXP (13)'!AP37:AU37)/SUM('[1]NXP (13)'!AP$2:AU$2)</f>
        <v>39.4349441445233</v>
      </c>
      <c r="J284" s="94">
        <f>SUM('[1]NXP (13)'!AV37:BE37)/SUM('[1]NXP (13)'!AV$2:BE$2)</f>
        <v>39.082510537976148</v>
      </c>
      <c r="K284" s="94">
        <f>SUM('[1]NXP (13)'!BF37:BO37)/SUM('[1]NXP (13)'!BF$2:BO$2)</f>
        <v>26.47233214075268</v>
      </c>
      <c r="L284" s="94">
        <f>SUM('[1]NXP (13)'!BP37:BS37)/SUM('[1]NXP (13)'!BP$2:BS$2)</f>
        <v>10.393418192107116</v>
      </c>
      <c r="M284" s="94">
        <f>SUM('[1]NXP (13)'!BT37:BW37)/SUM('[1]NXP (13)'!BT$2:BW$2)</f>
        <v>36.645981038522372</v>
      </c>
      <c r="N284" s="94">
        <f t="shared" si="232"/>
        <v>39.744622999018638</v>
      </c>
      <c r="O284" s="94">
        <f>AVERAGE('[1]NXP (13)'!BY37:BZ37)</f>
        <v>8.1854880487201633</v>
      </c>
      <c r="P284" s="94" t="s">
        <v>64</v>
      </c>
      <c r="Q284" s="57">
        <f>RANK(D284,D256:D287,0)</f>
        <v>4</v>
      </c>
      <c r="R284" s="57">
        <f t="shared" ref="R284:AA284" si="260">RANK(E284,E256:E287,0)</f>
        <v>24</v>
      </c>
      <c r="S284" s="57">
        <f t="shared" si="260"/>
        <v>21</v>
      </c>
      <c r="T284" s="57">
        <f t="shared" si="260"/>
        <v>19</v>
      </c>
      <c r="U284" s="57">
        <f t="shared" si="260"/>
        <v>25</v>
      </c>
      <c r="V284" s="57">
        <f t="shared" si="260"/>
        <v>31</v>
      </c>
      <c r="W284" s="57">
        <f t="shared" si="260"/>
        <v>27</v>
      </c>
      <c r="X284" s="57">
        <f t="shared" si="260"/>
        <v>31</v>
      </c>
      <c r="Y284" s="57">
        <f t="shared" si="260"/>
        <v>21</v>
      </c>
      <c r="Z284" s="57">
        <f t="shared" si="260"/>
        <v>25</v>
      </c>
      <c r="AA284" s="57">
        <f t="shared" si="260"/>
        <v>26</v>
      </c>
    </row>
    <row r="285" spans="2:27">
      <c r="B285" s="95" t="s">
        <v>65</v>
      </c>
      <c r="C285" s="95" t="s">
        <v>66</v>
      </c>
      <c r="D285" s="95">
        <f>SUM('[1]NXP (13)'!D38:K38)/SUM('[1]NXP (13)'!D$2:K$2)</f>
        <v>65.251173396311344</v>
      </c>
      <c r="E285" s="95">
        <f>SUM('[1]NXP (13)'!L38:P38)/SUM('[1]NXP (13)'!L$2:P$2)</f>
        <v>24.411698156194312</v>
      </c>
      <c r="F285" s="95">
        <f>SUM('[1]NXP (13)'!Q38:AC38)/SUM('[1]NXP (13)'!Q$2:AC$2)</f>
        <v>40.392133570626157</v>
      </c>
      <c r="G285" s="95">
        <f>SUM('[1]NXP (13)'!AD38:AJ38)/SUM('[1]NXP (13)'!AD$2:AJ$2)</f>
        <v>48.081953540534045</v>
      </c>
      <c r="H285" s="95">
        <f>SUM('[1]NXP (13)'!AK38:AO38)/SUM('[1]NXP (13)'!AK$2:AO$2)</f>
        <v>33.708237293518621</v>
      </c>
      <c r="I285" s="95">
        <f>SUM('[1]NXP (13)'!AP38:AU38)/SUM('[1]NXP (13)'!AP$2:AU$2)</f>
        <v>49.438922758562441</v>
      </c>
      <c r="J285" s="95">
        <f>SUM('[1]NXP (13)'!AV38:BE38)/SUM('[1]NXP (13)'!AV$2:BE$2)</f>
        <v>51.628202109455756</v>
      </c>
      <c r="K285" s="95">
        <f>SUM('[1]NXP (13)'!BF38:BO38)/SUM('[1]NXP (13)'!BF$2:BO$2)</f>
        <v>33.872998159418493</v>
      </c>
      <c r="L285" s="95">
        <f>SUM('[1]NXP (13)'!BP38:BS38)/SUM('[1]NXP (13)'!BP$2:BS$2)</f>
        <v>8.486351006121053</v>
      </c>
      <c r="M285" s="95">
        <f>SUM('[1]NXP (13)'!BT38:BW38)/SUM('[1]NXP (13)'!BT$2:BW$2)</f>
        <v>33.505117124798709</v>
      </c>
      <c r="N285" s="95">
        <f t="shared" si="232"/>
        <v>38.877678711554097</v>
      </c>
      <c r="O285" s="95">
        <f>AVERAGE('[1]NXP (13)'!BY38:BZ38)</f>
        <v>9.9844902027617373</v>
      </c>
      <c r="P285" s="95" t="s">
        <v>66</v>
      </c>
      <c r="Q285" s="57">
        <f>RANK(D285,D256:D287,0)</f>
        <v>15</v>
      </c>
      <c r="R285" s="57">
        <f t="shared" ref="R285:AA285" si="261">RANK(E285,E256:E287,0)</f>
        <v>28</v>
      </c>
      <c r="S285" s="57">
        <f t="shared" si="261"/>
        <v>28</v>
      </c>
      <c r="T285" s="57">
        <f t="shared" si="261"/>
        <v>29</v>
      </c>
      <c r="U285" s="57">
        <f t="shared" si="261"/>
        <v>29</v>
      </c>
      <c r="V285" s="57">
        <f t="shared" si="261"/>
        <v>18</v>
      </c>
      <c r="W285" s="57">
        <f t="shared" si="261"/>
        <v>18</v>
      </c>
      <c r="X285" s="57">
        <f t="shared" si="261"/>
        <v>20</v>
      </c>
      <c r="Y285" s="57">
        <f t="shared" si="261"/>
        <v>23</v>
      </c>
      <c r="Z285" s="57">
        <f t="shared" si="261"/>
        <v>27</v>
      </c>
      <c r="AA285" s="57">
        <f t="shared" si="261"/>
        <v>27</v>
      </c>
    </row>
    <row r="286" spans="2:27">
      <c r="B286" s="94" t="s">
        <v>67</v>
      </c>
      <c r="C286" s="94" t="s">
        <v>68</v>
      </c>
      <c r="D286" s="94">
        <f>SUM('[1]NXP (13)'!D39:K39)/SUM('[1]NXP (13)'!D$2:K$2)</f>
        <v>87.369829143291525</v>
      </c>
      <c r="E286" s="94">
        <f>SUM('[1]NXP (13)'!L39:P39)/SUM('[1]NXP (13)'!L$2:P$2)</f>
        <v>17.611262819877354</v>
      </c>
      <c r="F286" s="94">
        <f>SUM('[1]NXP (13)'!Q39:AC39)/SUM('[1]NXP (13)'!Q$2:AC$2)</f>
        <v>46.012700626206112</v>
      </c>
      <c r="G286" s="94">
        <f>SUM('[1]NXP (13)'!AD39:AJ39)/SUM('[1]NXP (13)'!AD$2:AJ$2)</f>
        <v>77.555587736177912</v>
      </c>
      <c r="H286" s="94">
        <f>SUM('[1]NXP (13)'!AK39:AO39)/SUM('[1]NXP (13)'!AK$2:AO$2)</f>
        <v>52.426402382520529</v>
      </c>
      <c r="I286" s="94">
        <f>SUM('[1]NXP (13)'!AP39:AU39)/SUM('[1]NXP (13)'!AP$2:AU$2)</f>
        <v>54.614353508439628</v>
      </c>
      <c r="J286" s="94">
        <f>SUM('[1]NXP (13)'!AV39:BE39)/SUM('[1]NXP (13)'!AV$2:BE$2)</f>
        <v>59.292363523525253</v>
      </c>
      <c r="K286" s="94">
        <f>SUM('[1]NXP (13)'!BF39:BO39)/SUM('[1]NXP (13)'!BF$2:BO$2)</f>
        <v>39.671478694708185</v>
      </c>
      <c r="L286" s="94">
        <f>SUM('[1]NXP (13)'!BP39:BS39)/SUM('[1]NXP (13)'!BP$2:BS$2)</f>
        <v>5.6733910419292188</v>
      </c>
      <c r="M286" s="94">
        <f>SUM('[1]NXP (13)'!BT39:BW39)/SUM('[1]NXP (13)'!BT$2:BW$2)</f>
        <v>55.456386230746908</v>
      </c>
      <c r="N286" s="94">
        <f t="shared" si="232"/>
        <v>49.568375570742276</v>
      </c>
      <c r="O286" s="94">
        <f>AVERAGE('[1]NXP (13)'!BY39:BZ39)</f>
        <v>13.472778559264354</v>
      </c>
      <c r="P286" s="94" t="s">
        <v>68</v>
      </c>
      <c r="Q286" s="57">
        <f>RANK(D286,D256:D287,0)</f>
        <v>1</v>
      </c>
      <c r="R286" s="57">
        <f t="shared" ref="R286:AA286" si="262">RANK(E286,E256:E287,0)</f>
        <v>32</v>
      </c>
      <c r="S286" s="57">
        <f t="shared" si="262"/>
        <v>25</v>
      </c>
      <c r="T286" s="57">
        <f t="shared" si="262"/>
        <v>1</v>
      </c>
      <c r="U286" s="57">
        <f t="shared" si="262"/>
        <v>13</v>
      </c>
      <c r="V286" s="57">
        <f t="shared" si="262"/>
        <v>13</v>
      </c>
      <c r="W286" s="57">
        <f t="shared" si="262"/>
        <v>6</v>
      </c>
      <c r="X286" s="57">
        <f t="shared" si="262"/>
        <v>11</v>
      </c>
      <c r="Y286" s="57">
        <f t="shared" si="262"/>
        <v>29</v>
      </c>
      <c r="Z286" s="57">
        <f t="shared" si="262"/>
        <v>12</v>
      </c>
      <c r="AA286" s="57">
        <f t="shared" si="262"/>
        <v>12</v>
      </c>
    </row>
    <row r="287" spans="2:27">
      <c r="B287" s="95" t="s">
        <v>69</v>
      </c>
      <c r="C287" s="95" t="s">
        <v>70</v>
      </c>
      <c r="D287" s="95">
        <f>SUM('[1]NXP (13)'!D40:K40)/SUM('[1]NXP (13)'!D$2:K$2)</f>
        <v>58.306597211148784</v>
      </c>
      <c r="E287" s="95">
        <f>SUM('[1]NXP (13)'!L40:P40)/SUM('[1]NXP (13)'!L$2:P$2)</f>
        <v>25.241301990138119</v>
      </c>
      <c r="F287" s="95">
        <f>SUM('[1]NXP (13)'!Q40:AC40)/SUM('[1]NXP (13)'!Q$2:AC$2)</f>
        <v>46.796972655990949</v>
      </c>
      <c r="G287" s="95">
        <f>SUM('[1]NXP (13)'!AD40:AJ40)/SUM('[1]NXP (13)'!AD$2:AJ$2)</f>
        <v>69.861236983112008</v>
      </c>
      <c r="H287" s="95">
        <f>SUM('[1]NXP (13)'!AK40:AO40)/SUM('[1]NXP (13)'!AK$2:AO$2)</f>
        <v>45.165653050373663</v>
      </c>
      <c r="I287" s="95">
        <f>SUM('[1]NXP (13)'!AP40:AU40)/SUM('[1]NXP (13)'!AP$2:AU$2)</f>
        <v>41.331116338461179</v>
      </c>
      <c r="J287" s="95">
        <f>SUM('[1]NXP (13)'!AV40:BE40)/SUM('[1]NXP (13)'!AV$2:BE$2)</f>
        <v>28.57584644599817</v>
      </c>
      <c r="K287" s="95">
        <f>SUM('[1]NXP (13)'!BF40:BO40)/SUM('[1]NXP (13)'!BF$2:BO$2)</f>
        <v>35.046289111056474</v>
      </c>
      <c r="L287" s="95">
        <f>SUM('[1]NXP (13)'!BP40:BS40)/SUM('[1]NXP (13)'!BP$2:BS$2)</f>
        <v>36.414311756372648</v>
      </c>
      <c r="M287" s="95">
        <f>SUM('[1]NXP (13)'!BT40:BW40)/SUM('[1]NXP (13)'!BT$2:BW$2)</f>
        <v>34.591889385123004</v>
      </c>
      <c r="N287" s="95">
        <f t="shared" si="232"/>
        <v>42.133121492777505</v>
      </c>
      <c r="O287" s="95">
        <f>AVERAGE('[1]NXP (13)'!BY40:BZ40)</f>
        <v>6.0592727458883235</v>
      </c>
      <c r="P287" s="95" t="s">
        <v>70</v>
      </c>
      <c r="Q287" s="57">
        <f>RANK(D287,D256:D287,0)</f>
        <v>22</v>
      </c>
      <c r="R287" s="57">
        <f t="shared" ref="R287:AA287" si="263">RANK(E287,E256:E287,0)</f>
        <v>26</v>
      </c>
      <c r="S287" s="57">
        <f t="shared" si="263"/>
        <v>24</v>
      </c>
      <c r="T287" s="57">
        <f t="shared" si="263"/>
        <v>6</v>
      </c>
      <c r="U287" s="57">
        <f t="shared" si="263"/>
        <v>19</v>
      </c>
      <c r="V287" s="57">
        <f t="shared" si="263"/>
        <v>26</v>
      </c>
      <c r="W287" s="57">
        <f t="shared" si="263"/>
        <v>32</v>
      </c>
      <c r="X287" s="57">
        <f t="shared" si="263"/>
        <v>17</v>
      </c>
      <c r="Y287" s="57">
        <f t="shared" si="263"/>
        <v>3</v>
      </c>
      <c r="Z287" s="57">
        <f t="shared" si="263"/>
        <v>26</v>
      </c>
      <c r="AA287" s="57">
        <f t="shared" si="263"/>
        <v>24</v>
      </c>
    </row>
    <row r="288" spans="2:27">
      <c r="B288" s="135"/>
      <c r="C288" s="53"/>
      <c r="D288" s="53"/>
      <c r="E288" s="53"/>
      <c r="F288" s="53"/>
      <c r="G288" s="53"/>
      <c r="H288" s="53"/>
      <c r="I288" s="53"/>
      <c r="J288" s="53"/>
      <c r="K288" s="53"/>
      <c r="L288" s="53"/>
      <c r="M288" s="53"/>
      <c r="N288" s="53"/>
      <c r="O288" s="53"/>
    </row>
    <row r="289" spans="2:27">
      <c r="B289" s="135"/>
      <c r="C289" s="53"/>
      <c r="D289" s="53"/>
      <c r="E289" s="53"/>
      <c r="F289" s="53"/>
      <c r="G289" s="53"/>
      <c r="H289" s="53"/>
      <c r="I289" s="53"/>
      <c r="J289" s="53"/>
      <c r="K289" s="53"/>
      <c r="L289" s="53"/>
      <c r="M289" s="53"/>
      <c r="N289" s="53"/>
      <c r="O289" s="53"/>
    </row>
    <row r="290" spans="2:27">
      <c r="B290" s="40">
        <v>2012</v>
      </c>
      <c r="C290" s="40"/>
      <c r="D290" s="40"/>
      <c r="E290" s="40"/>
      <c r="F290" s="40"/>
      <c r="G290" s="40"/>
      <c r="H290" s="40"/>
      <c r="I290" s="40"/>
      <c r="J290" s="40"/>
      <c r="K290" s="40"/>
      <c r="L290" s="40"/>
      <c r="M290" s="40"/>
      <c r="N290" s="40"/>
      <c r="O290" s="53"/>
    </row>
    <row r="291" spans="2:27">
      <c r="B291" s="93" t="s">
        <v>336</v>
      </c>
      <c r="C291" s="93" t="s">
        <v>305</v>
      </c>
      <c r="D291" s="93" t="s">
        <v>324</v>
      </c>
      <c r="E291" s="93" t="s">
        <v>337</v>
      </c>
      <c r="F291" s="93" t="s">
        <v>326</v>
      </c>
      <c r="G291" s="93" t="s">
        <v>327</v>
      </c>
      <c r="H291" s="93" t="s">
        <v>328</v>
      </c>
      <c r="I291" s="93" t="s">
        <v>329</v>
      </c>
      <c r="J291" s="93" t="s">
        <v>330</v>
      </c>
      <c r="K291" s="93" t="s">
        <v>331</v>
      </c>
      <c r="L291" s="93" t="s">
        <v>338</v>
      </c>
      <c r="M291" s="93" t="s">
        <v>333</v>
      </c>
      <c r="N291" s="93" t="s">
        <v>339</v>
      </c>
      <c r="O291" s="93" t="s">
        <v>340</v>
      </c>
      <c r="P291" s="93" t="s">
        <v>305</v>
      </c>
      <c r="Q291" s="93" t="s">
        <v>324</v>
      </c>
      <c r="R291" s="93" t="s">
        <v>337</v>
      </c>
      <c r="S291" s="93" t="s">
        <v>326</v>
      </c>
      <c r="T291" s="93" t="s">
        <v>327</v>
      </c>
      <c r="U291" s="93" t="s">
        <v>328</v>
      </c>
      <c r="V291" s="93" t="s">
        <v>329</v>
      </c>
      <c r="W291" s="93" t="s">
        <v>330</v>
      </c>
      <c r="X291" s="93" t="s">
        <v>331</v>
      </c>
      <c r="Y291" s="93" t="s">
        <v>338</v>
      </c>
      <c r="Z291" s="93" t="s">
        <v>333</v>
      </c>
      <c r="AA291" s="93" t="s">
        <v>339</v>
      </c>
    </row>
    <row r="292" spans="2:27">
      <c r="B292" s="94" t="s">
        <v>7</v>
      </c>
      <c r="C292" s="94" t="s">
        <v>8</v>
      </c>
      <c r="D292" s="94">
        <f>SUM('[1]NXP (12)'!D9:K9)/SUM('[1]NXP (12)'!D$2:K$2)</f>
        <v>75.63644181336339</v>
      </c>
      <c r="E292" s="94">
        <f>SUM('[1]NXP (12)'!L9:P9)/SUM('[1]NXP (12)'!L$2:P$2)</f>
        <v>56.052910633551626</v>
      </c>
      <c r="F292" s="94">
        <f>SUM('[1]NXP (12)'!Q9:AC9)/SUM('[1]NXP (12)'!Q$2:AC$2)</f>
        <v>66.718926930425255</v>
      </c>
      <c r="G292" s="94">
        <f>SUM('[1]NXP (12)'!AD9:AJ9)/SUM('[1]NXP (12)'!AD$2:AJ$2)</f>
        <v>46.24230070676591</v>
      </c>
      <c r="H292" s="94">
        <f>SUM('[1]NXP (12)'!AK9:AO9)/SUM('[1]NXP (12)'!AK$2:AO$2)</f>
        <v>68.767140012049978</v>
      </c>
      <c r="I292" s="94">
        <f>SUM('[1]NXP (12)'!AP9:AU9)/SUM('[1]NXP (12)'!AP$2:AU$2)</f>
        <v>46.990798583523336</v>
      </c>
      <c r="J292" s="94">
        <f>SUM('[1]NXP (12)'!AV9:BE9)/SUM('[1]NXP (12)'!AV$2:BE$2)</f>
        <v>51.632446941638655</v>
      </c>
      <c r="K292" s="94">
        <f>SUM('[1]NXP (12)'!BF9:BO9)/SUM('[1]NXP (12)'!BF$2:BO$2)</f>
        <v>44.288465621757666</v>
      </c>
      <c r="L292" s="94">
        <f>SUM('[1]NXP (12)'!BP9:BS9)/SUM('[1]NXP (12)'!BP$2:BS$2)</f>
        <v>26.772982016466937</v>
      </c>
      <c r="M292" s="94">
        <f>SUM('[1]NXP (12)'!BT9:BW9)/SUM('[1]NXP (12)'!BT$2:BW$2)</f>
        <v>62.485387446010023</v>
      </c>
      <c r="N292" s="94">
        <f>SUMPRODUCT(D292:M292,$D$724:$M$724)</f>
        <v>54.558780070555272</v>
      </c>
      <c r="O292" s="94">
        <f>AVERAGE('[1]NXP (12)'!BY9:BZ9)</f>
        <v>20.937211385212024</v>
      </c>
      <c r="P292" s="94" t="s">
        <v>8</v>
      </c>
      <c r="Q292" s="57">
        <f>RANK(D292,D292:D323,0)</f>
        <v>5</v>
      </c>
      <c r="R292" s="57">
        <f t="shared" ref="R292:AA292" si="264">RANK(E292,E292:E323,0)</f>
        <v>2</v>
      </c>
      <c r="S292" s="57">
        <f t="shared" si="264"/>
        <v>3</v>
      </c>
      <c r="T292" s="57">
        <f t="shared" si="264"/>
        <v>25</v>
      </c>
      <c r="U292" s="57">
        <f t="shared" si="264"/>
        <v>3</v>
      </c>
      <c r="V292" s="57">
        <f t="shared" si="264"/>
        <v>17</v>
      </c>
      <c r="W292" s="57">
        <f t="shared" si="264"/>
        <v>17</v>
      </c>
      <c r="X292" s="57">
        <f t="shared" si="264"/>
        <v>6</v>
      </c>
      <c r="Y292" s="57">
        <f t="shared" si="264"/>
        <v>9</v>
      </c>
      <c r="Z292" s="57">
        <f t="shared" si="264"/>
        <v>7</v>
      </c>
      <c r="AA292" s="57">
        <f t="shared" si="264"/>
        <v>4</v>
      </c>
    </row>
    <row r="293" spans="2:27">
      <c r="B293" s="95" t="s">
        <v>9</v>
      </c>
      <c r="C293" s="95" t="s">
        <v>10</v>
      </c>
      <c r="D293" s="95">
        <f>SUM('[1]NXP (12)'!D10:K10)/SUM('[1]NXP (12)'!D$2:K$2)</f>
        <v>58.713121792501639</v>
      </c>
      <c r="E293" s="95">
        <f>SUM('[1]NXP (12)'!L10:P10)/SUM('[1]NXP (12)'!L$2:P$2)</f>
        <v>36.109778397401563</v>
      </c>
      <c r="F293" s="95">
        <f>SUM('[1]NXP (12)'!Q10:AC10)/SUM('[1]NXP (12)'!Q$2:AC$2)</f>
        <v>58.599200565639471</v>
      </c>
      <c r="G293" s="95">
        <f>SUM('[1]NXP (12)'!AD10:AJ10)/SUM('[1]NXP (12)'!AD$2:AJ$2)</f>
        <v>43.683064882937565</v>
      </c>
      <c r="H293" s="95">
        <f>SUM('[1]NXP (12)'!AK10:AO10)/SUM('[1]NXP (12)'!AK$2:AO$2)</f>
        <v>49.663875046550785</v>
      </c>
      <c r="I293" s="95">
        <f>SUM('[1]NXP (12)'!AP10:AU10)/SUM('[1]NXP (12)'!AP$2:AU$2)</f>
        <v>46.367171390987728</v>
      </c>
      <c r="J293" s="95">
        <f>SUM('[1]NXP (12)'!AV10:BE10)/SUM('[1]NXP (12)'!AV$2:BE$2)</f>
        <v>55.42554548277522</v>
      </c>
      <c r="K293" s="95">
        <f>SUM('[1]NXP (12)'!BF10:BO10)/SUM('[1]NXP (12)'!BF$2:BO$2)</f>
        <v>44.405658614231513</v>
      </c>
      <c r="L293" s="95">
        <f>SUM('[1]NXP (12)'!BP10:BS10)/SUM('[1]NXP (12)'!BP$2:BS$2)</f>
        <v>46.769148222087857</v>
      </c>
      <c r="M293" s="95">
        <f>SUM('[1]NXP (12)'!BT10:BW10)/SUM('[1]NXP (12)'!BT$2:BW$2)</f>
        <v>57.401780555484677</v>
      </c>
      <c r="N293" s="95">
        <f t="shared" ref="N293:N323" si="265">SUMPRODUCT(D293:M293,$D$724:$M$724)</f>
        <v>49.713834495059807</v>
      </c>
      <c r="O293" s="95">
        <f>AVERAGE('[1]NXP (12)'!BY10:BZ10)</f>
        <v>18.121986034390268</v>
      </c>
      <c r="P293" s="95" t="s">
        <v>10</v>
      </c>
      <c r="Q293" s="57">
        <f>RANK(D293,D292:D323,0)</f>
        <v>21</v>
      </c>
      <c r="R293" s="57">
        <f t="shared" ref="R293:AA293" si="266">RANK(E293,E292:E323,0)</f>
        <v>11</v>
      </c>
      <c r="S293" s="57">
        <f t="shared" si="266"/>
        <v>7</v>
      </c>
      <c r="T293" s="57">
        <f t="shared" si="266"/>
        <v>26</v>
      </c>
      <c r="U293" s="57">
        <f t="shared" si="266"/>
        <v>13</v>
      </c>
      <c r="V293" s="57">
        <f t="shared" si="266"/>
        <v>20</v>
      </c>
      <c r="W293" s="57">
        <f t="shared" si="266"/>
        <v>12</v>
      </c>
      <c r="X293" s="57">
        <f t="shared" si="266"/>
        <v>5</v>
      </c>
      <c r="Y293" s="57">
        <f t="shared" si="266"/>
        <v>2</v>
      </c>
      <c r="Z293" s="57">
        <f t="shared" si="266"/>
        <v>9</v>
      </c>
      <c r="AA293" s="57">
        <f t="shared" si="266"/>
        <v>8</v>
      </c>
    </row>
    <row r="294" spans="2:27">
      <c r="B294" s="94" t="s">
        <v>11</v>
      </c>
      <c r="C294" s="94" t="s">
        <v>12</v>
      </c>
      <c r="D294" s="94">
        <f>SUM('[1]NXP (12)'!D11:K11)/SUM('[1]NXP (12)'!D$2:K$2)</f>
        <v>78.165977549550746</v>
      </c>
      <c r="E294" s="94">
        <f>SUM('[1]NXP (12)'!L11:P11)/SUM('[1]NXP (12)'!L$2:P$2)</f>
        <v>42.664701257777494</v>
      </c>
      <c r="F294" s="94">
        <f>SUM('[1]NXP (12)'!Q11:AC11)/SUM('[1]NXP (12)'!Q$2:AC$2)</f>
        <v>72.056475132132803</v>
      </c>
      <c r="G294" s="94">
        <f>SUM('[1]NXP (12)'!AD11:AJ11)/SUM('[1]NXP (12)'!AD$2:AJ$2)</f>
        <v>58.344750771534407</v>
      </c>
      <c r="H294" s="94">
        <f>SUM('[1]NXP (12)'!AK11:AO11)/SUM('[1]NXP (12)'!AK$2:AO$2)</f>
        <v>48.004619476140583</v>
      </c>
      <c r="I294" s="94">
        <f>SUM('[1]NXP (12)'!AP11:AU11)/SUM('[1]NXP (12)'!AP$2:AU$2)</f>
        <v>67.512053163125529</v>
      </c>
      <c r="J294" s="94">
        <f>SUM('[1]NXP (12)'!AV11:BE11)/SUM('[1]NXP (12)'!AV$2:BE$2)</f>
        <v>47.671394359800715</v>
      </c>
      <c r="K294" s="94">
        <f>SUM('[1]NXP (12)'!BF11:BO11)/SUM('[1]NXP (12)'!BF$2:BO$2)</f>
        <v>50.441570771211502</v>
      </c>
      <c r="L294" s="94">
        <f>SUM('[1]NXP (12)'!BP11:BS11)/SUM('[1]NXP (12)'!BP$2:BS$2)</f>
        <v>31.900509689476586</v>
      </c>
      <c r="M294" s="94">
        <f>SUM('[1]NXP (12)'!BT11:BW11)/SUM('[1]NXP (12)'!BT$2:BW$2)</f>
        <v>39.097506377972977</v>
      </c>
      <c r="N294" s="94">
        <f t="shared" si="265"/>
        <v>53.585955854872338</v>
      </c>
      <c r="O294" s="94">
        <f>AVERAGE('[1]NXP (12)'!BY11:BZ11)</f>
        <v>27.317350287776165</v>
      </c>
      <c r="P294" s="94" t="s">
        <v>12</v>
      </c>
      <c r="Q294" s="57">
        <f>RANK(D294,D292:D323,0)</f>
        <v>4</v>
      </c>
      <c r="R294" s="57">
        <f t="shared" ref="R294:AA294" si="267">RANK(E294,E292:E323,0)</f>
        <v>6</v>
      </c>
      <c r="S294" s="57">
        <f t="shared" si="267"/>
        <v>2</v>
      </c>
      <c r="T294" s="57">
        <f t="shared" si="267"/>
        <v>13</v>
      </c>
      <c r="U294" s="57">
        <f t="shared" si="267"/>
        <v>17</v>
      </c>
      <c r="V294" s="57">
        <f t="shared" si="267"/>
        <v>2</v>
      </c>
      <c r="W294" s="57">
        <f t="shared" si="267"/>
        <v>20</v>
      </c>
      <c r="X294" s="57">
        <f t="shared" si="267"/>
        <v>4</v>
      </c>
      <c r="Y294" s="57">
        <f t="shared" si="267"/>
        <v>6</v>
      </c>
      <c r="Z294" s="57">
        <f t="shared" si="267"/>
        <v>21</v>
      </c>
      <c r="AA294" s="57">
        <f t="shared" si="267"/>
        <v>5</v>
      </c>
    </row>
    <row r="295" spans="2:27">
      <c r="B295" s="95" t="s">
        <v>13</v>
      </c>
      <c r="C295" s="95" t="s">
        <v>14</v>
      </c>
      <c r="D295" s="95">
        <f>SUM('[1]NXP (12)'!D12:K12)/SUM('[1]NXP (12)'!D$2:K$2)</f>
        <v>83.374106451072592</v>
      </c>
      <c r="E295" s="95">
        <f>SUM('[1]NXP (12)'!L12:P12)/SUM('[1]NXP (12)'!L$2:P$2)</f>
        <v>23.67337038384958</v>
      </c>
      <c r="F295" s="95">
        <f>SUM('[1]NXP (12)'!Q12:AC12)/SUM('[1]NXP (12)'!Q$2:AC$2)</f>
        <v>52.11143506195009</v>
      </c>
      <c r="G295" s="95">
        <f>SUM('[1]NXP (12)'!AD12:AJ12)/SUM('[1]NXP (12)'!AD$2:AJ$2)</f>
        <v>67.591747114956391</v>
      </c>
      <c r="H295" s="95">
        <f>SUM('[1]NXP (12)'!AK12:AO12)/SUM('[1]NXP (12)'!AK$2:AO$2)</f>
        <v>54.526484043727145</v>
      </c>
      <c r="I295" s="95">
        <f>SUM('[1]NXP (12)'!AP12:AU12)/SUM('[1]NXP (12)'!AP$2:AU$2)</f>
        <v>48.186777262060488</v>
      </c>
      <c r="J295" s="95">
        <f>SUM('[1]NXP (12)'!AV12:BE12)/SUM('[1]NXP (12)'!AV$2:BE$2)</f>
        <v>35.150061130098905</v>
      </c>
      <c r="K295" s="95">
        <f>SUM('[1]NXP (12)'!BF12:BO12)/SUM('[1]NXP (12)'!BF$2:BO$2)</f>
        <v>31.958736634174503</v>
      </c>
      <c r="L295" s="95">
        <f>SUM('[1]NXP (12)'!BP12:BS12)/SUM('[1]NXP (12)'!BP$2:BS$2)</f>
        <v>19.983807773562557</v>
      </c>
      <c r="M295" s="95">
        <f>SUM('[1]NXP (12)'!BT12:BW12)/SUM('[1]NXP (12)'!BT$2:BW$2)</f>
        <v>22.539089744220721</v>
      </c>
      <c r="N295" s="95">
        <f t="shared" si="265"/>
        <v>43.909561559967301</v>
      </c>
      <c r="O295" s="95">
        <f>AVERAGE('[1]NXP (12)'!BY12:BZ12)</f>
        <v>20.182075792953608</v>
      </c>
      <c r="P295" s="95" t="s">
        <v>14</v>
      </c>
      <c r="Q295" s="57">
        <f>RANK(D295,D292:D323,0)</f>
        <v>2</v>
      </c>
      <c r="R295" s="57">
        <f t="shared" ref="R295:AA295" si="268">RANK(E295,E292:E323,0)</f>
        <v>29</v>
      </c>
      <c r="S295" s="57">
        <f t="shared" si="268"/>
        <v>16</v>
      </c>
      <c r="T295" s="57">
        <f t="shared" si="268"/>
        <v>5</v>
      </c>
      <c r="U295" s="57">
        <f t="shared" si="268"/>
        <v>9</v>
      </c>
      <c r="V295" s="57">
        <f t="shared" si="268"/>
        <v>15</v>
      </c>
      <c r="W295" s="57">
        <f t="shared" si="268"/>
        <v>32</v>
      </c>
      <c r="X295" s="57">
        <f t="shared" si="268"/>
        <v>23</v>
      </c>
      <c r="Y295" s="57">
        <f t="shared" si="268"/>
        <v>15</v>
      </c>
      <c r="Z295" s="57">
        <f t="shared" si="268"/>
        <v>30</v>
      </c>
      <c r="AA295" s="57">
        <f t="shared" si="268"/>
        <v>18</v>
      </c>
    </row>
    <row r="296" spans="2:27">
      <c r="B296" s="94" t="s">
        <v>15</v>
      </c>
      <c r="C296" s="94" t="s">
        <v>16</v>
      </c>
      <c r="D296" s="94">
        <f>SUM('[1]NXP (12)'!D13:K13)/SUM('[1]NXP (12)'!D$2:K$2)</f>
        <v>65.305249849735361</v>
      </c>
      <c r="E296" s="94">
        <f>SUM('[1]NXP (12)'!L13:P13)/SUM('[1]NXP (12)'!L$2:P$2)</f>
        <v>32.81884670012407</v>
      </c>
      <c r="F296" s="94">
        <f>SUM('[1]NXP (12)'!Q13:AC13)/SUM('[1]NXP (12)'!Q$2:AC$2)</f>
        <v>52.027838375204212</v>
      </c>
      <c r="G296" s="94">
        <f>SUM('[1]NXP (12)'!AD13:AJ13)/SUM('[1]NXP (12)'!AD$2:AJ$2)</f>
        <v>57.9257627106592</v>
      </c>
      <c r="H296" s="94">
        <f>SUM('[1]NXP (12)'!AK13:AO13)/SUM('[1]NXP (12)'!AK$2:AO$2)</f>
        <v>42.530651438932821</v>
      </c>
      <c r="I296" s="94">
        <f>SUM('[1]NXP (12)'!AP13:AU13)/SUM('[1]NXP (12)'!AP$2:AU$2)</f>
        <v>56.065025975955145</v>
      </c>
      <c r="J296" s="94">
        <f>SUM('[1]NXP (12)'!AV13:BE13)/SUM('[1]NXP (12)'!AV$2:BE$2)</f>
        <v>61.523275451334996</v>
      </c>
      <c r="K296" s="94">
        <f>SUM('[1]NXP (12)'!BF13:BO13)/SUM('[1]NXP (12)'!BF$2:BO$2)</f>
        <v>34.706750820990287</v>
      </c>
      <c r="L296" s="94">
        <f>SUM('[1]NXP (12)'!BP13:BS13)/SUM('[1]NXP (12)'!BP$2:BS$2)</f>
        <v>35.845501864779607</v>
      </c>
      <c r="M296" s="94">
        <f>SUM('[1]NXP (12)'!BT13:BW13)/SUM('[1]NXP (12)'!BT$2:BW$2)</f>
        <v>62.27640558480612</v>
      </c>
      <c r="N296" s="94">
        <f t="shared" si="265"/>
        <v>50.102530877252192</v>
      </c>
      <c r="O296" s="94">
        <f>AVERAGE('[1]NXP (12)'!BY13:BZ13)</f>
        <v>29.836226954680011</v>
      </c>
      <c r="P296" s="94" t="s">
        <v>16</v>
      </c>
      <c r="Q296" s="57">
        <f>RANK(D296,D292:D323,0)</f>
        <v>14</v>
      </c>
      <c r="R296" s="57">
        <f t="shared" ref="R296:AA296" si="269">RANK(E296,E292:E323,0)</f>
        <v>16</v>
      </c>
      <c r="S296" s="57">
        <f t="shared" si="269"/>
        <v>17</v>
      </c>
      <c r="T296" s="57">
        <f t="shared" si="269"/>
        <v>14</v>
      </c>
      <c r="U296" s="57">
        <f t="shared" si="269"/>
        <v>22</v>
      </c>
      <c r="V296" s="57">
        <f t="shared" si="269"/>
        <v>8</v>
      </c>
      <c r="W296" s="57">
        <f t="shared" si="269"/>
        <v>4</v>
      </c>
      <c r="X296" s="57">
        <f t="shared" si="269"/>
        <v>17</v>
      </c>
      <c r="Y296" s="57">
        <f t="shared" si="269"/>
        <v>4</v>
      </c>
      <c r="Z296" s="57">
        <f t="shared" si="269"/>
        <v>8</v>
      </c>
      <c r="AA296" s="57">
        <f t="shared" si="269"/>
        <v>7</v>
      </c>
    </row>
    <row r="297" spans="2:27">
      <c r="B297" s="95" t="s">
        <v>17</v>
      </c>
      <c r="C297" s="95" t="s">
        <v>18</v>
      </c>
      <c r="D297" s="95">
        <f>SUM('[1]NXP (12)'!D14:K14)/SUM('[1]NXP (12)'!D$2:K$2)</f>
        <v>59.707955794464866</v>
      </c>
      <c r="E297" s="95">
        <f>SUM('[1]NXP (12)'!L14:P14)/SUM('[1]NXP (12)'!L$2:P$2)</f>
        <v>42.210388925175792</v>
      </c>
      <c r="F297" s="95">
        <f>SUM('[1]NXP (12)'!Q14:AC14)/SUM('[1]NXP (12)'!Q$2:AC$2)</f>
        <v>60.004964926066712</v>
      </c>
      <c r="G297" s="95">
        <f>SUM('[1]NXP (12)'!AD14:AJ14)/SUM('[1]NXP (12)'!AD$2:AJ$2)</f>
        <v>67.327983119761825</v>
      </c>
      <c r="H297" s="95">
        <f>SUM('[1]NXP (12)'!AK14:AO14)/SUM('[1]NXP (12)'!AK$2:AO$2)</f>
        <v>67.656805427468441</v>
      </c>
      <c r="I297" s="95">
        <f>SUM('[1]NXP (12)'!AP14:AU14)/SUM('[1]NXP (12)'!AP$2:AU$2)</f>
        <v>46.984130565975335</v>
      </c>
      <c r="J297" s="95">
        <f>SUM('[1]NXP (12)'!AV14:BE14)/SUM('[1]NXP (12)'!AV$2:BE$2)</f>
        <v>56.900081600504237</v>
      </c>
      <c r="K297" s="95">
        <f>SUM('[1]NXP (12)'!BF14:BO14)/SUM('[1]NXP (12)'!BF$2:BO$2)</f>
        <v>26.540091761397235</v>
      </c>
      <c r="L297" s="95">
        <f>SUM('[1]NXP (12)'!BP14:BS14)/SUM('[1]NXP (12)'!BP$2:BS$2)</f>
        <v>9.7644023049515969</v>
      </c>
      <c r="M297" s="95">
        <f>SUM('[1]NXP (12)'!BT14:BW14)/SUM('[1]NXP (12)'!BT$2:BW$2)</f>
        <v>37.356027886128736</v>
      </c>
      <c r="N297" s="95">
        <f t="shared" si="265"/>
        <v>47.445283231189471</v>
      </c>
      <c r="O297" s="95">
        <f>AVERAGE('[1]NXP (12)'!BY14:BZ14)</f>
        <v>17.514533721597783</v>
      </c>
      <c r="P297" s="95" t="s">
        <v>18</v>
      </c>
      <c r="Q297" s="57">
        <f>RANK(D297,D292:D323,0)</f>
        <v>19</v>
      </c>
      <c r="R297" s="57">
        <f t="shared" ref="R297:AA297" si="270">RANK(E297,E292:E323,0)</f>
        <v>7</v>
      </c>
      <c r="S297" s="57">
        <f t="shared" si="270"/>
        <v>5</v>
      </c>
      <c r="T297" s="57">
        <f t="shared" si="270"/>
        <v>6</v>
      </c>
      <c r="U297" s="57">
        <f t="shared" si="270"/>
        <v>4</v>
      </c>
      <c r="V297" s="57">
        <f t="shared" si="270"/>
        <v>18</v>
      </c>
      <c r="W297" s="57">
        <f t="shared" si="270"/>
        <v>9</v>
      </c>
      <c r="X297" s="57">
        <f t="shared" si="270"/>
        <v>31</v>
      </c>
      <c r="Y297" s="57">
        <f t="shared" si="270"/>
        <v>24</v>
      </c>
      <c r="Z297" s="57">
        <f t="shared" si="270"/>
        <v>22</v>
      </c>
      <c r="AA297" s="57">
        <f t="shared" si="270"/>
        <v>13</v>
      </c>
    </row>
    <row r="298" spans="2:27">
      <c r="B298" s="94" t="s">
        <v>19</v>
      </c>
      <c r="C298" s="94" t="s">
        <v>20</v>
      </c>
      <c r="D298" s="94">
        <f>SUM('[1]NXP (12)'!D15:K15)/SUM('[1]NXP (12)'!D$2:K$2)</f>
        <v>78.461360955722114</v>
      </c>
      <c r="E298" s="94">
        <f>SUM('[1]NXP (12)'!L15:P15)/SUM('[1]NXP (12)'!L$2:P$2)</f>
        <v>27.031223417934367</v>
      </c>
      <c r="F298" s="94">
        <f>SUM('[1]NXP (12)'!Q15:AC15)/SUM('[1]NXP (12)'!Q$2:AC$2)</f>
        <v>29.442869167087576</v>
      </c>
      <c r="G298" s="94">
        <f>SUM('[1]NXP (12)'!AD15:AJ15)/SUM('[1]NXP (12)'!AD$2:AJ$2)</f>
        <v>69.720698832707143</v>
      </c>
      <c r="H298" s="94">
        <f>SUM('[1]NXP (12)'!AK15:AO15)/SUM('[1]NXP (12)'!AK$2:AO$2)</f>
        <v>32.674830855895287</v>
      </c>
      <c r="I298" s="94">
        <f>SUM('[1]NXP (12)'!AP15:AU15)/SUM('[1]NXP (12)'!AP$2:AU$2)</f>
        <v>29.85124935500469</v>
      </c>
      <c r="J298" s="94">
        <f>SUM('[1]NXP (12)'!AV15:BE15)/SUM('[1]NXP (12)'!AV$2:BE$2)</f>
        <v>41.268240408275872</v>
      </c>
      <c r="K298" s="94">
        <f>SUM('[1]NXP (12)'!BF15:BO15)/SUM('[1]NXP (12)'!BF$2:BO$2)</f>
        <v>27.670270476221386</v>
      </c>
      <c r="L298" s="94">
        <f>SUM('[1]NXP (12)'!BP15:BS15)/SUM('[1]NXP (12)'!BP$2:BS$2)</f>
        <v>4.6706635685782194</v>
      </c>
      <c r="M298" s="94">
        <f>SUM('[1]NXP (12)'!BT15:BW15)/SUM('[1]NXP (12)'!BT$2:BW$2)</f>
        <v>29.496103058870087</v>
      </c>
      <c r="N298" s="94">
        <f t="shared" si="265"/>
        <v>37.028751009629666</v>
      </c>
      <c r="O298" s="94">
        <f>AVERAGE('[1]NXP (12)'!BY15:BZ15)</f>
        <v>0</v>
      </c>
      <c r="P298" s="94" t="s">
        <v>20</v>
      </c>
      <c r="Q298" s="57">
        <f>RANK(D298,D292:D323,0)</f>
        <v>3</v>
      </c>
      <c r="R298" s="57">
        <f t="shared" ref="R298:AA298" si="271">RANK(E298,E292:E323,0)</f>
        <v>23</v>
      </c>
      <c r="S298" s="57">
        <f t="shared" si="271"/>
        <v>32</v>
      </c>
      <c r="T298" s="57">
        <f t="shared" si="271"/>
        <v>3</v>
      </c>
      <c r="U298" s="57">
        <f t="shared" si="271"/>
        <v>27</v>
      </c>
      <c r="V298" s="57">
        <f t="shared" si="271"/>
        <v>32</v>
      </c>
      <c r="W298" s="57">
        <f t="shared" si="271"/>
        <v>29</v>
      </c>
      <c r="X298" s="57">
        <f t="shared" si="271"/>
        <v>29</v>
      </c>
      <c r="Y298" s="57">
        <f t="shared" si="271"/>
        <v>31</v>
      </c>
      <c r="Z298" s="57">
        <f t="shared" si="271"/>
        <v>26</v>
      </c>
      <c r="AA298" s="57">
        <f t="shared" si="271"/>
        <v>29</v>
      </c>
    </row>
    <row r="299" spans="2:27">
      <c r="B299" s="95" t="s">
        <v>21</v>
      </c>
      <c r="C299" s="95" t="s">
        <v>22</v>
      </c>
      <c r="D299" s="95">
        <f>SUM('[1]NXP (12)'!D16:K16)/SUM('[1]NXP (12)'!D$2:K$2)</f>
        <v>38.181373746102942</v>
      </c>
      <c r="E299" s="95">
        <f>SUM('[1]NXP (12)'!L16:P16)/SUM('[1]NXP (12)'!L$2:P$2)</f>
        <v>32.066407431180991</v>
      </c>
      <c r="F299" s="95">
        <f>SUM('[1]NXP (12)'!Q16:AC16)/SUM('[1]NXP (12)'!Q$2:AC$2)</f>
        <v>51.598441118559514</v>
      </c>
      <c r="G299" s="95">
        <f>SUM('[1]NXP (12)'!AD16:AJ16)/SUM('[1]NXP (12)'!AD$2:AJ$2)</f>
        <v>37.252917616894166</v>
      </c>
      <c r="H299" s="95">
        <f>SUM('[1]NXP (12)'!AK16:AO16)/SUM('[1]NXP (12)'!AK$2:AO$2)</f>
        <v>57.729683915423308</v>
      </c>
      <c r="I299" s="95">
        <f>SUM('[1]NXP (12)'!AP16:AU16)/SUM('[1]NXP (12)'!AP$2:AU$2)</f>
        <v>63.738153416396642</v>
      </c>
      <c r="J299" s="95">
        <f>SUM('[1]NXP (12)'!AV16:BE16)/SUM('[1]NXP (12)'!AV$2:BE$2)</f>
        <v>45.572335052890303</v>
      </c>
      <c r="K299" s="95">
        <f>SUM('[1]NXP (12)'!BF16:BO16)/SUM('[1]NXP (12)'!BF$2:BO$2)</f>
        <v>33.608152270696642</v>
      </c>
      <c r="L299" s="95">
        <f>SUM('[1]NXP (12)'!BP16:BS16)/SUM('[1]NXP (12)'!BP$2:BS$2)</f>
        <v>61.397787674371862</v>
      </c>
      <c r="M299" s="95">
        <f>SUM('[1]NXP (12)'!BT16:BW16)/SUM('[1]NXP (12)'!BT$2:BW$2)</f>
        <v>65.061604171824143</v>
      </c>
      <c r="N299" s="95">
        <f t="shared" si="265"/>
        <v>48.620685641434058</v>
      </c>
      <c r="O299" s="95">
        <f>AVERAGE('[1]NXP (12)'!BY16:BZ16)</f>
        <v>19.100737622424486</v>
      </c>
      <c r="P299" s="95" t="s">
        <v>22</v>
      </c>
      <c r="Q299" s="57">
        <f>RANK(D299,D292:D323,0)</f>
        <v>30</v>
      </c>
      <c r="R299" s="57">
        <f t="shared" ref="R299:AA299" si="272">RANK(E299,E292:E323,0)</f>
        <v>18</v>
      </c>
      <c r="S299" s="57">
        <f t="shared" si="272"/>
        <v>18</v>
      </c>
      <c r="T299" s="57">
        <f t="shared" si="272"/>
        <v>30</v>
      </c>
      <c r="U299" s="57">
        <f t="shared" si="272"/>
        <v>8</v>
      </c>
      <c r="V299" s="57">
        <f t="shared" si="272"/>
        <v>4</v>
      </c>
      <c r="W299" s="57">
        <f t="shared" si="272"/>
        <v>23</v>
      </c>
      <c r="X299" s="57">
        <f t="shared" si="272"/>
        <v>20</v>
      </c>
      <c r="Y299" s="57">
        <f t="shared" si="272"/>
        <v>1</v>
      </c>
      <c r="Z299" s="57">
        <f t="shared" si="272"/>
        <v>5</v>
      </c>
      <c r="AA299" s="57">
        <f t="shared" si="272"/>
        <v>11</v>
      </c>
    </row>
    <row r="300" spans="2:27">
      <c r="B300" s="94" t="s">
        <v>23</v>
      </c>
      <c r="C300" s="94" t="s">
        <v>24</v>
      </c>
      <c r="D300" s="94">
        <f>SUM('[1]NXP (12)'!D17:K17)/SUM('[1]NXP (12)'!D$2:K$2)</f>
        <v>50.051132718276712</v>
      </c>
      <c r="E300" s="94">
        <f>SUM('[1]NXP (12)'!L17:P17)/SUM('[1]NXP (12)'!L$2:P$2)</f>
        <v>74.010430799782569</v>
      </c>
      <c r="F300" s="94">
        <f>SUM('[1]NXP (12)'!Q17:AC17)/SUM('[1]NXP (12)'!Q$2:AC$2)</f>
        <v>73.869149668903134</v>
      </c>
      <c r="G300" s="94">
        <f>SUM('[1]NXP (12)'!AD17:AJ17)/SUM('[1]NXP (12)'!AD$2:AJ$2)</f>
        <v>34.31737139171041</v>
      </c>
      <c r="H300" s="94">
        <f>SUM('[1]NXP (12)'!AK17:AO17)/SUM('[1]NXP (12)'!AK$2:AO$2)</f>
        <v>77.017348260328433</v>
      </c>
      <c r="I300" s="94">
        <f>SUM('[1]NXP (12)'!AP17:AU17)/SUM('[1]NXP (12)'!AP$2:AU$2)</f>
        <v>48.967308453359138</v>
      </c>
      <c r="J300" s="94">
        <f>SUM('[1]NXP (12)'!AV17:BE17)/SUM('[1]NXP (12)'!AV$2:BE$2)</f>
        <v>72.391370732935854</v>
      </c>
      <c r="K300" s="94">
        <f>SUM('[1]NXP (12)'!BF17:BO17)/SUM('[1]NXP (12)'!BF$2:BO$2)</f>
        <v>81.181014679928566</v>
      </c>
      <c r="L300" s="94">
        <f>SUM('[1]NXP (12)'!BP17:BS17)/SUM('[1]NXP (12)'!BP$2:BS$2)</f>
        <v>30.389379889604673</v>
      </c>
      <c r="M300" s="94">
        <f>SUM('[1]NXP (12)'!BT17:BW17)/SUM('[1]NXP (12)'!BT$2:BW$2)</f>
        <v>92.996142075478588</v>
      </c>
      <c r="N300" s="94">
        <f t="shared" si="265"/>
        <v>63.519064867030814</v>
      </c>
      <c r="O300" s="94">
        <f>AVERAGE('[1]NXP (12)'!BY17:BZ17)</f>
        <v>50</v>
      </c>
      <c r="P300" s="94" t="s">
        <v>24</v>
      </c>
      <c r="Q300" s="57">
        <f>RANK(D300,D292:D323,0)</f>
        <v>25</v>
      </c>
      <c r="R300" s="57">
        <f t="shared" ref="R300:AA300" si="273">RANK(E300,E292:E323,0)</f>
        <v>1</v>
      </c>
      <c r="S300" s="57">
        <f t="shared" si="273"/>
        <v>1</v>
      </c>
      <c r="T300" s="57">
        <f t="shared" si="273"/>
        <v>32</v>
      </c>
      <c r="U300" s="57">
        <f t="shared" si="273"/>
        <v>1</v>
      </c>
      <c r="V300" s="57">
        <f t="shared" si="273"/>
        <v>14</v>
      </c>
      <c r="W300" s="57">
        <f t="shared" si="273"/>
        <v>1</v>
      </c>
      <c r="X300" s="57">
        <f t="shared" si="273"/>
        <v>1</v>
      </c>
      <c r="Y300" s="57">
        <f t="shared" si="273"/>
        <v>7</v>
      </c>
      <c r="Z300" s="57">
        <f t="shared" si="273"/>
        <v>1</v>
      </c>
      <c r="AA300" s="57">
        <f t="shared" si="273"/>
        <v>1</v>
      </c>
    </row>
    <row r="301" spans="2:27">
      <c r="B301" s="95" t="s">
        <v>25</v>
      </c>
      <c r="C301" s="95" t="s">
        <v>26</v>
      </c>
      <c r="D301" s="95">
        <f>SUM('[1]NXP (12)'!D18:K18)/SUM('[1]NXP (12)'!D$2:K$2)</f>
        <v>47.288383529029808</v>
      </c>
      <c r="E301" s="95">
        <f>SUM('[1]NXP (12)'!L18:P18)/SUM('[1]NXP (12)'!L$2:P$2)</f>
        <v>45.427255548158485</v>
      </c>
      <c r="F301" s="95">
        <f>SUM('[1]NXP (12)'!Q18:AC18)/SUM('[1]NXP (12)'!Q$2:AC$2)</f>
        <v>56.843796918438954</v>
      </c>
      <c r="G301" s="95">
        <f>SUM('[1]NXP (12)'!AD18:AJ18)/SUM('[1]NXP (12)'!AD$2:AJ$2)</f>
        <v>53.443088597529865</v>
      </c>
      <c r="H301" s="95">
        <f>SUM('[1]NXP (12)'!AK18:AO18)/SUM('[1]NXP (12)'!AK$2:AO$2)</f>
        <v>43.46292007497361</v>
      </c>
      <c r="I301" s="95">
        <f>SUM('[1]NXP (12)'!AP18:AU18)/SUM('[1]NXP (12)'!AP$2:AU$2)</f>
        <v>45.179637479125994</v>
      </c>
      <c r="J301" s="95">
        <f>SUM('[1]NXP (12)'!AV18:BE18)/SUM('[1]NXP (12)'!AV$2:BE$2)</f>
        <v>46.492436450891326</v>
      </c>
      <c r="K301" s="95">
        <f>SUM('[1]NXP (12)'!BF18:BO18)/SUM('[1]NXP (12)'!BF$2:BO$2)</f>
        <v>27.880510429217146</v>
      </c>
      <c r="L301" s="95">
        <f>SUM('[1]NXP (12)'!BP18:BS18)/SUM('[1]NXP (12)'!BP$2:BS$2)</f>
        <v>11.916641164062545</v>
      </c>
      <c r="M301" s="95">
        <f>SUM('[1]NXP (12)'!BT18:BW18)/SUM('[1]NXP (12)'!BT$2:BW$2)</f>
        <v>50.834246969720311</v>
      </c>
      <c r="N301" s="95">
        <f t="shared" si="265"/>
        <v>42.876891716114798</v>
      </c>
      <c r="O301" s="95">
        <f>AVERAGE('[1]NXP (12)'!BY18:BZ18)</f>
        <v>11.361800368118457</v>
      </c>
      <c r="P301" s="95" t="s">
        <v>26</v>
      </c>
      <c r="Q301" s="57">
        <f>RANK(D301,D292:D323,0)</f>
        <v>28</v>
      </c>
      <c r="R301" s="57">
        <f t="shared" ref="R301:AA301" si="274">RANK(E301,E292:E323,0)</f>
        <v>4</v>
      </c>
      <c r="S301" s="57">
        <f t="shared" si="274"/>
        <v>10</v>
      </c>
      <c r="T301" s="57">
        <f t="shared" si="274"/>
        <v>15</v>
      </c>
      <c r="U301" s="57">
        <f t="shared" si="274"/>
        <v>20</v>
      </c>
      <c r="V301" s="57">
        <f t="shared" si="274"/>
        <v>22</v>
      </c>
      <c r="W301" s="57">
        <f t="shared" si="274"/>
        <v>22</v>
      </c>
      <c r="X301" s="57">
        <f t="shared" si="274"/>
        <v>28</v>
      </c>
      <c r="Y301" s="57">
        <f t="shared" si="274"/>
        <v>22</v>
      </c>
      <c r="Z301" s="57">
        <f t="shared" si="274"/>
        <v>11</v>
      </c>
      <c r="AA301" s="57">
        <f t="shared" si="274"/>
        <v>20</v>
      </c>
    </row>
    <row r="302" spans="2:27">
      <c r="B302" s="94" t="s">
        <v>27</v>
      </c>
      <c r="C302" s="94" t="s">
        <v>28</v>
      </c>
      <c r="D302" s="94">
        <f>SUM('[1]NXP (12)'!D19:K19)/SUM('[1]NXP (12)'!D$2:K$2)</f>
        <v>70.668662353619183</v>
      </c>
      <c r="E302" s="94">
        <f>SUM('[1]NXP (12)'!L19:P19)/SUM('[1]NXP (12)'!L$2:P$2)</f>
        <v>31.558279780906105</v>
      </c>
      <c r="F302" s="94">
        <f>SUM('[1]NXP (12)'!Q19:AC19)/SUM('[1]NXP (12)'!Q$2:AC$2)</f>
        <v>45.772088787944618</v>
      </c>
      <c r="G302" s="94">
        <f>SUM('[1]NXP (12)'!AD19:AJ19)/SUM('[1]NXP (12)'!AD$2:AJ$2)</f>
        <v>49.427627345320076</v>
      </c>
      <c r="H302" s="94">
        <f>SUM('[1]NXP (12)'!AK19:AO19)/SUM('[1]NXP (12)'!AK$2:AO$2)</f>
        <v>39.426651935459802</v>
      </c>
      <c r="I302" s="94">
        <f>SUM('[1]NXP (12)'!AP19:AU19)/SUM('[1]NXP (12)'!AP$2:AU$2)</f>
        <v>47.198055420788286</v>
      </c>
      <c r="J302" s="94">
        <f>SUM('[1]NXP (12)'!AV19:BE19)/SUM('[1]NXP (12)'!AV$2:BE$2)</f>
        <v>55.731789292961643</v>
      </c>
      <c r="K302" s="94">
        <f>SUM('[1]NXP (12)'!BF19:BO19)/SUM('[1]NXP (12)'!BF$2:BO$2)</f>
        <v>35.862988985208744</v>
      </c>
      <c r="L302" s="94">
        <f>SUM('[1]NXP (12)'!BP19:BS19)/SUM('[1]NXP (12)'!BP$2:BS$2)</f>
        <v>18.040847700976435</v>
      </c>
      <c r="M302" s="94">
        <f>SUM('[1]NXP (12)'!BT19:BW19)/SUM('[1]NXP (12)'!BT$2:BW$2)</f>
        <v>49.424512208217834</v>
      </c>
      <c r="N302" s="94">
        <f t="shared" si="265"/>
        <v>44.31115038114028</v>
      </c>
      <c r="O302" s="94">
        <f>AVERAGE('[1]NXP (12)'!BY19:BZ19)</f>
        <v>5.9206861359468057</v>
      </c>
      <c r="P302" s="94" t="s">
        <v>28</v>
      </c>
      <c r="Q302" s="57">
        <f>RANK(D302,D292:D323,0)</f>
        <v>9</v>
      </c>
      <c r="R302" s="57">
        <f t="shared" ref="R302:AA302" si="275">RANK(E302,E292:E323,0)</f>
        <v>19</v>
      </c>
      <c r="S302" s="57">
        <f t="shared" si="275"/>
        <v>25</v>
      </c>
      <c r="T302" s="57">
        <f t="shared" si="275"/>
        <v>22</v>
      </c>
      <c r="U302" s="57">
        <f t="shared" si="275"/>
        <v>25</v>
      </c>
      <c r="V302" s="57">
        <f t="shared" si="275"/>
        <v>16</v>
      </c>
      <c r="W302" s="57">
        <f t="shared" si="275"/>
        <v>11</v>
      </c>
      <c r="X302" s="57">
        <f t="shared" si="275"/>
        <v>13</v>
      </c>
      <c r="Y302" s="57">
        <f t="shared" si="275"/>
        <v>17</v>
      </c>
      <c r="Z302" s="57">
        <f t="shared" si="275"/>
        <v>12</v>
      </c>
      <c r="AA302" s="57">
        <f t="shared" si="275"/>
        <v>17</v>
      </c>
    </row>
    <row r="303" spans="2:27">
      <c r="B303" s="95" t="s">
        <v>29</v>
      </c>
      <c r="C303" s="95" t="s">
        <v>30</v>
      </c>
      <c r="D303" s="95">
        <f>SUM('[1]NXP (12)'!D20:K20)/SUM('[1]NXP (12)'!D$2:K$2)</f>
        <v>27.722178218774673</v>
      </c>
      <c r="E303" s="95">
        <f>SUM('[1]NXP (12)'!L20:P20)/SUM('[1]NXP (12)'!L$2:P$2)</f>
        <v>35.087617863163864</v>
      </c>
      <c r="F303" s="95">
        <f>SUM('[1]NXP (12)'!Q20:AC20)/SUM('[1]NXP (12)'!Q$2:AC$2)</f>
        <v>34.84615673429483</v>
      </c>
      <c r="G303" s="95">
        <f>SUM('[1]NXP (12)'!AD20:AJ20)/SUM('[1]NXP (12)'!AD$2:AJ$2)</f>
        <v>53.007267578231357</v>
      </c>
      <c r="H303" s="95">
        <f>SUM('[1]NXP (12)'!AK20:AO20)/SUM('[1]NXP (12)'!AK$2:AO$2)</f>
        <v>24.595939826930884</v>
      </c>
      <c r="I303" s="95">
        <f>SUM('[1]NXP (12)'!AP20:AU20)/SUM('[1]NXP (12)'!AP$2:AU$2)</f>
        <v>35.661767027660979</v>
      </c>
      <c r="J303" s="95">
        <f>SUM('[1]NXP (12)'!AV20:BE20)/SUM('[1]NXP (12)'!AV$2:BE$2)</f>
        <v>39.856132922960434</v>
      </c>
      <c r="K303" s="95">
        <f>SUM('[1]NXP (12)'!BF20:BO20)/SUM('[1]NXP (12)'!BF$2:BO$2)</f>
        <v>27.919953152855268</v>
      </c>
      <c r="L303" s="95">
        <f>SUM('[1]NXP (12)'!BP20:BS20)/SUM('[1]NXP (12)'!BP$2:BS$2)</f>
        <v>6.3335017330832306</v>
      </c>
      <c r="M303" s="95">
        <f>SUM('[1]NXP (12)'!BT20:BW20)/SUM('[1]NXP (12)'!BT$2:BW$2)</f>
        <v>18.275815812972635</v>
      </c>
      <c r="N303" s="95">
        <f t="shared" si="265"/>
        <v>30.330633087092817</v>
      </c>
      <c r="O303" s="95">
        <f>AVERAGE('[1]NXP (12)'!BY20:BZ20)</f>
        <v>1.9913110083121039</v>
      </c>
      <c r="P303" s="95" t="s">
        <v>30</v>
      </c>
      <c r="Q303" s="57">
        <f>RANK(D303,D292:D323,0)</f>
        <v>31</v>
      </c>
      <c r="R303" s="57">
        <f t="shared" ref="R303:AA303" si="276">RANK(E303,E292:E323,0)</f>
        <v>14</v>
      </c>
      <c r="S303" s="57">
        <f t="shared" si="276"/>
        <v>30</v>
      </c>
      <c r="T303" s="57">
        <f t="shared" si="276"/>
        <v>17</v>
      </c>
      <c r="U303" s="57">
        <f t="shared" si="276"/>
        <v>32</v>
      </c>
      <c r="V303" s="57">
        <f t="shared" si="276"/>
        <v>30</v>
      </c>
      <c r="W303" s="57">
        <f t="shared" si="276"/>
        <v>30</v>
      </c>
      <c r="X303" s="57">
        <f t="shared" si="276"/>
        <v>27</v>
      </c>
      <c r="Y303" s="57">
        <f t="shared" si="276"/>
        <v>27</v>
      </c>
      <c r="Z303" s="57">
        <f t="shared" si="276"/>
        <v>32</v>
      </c>
      <c r="AA303" s="57">
        <f t="shared" si="276"/>
        <v>32</v>
      </c>
    </row>
    <row r="304" spans="2:27">
      <c r="B304" s="94" t="s">
        <v>31</v>
      </c>
      <c r="C304" s="94" t="s">
        <v>32</v>
      </c>
      <c r="D304" s="94">
        <f>SUM('[1]NXP (12)'!D21:K21)/SUM('[1]NXP (12)'!D$2:K$2)</f>
        <v>70.930768490880055</v>
      </c>
      <c r="E304" s="94">
        <f>SUM('[1]NXP (12)'!L21:P21)/SUM('[1]NXP (12)'!L$2:P$2)</f>
        <v>13.352136816361845</v>
      </c>
      <c r="F304" s="94">
        <f>SUM('[1]NXP (12)'!Q21:AC21)/SUM('[1]NXP (12)'!Q$2:AC$2)</f>
        <v>49.912659482191707</v>
      </c>
      <c r="G304" s="94">
        <f>SUM('[1]NXP (12)'!AD21:AJ21)/SUM('[1]NXP (12)'!AD$2:AJ$2)</f>
        <v>53.169137127323005</v>
      </c>
      <c r="H304" s="94">
        <f>SUM('[1]NXP (12)'!AK21:AO21)/SUM('[1]NXP (12)'!AK$2:AO$2)</f>
        <v>42.415950514180388</v>
      </c>
      <c r="I304" s="94">
        <f>SUM('[1]NXP (12)'!AP21:AU21)/SUM('[1]NXP (12)'!AP$2:AU$2)</f>
        <v>42.831942570611766</v>
      </c>
      <c r="J304" s="94">
        <f>SUM('[1]NXP (12)'!AV21:BE21)/SUM('[1]NXP (12)'!AV$2:BE$2)</f>
        <v>48.664804413619393</v>
      </c>
      <c r="K304" s="94">
        <f>SUM('[1]NXP (12)'!BF21:BO21)/SUM('[1]NXP (12)'!BF$2:BO$2)</f>
        <v>30.493059542772439</v>
      </c>
      <c r="L304" s="94">
        <f>SUM('[1]NXP (12)'!BP21:BS21)/SUM('[1]NXP (12)'!BP$2:BS$2)</f>
        <v>8.5282872136461805</v>
      </c>
      <c r="M304" s="94">
        <f>SUM('[1]NXP (12)'!BT21:BW21)/SUM('[1]NXP (12)'!BT$2:BW$2)</f>
        <v>36.789492504527125</v>
      </c>
      <c r="N304" s="94">
        <f t="shared" si="265"/>
        <v>39.708823867611393</v>
      </c>
      <c r="O304" s="94">
        <f>AVERAGE('[1]NXP (12)'!BY21:BZ21)</f>
        <v>6.2141698001284826</v>
      </c>
      <c r="P304" s="94" t="s">
        <v>32</v>
      </c>
      <c r="Q304" s="57">
        <f>RANK(D304,D292:D323,0)</f>
        <v>7</v>
      </c>
      <c r="R304" s="57">
        <f t="shared" ref="R304:AA304" si="277">RANK(E304,E292:E323,0)</f>
        <v>32</v>
      </c>
      <c r="S304" s="57">
        <f t="shared" si="277"/>
        <v>19</v>
      </c>
      <c r="T304" s="57">
        <f t="shared" si="277"/>
        <v>16</v>
      </c>
      <c r="U304" s="57">
        <f t="shared" si="277"/>
        <v>23</v>
      </c>
      <c r="V304" s="57">
        <f t="shared" si="277"/>
        <v>24</v>
      </c>
      <c r="W304" s="57">
        <f t="shared" si="277"/>
        <v>19</v>
      </c>
      <c r="X304" s="57">
        <f t="shared" si="277"/>
        <v>24</v>
      </c>
      <c r="Y304" s="57">
        <f t="shared" si="277"/>
        <v>25</v>
      </c>
      <c r="Z304" s="57">
        <f t="shared" si="277"/>
        <v>23</v>
      </c>
      <c r="AA304" s="57">
        <f t="shared" si="277"/>
        <v>25</v>
      </c>
    </row>
    <row r="305" spans="2:27">
      <c r="B305" s="95" t="s">
        <v>33</v>
      </c>
      <c r="C305" s="95" t="s">
        <v>34</v>
      </c>
      <c r="D305" s="95">
        <f>SUM('[1]NXP (12)'!D22:K22)/SUM('[1]NXP (12)'!D$2:K$2)</f>
        <v>59.225180466882151</v>
      </c>
      <c r="E305" s="95">
        <f>SUM('[1]NXP (12)'!L22:P22)/SUM('[1]NXP (12)'!L$2:P$2)</f>
        <v>39.870706471230896</v>
      </c>
      <c r="F305" s="95">
        <f>SUM('[1]NXP (12)'!Q22:AC22)/SUM('[1]NXP (12)'!Q$2:AC$2)</f>
        <v>52.75548393358995</v>
      </c>
      <c r="G305" s="95">
        <f>SUM('[1]NXP (12)'!AD22:AJ22)/SUM('[1]NXP (12)'!AD$2:AJ$2)</f>
        <v>67.143345341775344</v>
      </c>
      <c r="H305" s="95">
        <f>SUM('[1]NXP (12)'!AK22:AO22)/SUM('[1]NXP (12)'!AK$2:AO$2)</f>
        <v>64.382842432655607</v>
      </c>
      <c r="I305" s="95">
        <f>SUM('[1]NXP (12)'!AP22:AU22)/SUM('[1]NXP (12)'!AP$2:AU$2)</f>
        <v>62.755559995656846</v>
      </c>
      <c r="J305" s="95">
        <f>SUM('[1]NXP (12)'!AV22:BE22)/SUM('[1]NXP (12)'!AV$2:BE$2)</f>
        <v>60.88368649544843</v>
      </c>
      <c r="K305" s="95">
        <f>SUM('[1]NXP (12)'!BF22:BO22)/SUM('[1]NXP (12)'!BF$2:BO$2)</f>
        <v>51.200439815649055</v>
      </c>
      <c r="L305" s="95">
        <f>SUM('[1]NXP (12)'!BP22:BS22)/SUM('[1]NXP (12)'!BP$2:BS$2)</f>
        <v>27.153919370186525</v>
      </c>
      <c r="M305" s="95">
        <f>SUM('[1]NXP (12)'!BT22:BW22)/SUM('[1]NXP (12)'!BT$2:BW$2)</f>
        <v>64.119988930567544</v>
      </c>
      <c r="N305" s="95">
        <f t="shared" si="265"/>
        <v>54.949115325364239</v>
      </c>
      <c r="O305" s="95">
        <f>AVERAGE('[1]NXP (12)'!BY22:BZ22)</f>
        <v>16.048264524381381</v>
      </c>
      <c r="P305" s="95" t="s">
        <v>34</v>
      </c>
      <c r="Q305" s="57">
        <f>RANK(D305,D292:D323,0)</f>
        <v>20</v>
      </c>
      <c r="R305" s="57">
        <f t="shared" ref="R305:AA305" si="278">RANK(E305,E292:E323,0)</f>
        <v>9</v>
      </c>
      <c r="S305" s="57">
        <f t="shared" si="278"/>
        <v>14</v>
      </c>
      <c r="T305" s="57">
        <f t="shared" si="278"/>
        <v>7</v>
      </c>
      <c r="U305" s="57">
        <f t="shared" si="278"/>
        <v>5</v>
      </c>
      <c r="V305" s="57">
        <f t="shared" si="278"/>
        <v>5</v>
      </c>
      <c r="W305" s="57">
        <f t="shared" si="278"/>
        <v>5</v>
      </c>
      <c r="X305" s="57">
        <f t="shared" si="278"/>
        <v>3</v>
      </c>
      <c r="Y305" s="57">
        <f t="shared" si="278"/>
        <v>8</v>
      </c>
      <c r="Z305" s="57">
        <f t="shared" si="278"/>
        <v>6</v>
      </c>
      <c r="AA305" s="57">
        <f t="shared" si="278"/>
        <v>3</v>
      </c>
    </row>
    <row r="306" spans="2:27">
      <c r="B306" s="94" t="s">
        <v>35</v>
      </c>
      <c r="C306" s="94" t="s">
        <v>36</v>
      </c>
      <c r="D306" s="94">
        <f>SUM('[1]NXP (12)'!D23:K23)/SUM('[1]NXP (12)'!D$2:K$2)</f>
        <v>50.523042863812364</v>
      </c>
      <c r="E306" s="94">
        <f>SUM('[1]NXP (12)'!L23:P23)/SUM('[1]NXP (12)'!L$2:P$2)</f>
        <v>35.517279965339085</v>
      </c>
      <c r="F306" s="94">
        <f>SUM('[1]NXP (12)'!Q23:AC23)/SUM('[1]NXP (12)'!Q$2:AC$2)</f>
        <v>48.93628874819246</v>
      </c>
      <c r="G306" s="94">
        <f>SUM('[1]NXP (12)'!AD23:AJ23)/SUM('[1]NXP (12)'!AD$2:AJ$2)</f>
        <v>38.336403265952328</v>
      </c>
      <c r="H306" s="94">
        <f>SUM('[1]NXP (12)'!AK23:AO23)/SUM('[1]NXP (12)'!AK$2:AO$2)</f>
        <v>53.663296285891569</v>
      </c>
      <c r="I306" s="94">
        <f>SUM('[1]NXP (12)'!AP23:AU23)/SUM('[1]NXP (12)'!AP$2:AU$2)</f>
        <v>39.544472823766661</v>
      </c>
      <c r="J306" s="94">
        <f>SUM('[1]NXP (12)'!AV23:BE23)/SUM('[1]NXP (12)'!AV$2:BE$2)</f>
        <v>61.527646359345717</v>
      </c>
      <c r="K306" s="94">
        <f>SUM('[1]NXP (12)'!BF23:BO23)/SUM('[1]NXP (12)'!BF$2:BO$2)</f>
        <v>40.420835428029228</v>
      </c>
      <c r="L306" s="94">
        <f>SUM('[1]NXP (12)'!BP23:BS23)/SUM('[1]NXP (12)'!BP$2:BS$2)</f>
        <v>15.596357766593343</v>
      </c>
      <c r="M306" s="94">
        <f>SUM('[1]NXP (12)'!BT23:BW23)/SUM('[1]NXP (12)'!BT$2:BW$2)</f>
        <v>43.098347101262881</v>
      </c>
      <c r="N306" s="94">
        <f t="shared" si="265"/>
        <v>42.716397060818565</v>
      </c>
      <c r="O306" s="94">
        <f>AVERAGE('[1]NXP (12)'!BY23:BZ23)</f>
        <v>12.977125656817075</v>
      </c>
      <c r="P306" s="94" t="s">
        <v>36</v>
      </c>
      <c r="Q306" s="57">
        <f>RANK(D306,D292:D323,0)</f>
        <v>24</v>
      </c>
      <c r="R306" s="57">
        <f t="shared" ref="R306:AA306" si="279">RANK(E306,E292:E323,0)</f>
        <v>12</v>
      </c>
      <c r="S306" s="57">
        <f t="shared" si="279"/>
        <v>22</v>
      </c>
      <c r="T306" s="57">
        <f t="shared" si="279"/>
        <v>29</v>
      </c>
      <c r="U306" s="57">
        <f t="shared" si="279"/>
        <v>10</v>
      </c>
      <c r="V306" s="57">
        <f t="shared" si="279"/>
        <v>28</v>
      </c>
      <c r="W306" s="57">
        <f t="shared" si="279"/>
        <v>3</v>
      </c>
      <c r="X306" s="57">
        <f t="shared" si="279"/>
        <v>10</v>
      </c>
      <c r="Y306" s="57">
        <f t="shared" si="279"/>
        <v>19</v>
      </c>
      <c r="Z306" s="57">
        <f t="shared" si="279"/>
        <v>19</v>
      </c>
      <c r="AA306" s="57">
        <f t="shared" si="279"/>
        <v>22</v>
      </c>
    </row>
    <row r="307" spans="2:27">
      <c r="B307" s="95" t="s">
        <v>37</v>
      </c>
      <c r="C307" s="95" t="s">
        <v>38</v>
      </c>
      <c r="D307" s="95">
        <f>SUM('[1]NXP (12)'!D24:K24)/SUM('[1]NXP (12)'!D$2:K$2)</f>
        <v>55.342769541473004</v>
      </c>
      <c r="E307" s="95">
        <f>SUM('[1]NXP (12)'!L24:P24)/SUM('[1]NXP (12)'!L$2:P$2)</f>
        <v>25.88395451913496</v>
      </c>
      <c r="F307" s="95">
        <f>SUM('[1]NXP (12)'!Q24:AC24)/SUM('[1]NXP (12)'!Q$2:AC$2)</f>
        <v>36.965565317136317</v>
      </c>
      <c r="G307" s="95">
        <f>SUM('[1]NXP (12)'!AD24:AJ24)/SUM('[1]NXP (12)'!AD$2:AJ$2)</f>
        <v>50.625561124259377</v>
      </c>
      <c r="H307" s="95">
        <f>SUM('[1]NXP (12)'!AK24:AO24)/SUM('[1]NXP (12)'!AK$2:AO$2)</f>
        <v>25.391285313461697</v>
      </c>
      <c r="I307" s="95">
        <f>SUM('[1]NXP (12)'!AP24:AU24)/SUM('[1]NXP (12)'!AP$2:AU$2)</f>
        <v>55.977004682962423</v>
      </c>
      <c r="J307" s="95">
        <f>SUM('[1]NXP (12)'!AV24:BE24)/SUM('[1]NXP (12)'!AV$2:BE$2)</f>
        <v>51.979153477924662</v>
      </c>
      <c r="K307" s="95">
        <f>SUM('[1]NXP (12)'!BF24:BO24)/SUM('[1]NXP (12)'!BF$2:BO$2)</f>
        <v>32.834481681671626</v>
      </c>
      <c r="L307" s="95">
        <f>SUM('[1]NXP (12)'!BP24:BS24)/SUM('[1]NXP (12)'!BP$2:BS$2)</f>
        <v>4.6065227649103049</v>
      </c>
      <c r="M307" s="95">
        <f>SUM('[1]NXP (12)'!BT24:BW24)/SUM('[1]NXP (12)'!BT$2:BW$2)</f>
        <v>39.65787269356732</v>
      </c>
      <c r="N307" s="95">
        <f t="shared" si="265"/>
        <v>37.926417111650174</v>
      </c>
      <c r="O307" s="95">
        <f>AVERAGE('[1]NXP (12)'!BY24:BZ24)</f>
        <v>7.0400518450562366</v>
      </c>
      <c r="P307" s="95" t="s">
        <v>38</v>
      </c>
      <c r="Q307" s="57">
        <f>RANK(D307,D292:D323,0)</f>
        <v>22</v>
      </c>
      <c r="R307" s="57">
        <f t="shared" ref="R307:AA307" si="280">RANK(E307,E292:E323,0)</f>
        <v>25</v>
      </c>
      <c r="S307" s="57">
        <f t="shared" si="280"/>
        <v>29</v>
      </c>
      <c r="T307" s="57">
        <f t="shared" si="280"/>
        <v>20</v>
      </c>
      <c r="U307" s="57">
        <f t="shared" si="280"/>
        <v>31</v>
      </c>
      <c r="V307" s="57">
        <f t="shared" si="280"/>
        <v>9</v>
      </c>
      <c r="W307" s="57">
        <f t="shared" si="280"/>
        <v>16</v>
      </c>
      <c r="X307" s="57">
        <f t="shared" si="280"/>
        <v>22</v>
      </c>
      <c r="Y307" s="57">
        <f t="shared" si="280"/>
        <v>32</v>
      </c>
      <c r="Z307" s="57">
        <f t="shared" si="280"/>
        <v>20</v>
      </c>
      <c r="AA307" s="57">
        <f t="shared" si="280"/>
        <v>27</v>
      </c>
    </row>
    <row r="308" spans="2:27">
      <c r="B308" s="94" t="s">
        <v>39</v>
      </c>
      <c r="C308" s="94" t="s">
        <v>40</v>
      </c>
      <c r="D308" s="94">
        <f>SUM('[1]NXP (12)'!D25:K25)/SUM('[1]NXP (12)'!D$2:K$2)</f>
        <v>23.368193620189938</v>
      </c>
      <c r="E308" s="94">
        <f>SUM('[1]NXP (12)'!L25:P25)/SUM('[1]NXP (12)'!L$2:P$2)</f>
        <v>38.704877920422796</v>
      </c>
      <c r="F308" s="94">
        <f>SUM('[1]NXP (12)'!Q25:AC25)/SUM('[1]NXP (12)'!Q$2:AC$2)</f>
        <v>54.495332352636929</v>
      </c>
      <c r="G308" s="94">
        <f>SUM('[1]NXP (12)'!AD25:AJ25)/SUM('[1]NXP (12)'!AD$2:AJ$2)</f>
        <v>52.395007832127526</v>
      </c>
      <c r="H308" s="94">
        <f>SUM('[1]NXP (12)'!AK25:AO25)/SUM('[1]NXP (12)'!AK$2:AO$2)</f>
        <v>48.779416775618891</v>
      </c>
      <c r="I308" s="94">
        <f>SUM('[1]NXP (12)'!AP25:AU25)/SUM('[1]NXP (12)'!AP$2:AU$2)</f>
        <v>44.247498870816202</v>
      </c>
      <c r="J308" s="94">
        <f>SUM('[1]NXP (12)'!AV25:BE25)/SUM('[1]NXP (12)'!AV$2:BE$2)</f>
        <v>43.319842702899521</v>
      </c>
      <c r="K308" s="94">
        <f>SUM('[1]NXP (12)'!BF25:BO25)/SUM('[1]NXP (12)'!BF$2:BO$2)</f>
        <v>35.740136341212562</v>
      </c>
      <c r="L308" s="94">
        <f>SUM('[1]NXP (12)'!BP25:BS25)/SUM('[1]NXP (12)'!BP$2:BS$2)</f>
        <v>17.177204175282238</v>
      </c>
      <c r="M308" s="94">
        <f>SUM('[1]NXP (12)'!BT25:BW25)/SUM('[1]NXP (12)'!BT$2:BW$2)</f>
        <v>47.667510861718178</v>
      </c>
      <c r="N308" s="94">
        <f t="shared" si="265"/>
        <v>40.589502145292485</v>
      </c>
      <c r="O308" s="94">
        <f>AVERAGE('[1]NXP (12)'!BY25:BZ25)</f>
        <v>14.161874311701553</v>
      </c>
      <c r="P308" s="94" t="s">
        <v>40</v>
      </c>
      <c r="Q308" s="57">
        <f>RANK(D308,D292:D323,0)</f>
        <v>32</v>
      </c>
      <c r="R308" s="57">
        <f t="shared" ref="R308:AA308" si="281">RANK(E308,E292:E323,0)</f>
        <v>10</v>
      </c>
      <c r="S308" s="57">
        <f t="shared" si="281"/>
        <v>12</v>
      </c>
      <c r="T308" s="57">
        <f t="shared" si="281"/>
        <v>18</v>
      </c>
      <c r="U308" s="57">
        <f t="shared" si="281"/>
        <v>14</v>
      </c>
      <c r="V308" s="57">
        <f t="shared" si="281"/>
        <v>23</v>
      </c>
      <c r="W308" s="57">
        <f t="shared" si="281"/>
        <v>27</v>
      </c>
      <c r="X308" s="57">
        <f t="shared" si="281"/>
        <v>14</v>
      </c>
      <c r="Y308" s="57">
        <f t="shared" si="281"/>
        <v>18</v>
      </c>
      <c r="Z308" s="57">
        <f t="shared" si="281"/>
        <v>14</v>
      </c>
      <c r="AA308" s="57">
        <f t="shared" si="281"/>
        <v>24</v>
      </c>
    </row>
    <row r="309" spans="2:27">
      <c r="B309" s="95" t="s">
        <v>41</v>
      </c>
      <c r="C309" s="95" t="s">
        <v>42</v>
      </c>
      <c r="D309" s="95">
        <f>SUM('[1]NXP (12)'!D26:K26)/SUM('[1]NXP (12)'!D$2:K$2)</f>
        <v>64.680151835092985</v>
      </c>
      <c r="E309" s="95">
        <f>SUM('[1]NXP (12)'!L26:P26)/SUM('[1]NXP (12)'!L$2:P$2)</f>
        <v>44.841581804170644</v>
      </c>
      <c r="F309" s="95">
        <f>SUM('[1]NXP (12)'!Q26:AC26)/SUM('[1]NXP (12)'!Q$2:AC$2)</f>
        <v>56.89629172796149</v>
      </c>
      <c r="G309" s="95">
        <f>SUM('[1]NXP (12)'!AD26:AJ26)/SUM('[1]NXP (12)'!AD$2:AJ$2)</f>
        <v>62.004635215794352</v>
      </c>
      <c r="H309" s="95">
        <f>SUM('[1]NXP (12)'!AK26:AO26)/SUM('[1]NXP (12)'!AK$2:AO$2)</f>
        <v>37.513813755906291</v>
      </c>
      <c r="I309" s="95">
        <f>SUM('[1]NXP (12)'!AP26:AU26)/SUM('[1]NXP (12)'!AP$2:AU$2)</f>
        <v>41.54862045108105</v>
      </c>
      <c r="J309" s="95">
        <f>SUM('[1]NXP (12)'!AV26:BE26)/SUM('[1]NXP (12)'!AV$2:BE$2)</f>
        <v>41.9614803928283</v>
      </c>
      <c r="K309" s="95">
        <f>SUM('[1]NXP (12)'!BF26:BO26)/SUM('[1]NXP (12)'!BF$2:BO$2)</f>
        <v>35.721574440767768</v>
      </c>
      <c r="L309" s="95">
        <f>SUM('[1]NXP (12)'!BP26:BS26)/SUM('[1]NXP (12)'!BP$2:BS$2)</f>
        <v>8.1873756049584205</v>
      </c>
      <c r="M309" s="95">
        <f>SUM('[1]NXP (12)'!BT26:BW26)/SUM('[1]NXP (12)'!BT$2:BW$2)</f>
        <v>35.189939369216845</v>
      </c>
      <c r="N309" s="95">
        <f t="shared" si="265"/>
        <v>42.854546459777815</v>
      </c>
      <c r="O309" s="95">
        <f>AVERAGE('[1]NXP (12)'!BY26:BZ26)</f>
        <v>10.816438130665283</v>
      </c>
      <c r="P309" s="95" t="s">
        <v>42</v>
      </c>
      <c r="Q309" s="57">
        <f>RANK(D309,D292:D323,0)</f>
        <v>16</v>
      </c>
      <c r="R309" s="57">
        <f t="shared" ref="R309:AA309" si="282">RANK(E309,E292:E323,0)</f>
        <v>5</v>
      </c>
      <c r="S309" s="57">
        <f t="shared" si="282"/>
        <v>9</v>
      </c>
      <c r="T309" s="57">
        <f t="shared" si="282"/>
        <v>10</v>
      </c>
      <c r="U309" s="57">
        <f t="shared" si="282"/>
        <v>26</v>
      </c>
      <c r="V309" s="57">
        <f t="shared" si="282"/>
        <v>26</v>
      </c>
      <c r="W309" s="57">
        <f t="shared" si="282"/>
        <v>28</v>
      </c>
      <c r="X309" s="57">
        <f t="shared" si="282"/>
        <v>15</v>
      </c>
      <c r="Y309" s="57">
        <f t="shared" si="282"/>
        <v>26</v>
      </c>
      <c r="Z309" s="57">
        <f t="shared" si="282"/>
        <v>24</v>
      </c>
      <c r="AA309" s="57">
        <f t="shared" si="282"/>
        <v>21</v>
      </c>
    </row>
    <row r="310" spans="2:27">
      <c r="B310" s="94" t="s">
        <v>43</v>
      </c>
      <c r="C310" s="94" t="s">
        <v>44</v>
      </c>
      <c r="D310" s="94">
        <f>SUM('[1]NXP (12)'!D27:K27)/SUM('[1]NXP (12)'!D$2:K$2)</f>
        <v>40.36230211864131</v>
      </c>
      <c r="E310" s="94">
        <f>SUM('[1]NXP (12)'!L27:P27)/SUM('[1]NXP (12)'!L$2:P$2)</f>
        <v>46.036186700649388</v>
      </c>
      <c r="F310" s="94">
        <f>SUM('[1]NXP (12)'!Q27:AC27)/SUM('[1]NXP (12)'!Q$2:AC$2)</f>
        <v>54.317310264403488</v>
      </c>
      <c r="G310" s="94">
        <f>SUM('[1]NXP (12)'!AD27:AJ27)/SUM('[1]NXP (12)'!AD$2:AJ$2)</f>
        <v>52.304524015065716</v>
      </c>
      <c r="H310" s="94">
        <f>SUM('[1]NXP (12)'!AK27:AO27)/SUM('[1]NXP (12)'!AK$2:AO$2)</f>
        <v>71.384553557729276</v>
      </c>
      <c r="I310" s="94">
        <f>SUM('[1]NXP (12)'!AP27:AU27)/SUM('[1]NXP (12)'!AP$2:AU$2)</f>
        <v>64.467382319133577</v>
      </c>
      <c r="J310" s="94">
        <f>SUM('[1]NXP (12)'!AV27:BE27)/SUM('[1]NXP (12)'!AV$2:BE$2)</f>
        <v>62.013290181979826</v>
      </c>
      <c r="K310" s="94">
        <f>SUM('[1]NXP (12)'!BF27:BO27)/SUM('[1]NXP (12)'!BF$2:BO$2)</f>
        <v>44.202610861203304</v>
      </c>
      <c r="L310" s="94">
        <f>SUM('[1]NXP (12)'!BP27:BS27)/SUM('[1]NXP (12)'!BP$2:BS$2)</f>
        <v>24.682890821372702</v>
      </c>
      <c r="M310" s="94">
        <f>SUM('[1]NXP (12)'!BT27:BW27)/SUM('[1]NXP (12)'!BT$2:BW$2)</f>
        <v>68.798220203951544</v>
      </c>
      <c r="N310" s="94">
        <f t="shared" si="265"/>
        <v>52.85692710441301</v>
      </c>
      <c r="O310" s="94">
        <f>AVERAGE('[1]NXP (12)'!BY27:BZ27)</f>
        <v>39.515852002879697</v>
      </c>
      <c r="P310" s="94" t="s">
        <v>44</v>
      </c>
      <c r="Q310" s="57">
        <f>RANK(D310,D292:D323,0)</f>
        <v>29</v>
      </c>
      <c r="R310" s="57">
        <f t="shared" ref="R310:AA310" si="283">RANK(E310,E292:E323,0)</f>
        <v>3</v>
      </c>
      <c r="S310" s="57">
        <f t="shared" si="283"/>
        <v>13</v>
      </c>
      <c r="T310" s="57">
        <f t="shared" si="283"/>
        <v>19</v>
      </c>
      <c r="U310" s="57">
        <f t="shared" si="283"/>
        <v>2</v>
      </c>
      <c r="V310" s="57">
        <f t="shared" si="283"/>
        <v>3</v>
      </c>
      <c r="W310" s="57">
        <f t="shared" si="283"/>
        <v>2</v>
      </c>
      <c r="X310" s="57">
        <f t="shared" si="283"/>
        <v>7</v>
      </c>
      <c r="Y310" s="57">
        <f t="shared" si="283"/>
        <v>11</v>
      </c>
      <c r="Z310" s="57">
        <f t="shared" si="283"/>
        <v>3</v>
      </c>
      <c r="AA310" s="57">
        <f t="shared" si="283"/>
        <v>6</v>
      </c>
    </row>
    <row r="311" spans="2:27">
      <c r="B311" s="95" t="s">
        <v>45</v>
      </c>
      <c r="C311" s="95" t="s">
        <v>46</v>
      </c>
      <c r="D311" s="95">
        <f>SUM('[1]NXP (12)'!D28:K28)/SUM('[1]NXP (12)'!D$2:K$2)</f>
        <v>65.808805258346666</v>
      </c>
      <c r="E311" s="95">
        <f>SUM('[1]NXP (12)'!L28:P28)/SUM('[1]NXP (12)'!L$2:P$2)</f>
        <v>32.434706797333526</v>
      </c>
      <c r="F311" s="95">
        <f>SUM('[1]NXP (12)'!Q28:AC28)/SUM('[1]NXP (12)'!Q$2:AC$2)</f>
        <v>30.64226308072238</v>
      </c>
      <c r="G311" s="95">
        <f>SUM('[1]NXP (12)'!AD28:AJ28)/SUM('[1]NXP (12)'!AD$2:AJ$2)</f>
        <v>41.103636389994833</v>
      </c>
      <c r="H311" s="95">
        <f>SUM('[1]NXP (12)'!AK28:AO28)/SUM('[1]NXP (12)'!AK$2:AO$2)</f>
        <v>31.166335789908356</v>
      </c>
      <c r="I311" s="95">
        <f>SUM('[1]NXP (12)'!AP28:AU28)/SUM('[1]NXP (12)'!AP$2:AU$2)</f>
        <v>39.034245894871852</v>
      </c>
      <c r="J311" s="95">
        <f>SUM('[1]NXP (12)'!AV28:BE28)/SUM('[1]NXP (12)'!AV$2:BE$2)</f>
        <v>45.197846427118336</v>
      </c>
      <c r="K311" s="95">
        <f>SUM('[1]NXP (12)'!BF28:BO28)/SUM('[1]NXP (12)'!BF$2:BO$2)</f>
        <v>23.574100691676641</v>
      </c>
      <c r="L311" s="95">
        <f>SUM('[1]NXP (12)'!BP28:BS28)/SUM('[1]NXP (12)'!BP$2:BS$2)</f>
        <v>5.4173714071980656</v>
      </c>
      <c r="M311" s="95">
        <f>SUM('[1]NXP (12)'!BT28:BW28)/SUM('[1]NXP (12)'!BT$2:BW$2)</f>
        <v>18.944112056979389</v>
      </c>
      <c r="N311" s="95">
        <f t="shared" si="265"/>
        <v>33.332342379415003</v>
      </c>
      <c r="O311" s="95">
        <f>AVERAGE('[1]NXP (12)'!BY28:BZ28)</f>
        <v>0.99465734933099115</v>
      </c>
      <c r="P311" s="95" t="s">
        <v>46</v>
      </c>
      <c r="Q311" s="57">
        <f>RANK(D311,D292:D323,0)</f>
        <v>13</v>
      </c>
      <c r="R311" s="57">
        <f t="shared" ref="R311:AA311" si="284">RANK(E311,E292:E323,0)</f>
        <v>17</v>
      </c>
      <c r="S311" s="57">
        <f t="shared" si="284"/>
        <v>31</v>
      </c>
      <c r="T311" s="57">
        <f t="shared" si="284"/>
        <v>28</v>
      </c>
      <c r="U311" s="57">
        <f t="shared" si="284"/>
        <v>29</v>
      </c>
      <c r="V311" s="57">
        <f t="shared" si="284"/>
        <v>29</v>
      </c>
      <c r="W311" s="57">
        <f t="shared" si="284"/>
        <v>24</v>
      </c>
      <c r="X311" s="57">
        <f t="shared" si="284"/>
        <v>32</v>
      </c>
      <c r="Y311" s="57">
        <f t="shared" si="284"/>
        <v>29</v>
      </c>
      <c r="Z311" s="57">
        <f t="shared" si="284"/>
        <v>31</v>
      </c>
      <c r="AA311" s="57">
        <f t="shared" si="284"/>
        <v>31</v>
      </c>
    </row>
    <row r="312" spans="2:27">
      <c r="B312" s="94" t="s">
        <v>47</v>
      </c>
      <c r="C312" s="94" t="s">
        <v>48</v>
      </c>
      <c r="D312" s="94">
        <f>SUM('[1]NXP (12)'!D29:K29)/SUM('[1]NXP (12)'!D$2:K$2)</f>
        <v>66.987101299587565</v>
      </c>
      <c r="E312" s="94">
        <f>SUM('[1]NXP (12)'!L29:P29)/SUM('[1]NXP (12)'!L$2:P$2)</f>
        <v>29.676514233415478</v>
      </c>
      <c r="F312" s="94">
        <f>SUM('[1]NXP (12)'!Q29:AC29)/SUM('[1]NXP (12)'!Q$2:AC$2)</f>
        <v>40.565264272558501</v>
      </c>
      <c r="G312" s="94">
        <f>SUM('[1]NXP (12)'!AD29:AJ29)/SUM('[1]NXP (12)'!AD$2:AJ$2)</f>
        <v>47.074315203873468</v>
      </c>
      <c r="H312" s="94">
        <f>SUM('[1]NXP (12)'!AK29:AO29)/SUM('[1]NXP (12)'!AK$2:AO$2)</f>
        <v>52.519297872321658</v>
      </c>
      <c r="I312" s="94">
        <f>SUM('[1]NXP (12)'!AP29:AU29)/SUM('[1]NXP (12)'!AP$2:AU$2)</f>
        <v>50.020224257297329</v>
      </c>
      <c r="J312" s="94">
        <f>SUM('[1]NXP (12)'!AV29:BE29)/SUM('[1]NXP (12)'!AV$2:BE$2)</f>
        <v>59.399258724720426</v>
      </c>
      <c r="K312" s="94">
        <f>SUM('[1]NXP (12)'!BF29:BO29)/SUM('[1]NXP (12)'!BF$2:BO$2)</f>
        <v>28.977307020524723</v>
      </c>
      <c r="L312" s="94">
        <f>SUM('[1]NXP (12)'!BP29:BS29)/SUM('[1]NXP (12)'!BP$2:BS$2)</f>
        <v>18.426793299710109</v>
      </c>
      <c r="M312" s="94">
        <f>SUM('[1]NXP (12)'!BT29:BW29)/SUM('[1]NXP (12)'!BT$2:BW$2)</f>
        <v>44.112397910529083</v>
      </c>
      <c r="N312" s="94">
        <f t="shared" si="265"/>
        <v>43.775847409453839</v>
      </c>
      <c r="O312" s="94">
        <f>AVERAGE('[1]NXP (12)'!BY29:BZ29)</f>
        <v>9.4362044548688004</v>
      </c>
      <c r="P312" s="94" t="s">
        <v>48</v>
      </c>
      <c r="Q312" s="57">
        <f>RANK(D312,D292:D323,0)</f>
        <v>11</v>
      </c>
      <c r="R312" s="57">
        <f t="shared" ref="R312:AA312" si="285">RANK(E312,E292:E323,0)</f>
        <v>21</v>
      </c>
      <c r="S312" s="57">
        <f t="shared" si="285"/>
        <v>28</v>
      </c>
      <c r="T312" s="57">
        <f t="shared" si="285"/>
        <v>24</v>
      </c>
      <c r="U312" s="57">
        <f t="shared" si="285"/>
        <v>12</v>
      </c>
      <c r="V312" s="57">
        <f t="shared" si="285"/>
        <v>13</v>
      </c>
      <c r="W312" s="57">
        <f t="shared" si="285"/>
        <v>7</v>
      </c>
      <c r="X312" s="57">
        <f t="shared" si="285"/>
        <v>26</v>
      </c>
      <c r="Y312" s="57">
        <f t="shared" si="285"/>
        <v>16</v>
      </c>
      <c r="Z312" s="57">
        <f t="shared" si="285"/>
        <v>18</v>
      </c>
      <c r="AA312" s="57">
        <f t="shared" si="285"/>
        <v>19</v>
      </c>
    </row>
    <row r="313" spans="2:27">
      <c r="B313" s="95" t="s">
        <v>49</v>
      </c>
      <c r="C313" s="95" t="s">
        <v>50</v>
      </c>
      <c r="D313" s="95">
        <f>SUM('[1]NXP (12)'!D30:K30)/SUM('[1]NXP (12)'!D$2:K$2)</f>
        <v>75.457232945824529</v>
      </c>
      <c r="E313" s="95">
        <f>SUM('[1]NXP (12)'!L30:P30)/SUM('[1]NXP (12)'!L$2:P$2)</f>
        <v>34.245671398331233</v>
      </c>
      <c r="F313" s="95">
        <f>SUM('[1]NXP (12)'!Q30:AC30)/SUM('[1]NXP (12)'!Q$2:AC$2)</f>
        <v>56.920121919591807</v>
      </c>
      <c r="G313" s="95">
        <f>SUM('[1]NXP (12)'!AD30:AJ30)/SUM('[1]NXP (12)'!AD$2:AJ$2)</f>
        <v>70.906721252077261</v>
      </c>
      <c r="H313" s="95">
        <f>SUM('[1]NXP (12)'!AK30:AO30)/SUM('[1]NXP (12)'!AK$2:AO$2)</f>
        <v>58.416590769857578</v>
      </c>
      <c r="I313" s="95">
        <f>SUM('[1]NXP (12)'!AP30:AU30)/SUM('[1]NXP (12)'!AP$2:AU$2)</f>
        <v>68.457072015998833</v>
      </c>
      <c r="J313" s="95">
        <f>SUM('[1]NXP (12)'!AV30:BE30)/SUM('[1]NXP (12)'!AV$2:BE$2)</f>
        <v>56.688086922508646</v>
      </c>
      <c r="K313" s="95">
        <f>SUM('[1]NXP (12)'!BF30:BO30)/SUM('[1]NXP (12)'!BF$2:BO$2)</f>
        <v>44.185614547958032</v>
      </c>
      <c r="L313" s="95">
        <f>SUM('[1]NXP (12)'!BP30:BS30)/SUM('[1]NXP (12)'!BP$2:BS$2)</f>
        <v>22.222628943850264</v>
      </c>
      <c r="M313" s="95">
        <f>SUM('[1]NXP (12)'!BT30:BW30)/SUM('[1]NXP (12)'!BT$2:BW$2)</f>
        <v>70.247134132590318</v>
      </c>
      <c r="N313" s="95">
        <f t="shared" si="265"/>
        <v>55.774687484858859</v>
      </c>
      <c r="O313" s="95">
        <f>AVERAGE('[1]NXP (12)'!BY30:BZ30)</f>
        <v>22.155988563107172</v>
      </c>
      <c r="P313" s="95" t="s">
        <v>50</v>
      </c>
      <c r="Q313" s="57">
        <f>RANK(D313,D292:D323,0)</f>
        <v>6</v>
      </c>
      <c r="R313" s="57">
        <f t="shared" ref="R313:AA313" si="286">RANK(E313,E292:E323,0)</f>
        <v>15</v>
      </c>
      <c r="S313" s="57">
        <f t="shared" si="286"/>
        <v>8</v>
      </c>
      <c r="T313" s="57">
        <f t="shared" si="286"/>
        <v>2</v>
      </c>
      <c r="U313" s="57">
        <f t="shared" si="286"/>
        <v>6</v>
      </c>
      <c r="V313" s="57">
        <f t="shared" si="286"/>
        <v>1</v>
      </c>
      <c r="W313" s="57">
        <f t="shared" si="286"/>
        <v>10</v>
      </c>
      <c r="X313" s="57">
        <f t="shared" si="286"/>
        <v>8</v>
      </c>
      <c r="Y313" s="57">
        <f t="shared" si="286"/>
        <v>13</v>
      </c>
      <c r="Z313" s="57">
        <f t="shared" si="286"/>
        <v>2</v>
      </c>
      <c r="AA313" s="57">
        <f t="shared" si="286"/>
        <v>2</v>
      </c>
    </row>
    <row r="314" spans="2:27">
      <c r="B314" s="94" t="s">
        <v>51</v>
      </c>
      <c r="C314" s="94" t="s">
        <v>52</v>
      </c>
      <c r="D314" s="94">
        <f>SUM('[1]NXP (12)'!D31:K31)/SUM('[1]NXP (12)'!D$2:K$2)</f>
        <v>61.979826418325423</v>
      </c>
      <c r="E314" s="94">
        <f>SUM('[1]NXP (12)'!L31:P31)/SUM('[1]NXP (12)'!L$2:P$2)</f>
        <v>30.157800806877759</v>
      </c>
      <c r="F314" s="94">
        <f>SUM('[1]NXP (12)'!Q31:AC31)/SUM('[1]NXP (12)'!Q$2:AC$2)</f>
        <v>62.543632899222061</v>
      </c>
      <c r="G314" s="94">
        <f>SUM('[1]NXP (12)'!AD31:AJ31)/SUM('[1]NXP (12)'!AD$2:AJ$2)</f>
        <v>47.292696749858379</v>
      </c>
      <c r="H314" s="94">
        <f>SUM('[1]NXP (12)'!AK31:AO31)/SUM('[1]NXP (12)'!AK$2:AO$2)</f>
        <v>45.85777717285854</v>
      </c>
      <c r="I314" s="94">
        <f>SUM('[1]NXP (12)'!AP31:AU31)/SUM('[1]NXP (12)'!AP$2:AU$2)</f>
        <v>51.902341388780208</v>
      </c>
      <c r="J314" s="94">
        <f>SUM('[1]NXP (12)'!AV31:BE31)/SUM('[1]NXP (12)'!AV$2:BE$2)</f>
        <v>47.655298077992448</v>
      </c>
      <c r="K314" s="94">
        <f>SUM('[1]NXP (12)'!BF31:BO31)/SUM('[1]NXP (12)'!BF$2:BO$2)</f>
        <v>56.317226243178716</v>
      </c>
      <c r="L314" s="94">
        <f>SUM('[1]NXP (12)'!BP31:BS31)/SUM('[1]NXP (12)'!BP$2:BS$2)</f>
        <v>38.359943081854823</v>
      </c>
      <c r="M314" s="94">
        <f>SUM('[1]NXP (12)'!BT31:BW31)/SUM('[1]NXP (12)'!BT$2:BW$2)</f>
        <v>46.430994060974321</v>
      </c>
      <c r="N314" s="94">
        <f t="shared" si="265"/>
        <v>48.849753689992276</v>
      </c>
      <c r="O314" s="94">
        <f>AVERAGE('[1]NXP (12)'!BY31:BZ31)</f>
        <v>18.931811614152934</v>
      </c>
      <c r="P314" s="94" t="s">
        <v>52</v>
      </c>
      <c r="Q314" s="57">
        <f>RANK(D314,D292:D323,0)</f>
        <v>18</v>
      </c>
      <c r="R314" s="57">
        <f t="shared" ref="R314:AA314" si="287">RANK(E314,E292:E323,0)</f>
        <v>20</v>
      </c>
      <c r="S314" s="57">
        <f t="shared" si="287"/>
        <v>4</v>
      </c>
      <c r="T314" s="57">
        <f t="shared" si="287"/>
        <v>23</v>
      </c>
      <c r="U314" s="57">
        <f t="shared" si="287"/>
        <v>18</v>
      </c>
      <c r="V314" s="57">
        <f t="shared" si="287"/>
        <v>12</v>
      </c>
      <c r="W314" s="57">
        <f t="shared" si="287"/>
        <v>21</v>
      </c>
      <c r="X314" s="57">
        <f t="shared" si="287"/>
        <v>2</v>
      </c>
      <c r="Y314" s="57">
        <f t="shared" si="287"/>
        <v>3</v>
      </c>
      <c r="Z314" s="57">
        <f t="shared" si="287"/>
        <v>17</v>
      </c>
      <c r="AA314" s="57">
        <f t="shared" si="287"/>
        <v>10</v>
      </c>
    </row>
    <row r="315" spans="2:27">
      <c r="B315" s="95" t="s">
        <v>53</v>
      </c>
      <c r="C315" s="95" t="s">
        <v>54</v>
      </c>
      <c r="D315" s="95">
        <f>SUM('[1]NXP (12)'!D32:K32)/SUM('[1]NXP (12)'!D$2:K$2)</f>
        <v>65.020374954253427</v>
      </c>
      <c r="E315" s="95">
        <f>SUM('[1]NXP (12)'!L32:P32)/SUM('[1]NXP (12)'!L$2:P$2)</f>
        <v>24.352835833394806</v>
      </c>
      <c r="F315" s="95">
        <f>SUM('[1]NXP (12)'!Q32:AC32)/SUM('[1]NXP (12)'!Q$2:AC$2)</f>
        <v>48.759568809085891</v>
      </c>
      <c r="G315" s="95">
        <f>SUM('[1]NXP (12)'!AD32:AJ32)/SUM('[1]NXP (12)'!AD$2:AJ$2)</f>
        <v>68.952207009045139</v>
      </c>
      <c r="H315" s="95">
        <f>SUM('[1]NXP (12)'!AK32:AO32)/SUM('[1]NXP (12)'!AK$2:AO$2)</f>
        <v>43.351894998462782</v>
      </c>
      <c r="I315" s="95">
        <f>SUM('[1]NXP (12)'!AP32:AU32)/SUM('[1]NXP (12)'!AP$2:AU$2)</f>
        <v>53.019912100754574</v>
      </c>
      <c r="J315" s="95">
        <f>SUM('[1]NXP (12)'!AV32:BE32)/SUM('[1]NXP (12)'!AV$2:BE$2)</f>
        <v>53.255959330994301</v>
      </c>
      <c r="K315" s="95">
        <f>SUM('[1]NXP (12)'!BF32:BO32)/SUM('[1]NXP (12)'!BF$2:BO$2)</f>
        <v>33.22311551278657</v>
      </c>
      <c r="L315" s="95">
        <f>SUM('[1]NXP (12)'!BP32:BS32)/SUM('[1]NXP (12)'!BP$2:BS$2)</f>
        <v>20.581410045461006</v>
      </c>
      <c r="M315" s="95">
        <f>SUM('[1]NXP (12)'!BT32:BW32)/SUM('[1]NXP (12)'!BT$2:BW$2)</f>
        <v>47.455688997619895</v>
      </c>
      <c r="N315" s="95">
        <f t="shared" si="265"/>
        <v>45.797296759185848</v>
      </c>
      <c r="O315" s="95">
        <f>AVERAGE('[1]NXP (12)'!BY32:BZ32)</f>
        <v>14.723728890213604</v>
      </c>
      <c r="P315" s="95" t="s">
        <v>54</v>
      </c>
      <c r="Q315" s="57">
        <f>RANK(D315,D292:D323,0)</f>
        <v>15</v>
      </c>
      <c r="R315" s="57">
        <f t="shared" ref="R315:AA315" si="288">RANK(E315,E292:E323,0)</f>
        <v>28</v>
      </c>
      <c r="S315" s="57">
        <f t="shared" si="288"/>
        <v>23</v>
      </c>
      <c r="T315" s="57">
        <f t="shared" si="288"/>
        <v>4</v>
      </c>
      <c r="U315" s="57">
        <f t="shared" si="288"/>
        <v>21</v>
      </c>
      <c r="V315" s="57">
        <f t="shared" si="288"/>
        <v>11</v>
      </c>
      <c r="W315" s="57">
        <f t="shared" si="288"/>
        <v>13</v>
      </c>
      <c r="X315" s="57">
        <f t="shared" si="288"/>
        <v>21</v>
      </c>
      <c r="Y315" s="57">
        <f t="shared" si="288"/>
        <v>14</v>
      </c>
      <c r="Z315" s="57">
        <f t="shared" si="288"/>
        <v>15</v>
      </c>
      <c r="AA315" s="57">
        <f t="shared" si="288"/>
        <v>15</v>
      </c>
    </row>
    <row r="316" spans="2:27">
      <c r="B316" s="94" t="s">
        <v>55</v>
      </c>
      <c r="C316" s="94" t="s">
        <v>56</v>
      </c>
      <c r="D316" s="94">
        <f>SUM('[1]NXP (12)'!D33:K33)/SUM('[1]NXP (12)'!D$2:K$2)</f>
        <v>49.236323811612472</v>
      </c>
      <c r="E316" s="94">
        <f>SUM('[1]NXP (12)'!L33:P33)/SUM('[1]NXP (12)'!L$2:P$2)</f>
        <v>40.61534607612753</v>
      </c>
      <c r="F316" s="94">
        <f>SUM('[1]NXP (12)'!Q33:AC33)/SUM('[1]NXP (12)'!Q$2:AC$2)</f>
        <v>59.001225454466415</v>
      </c>
      <c r="G316" s="94">
        <f>SUM('[1]NXP (12)'!AD33:AJ33)/SUM('[1]NXP (12)'!AD$2:AJ$2)</f>
        <v>61.608401454236642</v>
      </c>
      <c r="H316" s="94">
        <f>SUM('[1]NXP (12)'!AK33:AO33)/SUM('[1]NXP (12)'!AK$2:AO$2)</f>
        <v>58.08621497019756</v>
      </c>
      <c r="I316" s="94">
        <f>SUM('[1]NXP (12)'!AP33:AU33)/SUM('[1]NXP (12)'!AP$2:AU$2)</f>
        <v>60.518231318189819</v>
      </c>
      <c r="J316" s="94">
        <f>SUM('[1]NXP (12)'!AV33:BE33)/SUM('[1]NXP (12)'!AV$2:BE$2)</f>
        <v>51.177956722758687</v>
      </c>
      <c r="K316" s="94">
        <f>SUM('[1]NXP (12)'!BF33:BO33)/SUM('[1]NXP (12)'!BF$2:BO$2)</f>
        <v>33.758748128059132</v>
      </c>
      <c r="L316" s="94">
        <f>SUM('[1]NXP (12)'!BP33:BS33)/SUM('[1]NXP (12)'!BP$2:BS$2)</f>
        <v>5.0047884610459921</v>
      </c>
      <c r="M316" s="94">
        <f>SUM('[1]NXP (12)'!BT33:BW33)/SUM('[1]NXP (12)'!BT$2:BW$2)</f>
        <v>49.255894395182466</v>
      </c>
      <c r="N316" s="94">
        <f t="shared" si="265"/>
        <v>46.826313079187678</v>
      </c>
      <c r="O316" s="94">
        <f>AVERAGE('[1]NXP (12)'!BY33:BZ33)</f>
        <v>17.729812641994634</v>
      </c>
      <c r="P316" s="94" t="s">
        <v>56</v>
      </c>
      <c r="Q316" s="57">
        <f>RANK(D316,D292:D323,0)</f>
        <v>27</v>
      </c>
      <c r="R316" s="57">
        <f t="shared" ref="R316:AA316" si="289">RANK(E316,E292:E323,0)</f>
        <v>8</v>
      </c>
      <c r="S316" s="57">
        <f t="shared" si="289"/>
        <v>6</v>
      </c>
      <c r="T316" s="57">
        <f t="shared" si="289"/>
        <v>11</v>
      </c>
      <c r="U316" s="57">
        <f t="shared" si="289"/>
        <v>7</v>
      </c>
      <c r="V316" s="57">
        <f t="shared" si="289"/>
        <v>6</v>
      </c>
      <c r="W316" s="57">
        <f t="shared" si="289"/>
        <v>18</v>
      </c>
      <c r="X316" s="57">
        <f t="shared" si="289"/>
        <v>19</v>
      </c>
      <c r="Y316" s="57">
        <f t="shared" si="289"/>
        <v>30</v>
      </c>
      <c r="Z316" s="57">
        <f t="shared" si="289"/>
        <v>13</v>
      </c>
      <c r="AA316" s="57">
        <f t="shared" si="289"/>
        <v>14</v>
      </c>
    </row>
    <row r="317" spans="2:27">
      <c r="B317" s="95" t="s">
        <v>57</v>
      </c>
      <c r="C317" s="95" t="s">
        <v>58</v>
      </c>
      <c r="D317" s="95">
        <f>SUM('[1]NXP (12)'!D34:K34)/SUM('[1]NXP (12)'!D$2:K$2)</f>
        <v>66.648277349070298</v>
      </c>
      <c r="E317" s="95">
        <f>SUM('[1]NXP (12)'!L34:P34)/SUM('[1]NXP (12)'!L$2:P$2)</f>
        <v>26.849710017825203</v>
      </c>
      <c r="F317" s="95">
        <f>SUM('[1]NXP (12)'!Q34:AC34)/SUM('[1]NXP (12)'!Q$2:AC$2)</f>
        <v>56.051780125153542</v>
      </c>
      <c r="G317" s="95">
        <f>SUM('[1]NXP (12)'!AD34:AJ34)/SUM('[1]NXP (12)'!AD$2:AJ$2)</f>
        <v>42.111642863557456</v>
      </c>
      <c r="H317" s="95">
        <f>SUM('[1]NXP (12)'!AK34:AO34)/SUM('[1]NXP (12)'!AK$2:AO$2)</f>
        <v>48.252287273761567</v>
      </c>
      <c r="I317" s="95">
        <f>SUM('[1]NXP (12)'!AP34:AU34)/SUM('[1]NXP (12)'!AP$2:AU$2)</f>
        <v>55.53120759486864</v>
      </c>
      <c r="J317" s="95">
        <f>SUM('[1]NXP (12)'!AV34:BE34)/SUM('[1]NXP (12)'!AV$2:BE$2)</f>
        <v>60.777130056121727</v>
      </c>
      <c r="K317" s="95">
        <f>SUM('[1]NXP (12)'!BF34:BO34)/SUM('[1]NXP (12)'!BF$2:BO$2)</f>
        <v>36.626333896516989</v>
      </c>
      <c r="L317" s="95">
        <f>SUM('[1]NXP (12)'!BP34:BS34)/SUM('[1]NXP (12)'!BP$2:BS$2)</f>
        <v>23.635305866240824</v>
      </c>
      <c r="M317" s="95">
        <f>SUM('[1]NXP (12)'!BT34:BW34)/SUM('[1]NXP (12)'!BT$2:BW$2)</f>
        <v>65.818763613294465</v>
      </c>
      <c r="N317" s="95">
        <f t="shared" si="265"/>
        <v>48.230243865641071</v>
      </c>
      <c r="O317" s="95">
        <f>AVERAGE('[1]NXP (12)'!BY34:BZ34)</f>
        <v>22.779896400815211</v>
      </c>
      <c r="P317" s="95" t="s">
        <v>58</v>
      </c>
      <c r="Q317" s="57">
        <f>RANK(D317,D292:D323,0)</f>
        <v>12</v>
      </c>
      <c r="R317" s="57">
        <f t="shared" ref="R317:AA317" si="290">RANK(E317,E292:E323,0)</f>
        <v>24</v>
      </c>
      <c r="S317" s="57">
        <f t="shared" si="290"/>
        <v>11</v>
      </c>
      <c r="T317" s="57">
        <f t="shared" si="290"/>
        <v>27</v>
      </c>
      <c r="U317" s="57">
        <f t="shared" si="290"/>
        <v>16</v>
      </c>
      <c r="V317" s="57">
        <f t="shared" si="290"/>
        <v>10</v>
      </c>
      <c r="W317" s="57">
        <f t="shared" si="290"/>
        <v>6</v>
      </c>
      <c r="X317" s="57">
        <f t="shared" si="290"/>
        <v>12</v>
      </c>
      <c r="Y317" s="57">
        <f t="shared" si="290"/>
        <v>12</v>
      </c>
      <c r="Z317" s="57">
        <f t="shared" si="290"/>
        <v>4</v>
      </c>
      <c r="AA317" s="57">
        <f t="shared" si="290"/>
        <v>12</v>
      </c>
    </row>
    <row r="318" spans="2:27">
      <c r="B318" s="94" t="s">
        <v>59</v>
      </c>
      <c r="C318" s="94" t="s">
        <v>60</v>
      </c>
      <c r="D318" s="94">
        <f>SUM('[1]NXP (12)'!D35:K35)/SUM('[1]NXP (12)'!D$2:K$2)</f>
        <v>49.631284301714778</v>
      </c>
      <c r="E318" s="94">
        <f>SUM('[1]NXP (12)'!L35:P35)/SUM('[1]NXP (12)'!L$2:P$2)</f>
        <v>28.399390413032599</v>
      </c>
      <c r="F318" s="94">
        <f>SUM('[1]NXP (12)'!Q35:AC35)/SUM('[1]NXP (12)'!Q$2:AC$2)</f>
        <v>43.114304534721981</v>
      </c>
      <c r="G318" s="94">
        <f>SUM('[1]NXP (12)'!AD35:AJ35)/SUM('[1]NXP (12)'!AD$2:AJ$2)</f>
        <v>60.401273172633474</v>
      </c>
      <c r="H318" s="94">
        <f>SUM('[1]NXP (12)'!AK35:AO35)/SUM('[1]NXP (12)'!AK$2:AO$2)</f>
        <v>26.80435621757524</v>
      </c>
      <c r="I318" s="94">
        <f>SUM('[1]NXP (12)'!AP35:AU35)/SUM('[1]NXP (12)'!AP$2:AU$2)</f>
        <v>46.123599617746258</v>
      </c>
      <c r="J318" s="94">
        <f>SUM('[1]NXP (12)'!AV35:BE35)/SUM('[1]NXP (12)'!AV$2:BE$2)</f>
        <v>43.664548109331946</v>
      </c>
      <c r="K318" s="94">
        <f>SUM('[1]NXP (12)'!BF35:BO35)/SUM('[1]NXP (12)'!BF$2:BO$2)</f>
        <v>29.319951916483642</v>
      </c>
      <c r="L318" s="94">
        <f>SUM('[1]NXP (12)'!BP35:BS35)/SUM('[1]NXP (12)'!BP$2:BS$2)</f>
        <v>14.46735757605172</v>
      </c>
      <c r="M318" s="94">
        <f>SUM('[1]NXP (12)'!BT35:BW35)/SUM('[1]NXP (12)'!BT$2:BW$2)</f>
        <v>26.019650971825872</v>
      </c>
      <c r="N318" s="94">
        <f t="shared" si="265"/>
        <v>36.794571683111755</v>
      </c>
      <c r="O318" s="94">
        <f>AVERAGE('[1]NXP (12)'!BY35:BZ35)</f>
        <v>14.562728970264194</v>
      </c>
      <c r="P318" s="94" t="s">
        <v>60</v>
      </c>
      <c r="Q318" s="57">
        <f>RANK(D318,D292:D323,0)</f>
        <v>26</v>
      </c>
      <c r="R318" s="57">
        <f t="shared" ref="R318:AA318" si="291">RANK(E318,E292:E323,0)</f>
        <v>22</v>
      </c>
      <c r="S318" s="57">
        <f t="shared" si="291"/>
        <v>26</v>
      </c>
      <c r="T318" s="57">
        <f t="shared" si="291"/>
        <v>12</v>
      </c>
      <c r="U318" s="57">
        <f t="shared" si="291"/>
        <v>30</v>
      </c>
      <c r="V318" s="57">
        <f t="shared" si="291"/>
        <v>21</v>
      </c>
      <c r="W318" s="57">
        <f t="shared" si="291"/>
        <v>25</v>
      </c>
      <c r="X318" s="57">
        <f t="shared" si="291"/>
        <v>25</v>
      </c>
      <c r="Y318" s="57">
        <f t="shared" si="291"/>
        <v>20</v>
      </c>
      <c r="Z318" s="57">
        <f t="shared" si="291"/>
        <v>29</v>
      </c>
      <c r="AA318" s="57">
        <f t="shared" si="291"/>
        <v>30</v>
      </c>
    </row>
    <row r="319" spans="2:27">
      <c r="B319" s="95" t="s">
        <v>61</v>
      </c>
      <c r="C319" s="95" t="s">
        <v>62</v>
      </c>
      <c r="D319" s="95">
        <f>SUM('[1]NXP (12)'!D36:K36)/SUM('[1]NXP (12)'!D$2:K$2)</f>
        <v>51.135609374638456</v>
      </c>
      <c r="E319" s="95">
        <f>SUM('[1]NXP (12)'!L36:P36)/SUM('[1]NXP (12)'!L$2:P$2)</f>
        <v>35.154919236226391</v>
      </c>
      <c r="F319" s="95">
        <f>SUM('[1]NXP (12)'!Q36:AC36)/SUM('[1]NXP (12)'!Q$2:AC$2)</f>
        <v>52.419566709737737</v>
      </c>
      <c r="G319" s="95">
        <f>SUM('[1]NXP (12)'!AD36:AJ36)/SUM('[1]NXP (12)'!AD$2:AJ$2)</f>
        <v>50.311047140786599</v>
      </c>
      <c r="H319" s="95">
        <f>SUM('[1]NXP (12)'!AK36:AO36)/SUM('[1]NXP (12)'!AK$2:AO$2)</f>
        <v>48.738988412549041</v>
      </c>
      <c r="I319" s="95">
        <f>SUM('[1]NXP (12)'!AP36:AU36)/SUM('[1]NXP (12)'!AP$2:AU$2)</f>
        <v>42.427744050433049</v>
      </c>
      <c r="J319" s="95">
        <f>SUM('[1]NXP (12)'!AV36:BE36)/SUM('[1]NXP (12)'!AV$2:BE$2)</f>
        <v>52.46965862241975</v>
      </c>
      <c r="K319" s="95">
        <f>SUM('[1]NXP (12)'!BF36:BO36)/SUM('[1]NXP (12)'!BF$2:BO$2)</f>
        <v>41.525707035071321</v>
      </c>
      <c r="L319" s="95">
        <f>SUM('[1]NXP (12)'!BP36:BS36)/SUM('[1]NXP (12)'!BP$2:BS$2)</f>
        <v>34.245007536963492</v>
      </c>
      <c r="M319" s="95">
        <f>SUM('[1]NXP (12)'!BT36:BW36)/SUM('[1]NXP (12)'!BT$2:BW$2)</f>
        <v>46.784378174676291</v>
      </c>
      <c r="N319" s="95">
        <f t="shared" si="265"/>
        <v>45.521262629350218</v>
      </c>
      <c r="O319" s="95">
        <f>AVERAGE('[1]NXP (12)'!BY36:BZ36)</f>
        <v>20.727261927924751</v>
      </c>
      <c r="P319" s="95" t="s">
        <v>62</v>
      </c>
      <c r="Q319" s="57">
        <f>RANK(D319,D292:D323,0)</f>
        <v>23</v>
      </c>
      <c r="R319" s="57">
        <f t="shared" ref="R319:AA319" si="292">RANK(E319,E292:E323,0)</f>
        <v>13</v>
      </c>
      <c r="S319" s="57">
        <f t="shared" si="292"/>
        <v>15</v>
      </c>
      <c r="T319" s="57">
        <f t="shared" si="292"/>
        <v>21</v>
      </c>
      <c r="U319" s="57">
        <f t="shared" si="292"/>
        <v>15</v>
      </c>
      <c r="V319" s="57">
        <f t="shared" si="292"/>
        <v>25</v>
      </c>
      <c r="W319" s="57">
        <f t="shared" si="292"/>
        <v>15</v>
      </c>
      <c r="X319" s="57">
        <f t="shared" si="292"/>
        <v>9</v>
      </c>
      <c r="Y319" s="57">
        <f t="shared" si="292"/>
        <v>5</v>
      </c>
      <c r="Z319" s="57">
        <f t="shared" si="292"/>
        <v>16</v>
      </c>
      <c r="AA319" s="57">
        <f t="shared" si="292"/>
        <v>16</v>
      </c>
    </row>
    <row r="320" spans="2:27">
      <c r="B320" s="94" t="s">
        <v>63</v>
      </c>
      <c r="C320" s="94" t="s">
        <v>64</v>
      </c>
      <c r="D320" s="94">
        <f>SUM('[1]NXP (12)'!D37:K37)/SUM('[1]NXP (12)'!D$2:K$2)</f>
        <v>70.070423730803057</v>
      </c>
      <c r="E320" s="94">
        <f>SUM('[1]NXP (12)'!L37:P37)/SUM('[1]NXP (12)'!L$2:P$2)</f>
        <v>25.814102431294611</v>
      </c>
      <c r="F320" s="94">
        <f>SUM('[1]NXP (12)'!Q37:AC37)/SUM('[1]NXP (12)'!Q$2:AC$2)</f>
        <v>46.315293982313577</v>
      </c>
      <c r="G320" s="94">
        <f>SUM('[1]NXP (12)'!AD37:AJ37)/SUM('[1]NXP (12)'!AD$2:AJ$2)</f>
        <v>64.05970951710853</v>
      </c>
      <c r="H320" s="94">
        <f>SUM('[1]NXP (12)'!AK37:AO37)/SUM('[1]NXP (12)'!AK$2:AO$2)</f>
        <v>40.125345060299807</v>
      </c>
      <c r="I320" s="94">
        <f>SUM('[1]NXP (12)'!AP37:AU37)/SUM('[1]NXP (12)'!AP$2:AU$2)</f>
        <v>33.870835264865626</v>
      </c>
      <c r="J320" s="94">
        <f>SUM('[1]NXP (12)'!AV37:BE37)/SUM('[1]NXP (12)'!AV$2:BE$2)</f>
        <v>43.548422480571048</v>
      </c>
      <c r="K320" s="94">
        <f>SUM('[1]NXP (12)'!BF37:BO37)/SUM('[1]NXP (12)'!BF$2:BO$2)</f>
        <v>26.602331670661222</v>
      </c>
      <c r="L320" s="94">
        <f>SUM('[1]NXP (12)'!BP37:BS37)/SUM('[1]NXP (12)'!BP$2:BS$2)</f>
        <v>12.62339344743557</v>
      </c>
      <c r="M320" s="94">
        <f>SUM('[1]NXP (12)'!BT37:BW37)/SUM('[1]NXP (12)'!BT$2:BW$2)</f>
        <v>26.904504260433555</v>
      </c>
      <c r="N320" s="94">
        <f t="shared" si="265"/>
        <v>38.993436184578663</v>
      </c>
      <c r="O320" s="94">
        <f>AVERAGE('[1]NXP (12)'!BY37:BZ37)</f>
        <v>6.9875851236405628</v>
      </c>
      <c r="P320" s="94" t="s">
        <v>64</v>
      </c>
      <c r="Q320" s="57">
        <f>RANK(D320,D292:D323,0)</f>
        <v>10</v>
      </c>
      <c r="R320" s="57">
        <f t="shared" ref="R320:AA320" si="293">RANK(E320,E292:E323,0)</f>
        <v>26</v>
      </c>
      <c r="S320" s="57">
        <f t="shared" si="293"/>
        <v>24</v>
      </c>
      <c r="T320" s="57">
        <f t="shared" si="293"/>
        <v>9</v>
      </c>
      <c r="U320" s="57">
        <f t="shared" si="293"/>
        <v>24</v>
      </c>
      <c r="V320" s="57">
        <f t="shared" si="293"/>
        <v>31</v>
      </c>
      <c r="W320" s="57">
        <f t="shared" si="293"/>
        <v>26</v>
      </c>
      <c r="X320" s="57">
        <f t="shared" si="293"/>
        <v>30</v>
      </c>
      <c r="Y320" s="57">
        <f t="shared" si="293"/>
        <v>21</v>
      </c>
      <c r="Z320" s="57">
        <f t="shared" si="293"/>
        <v>28</v>
      </c>
      <c r="AA320" s="57">
        <f t="shared" si="293"/>
        <v>26</v>
      </c>
    </row>
    <row r="321" spans="2:27">
      <c r="B321" s="95" t="s">
        <v>65</v>
      </c>
      <c r="C321" s="95" t="s">
        <v>66</v>
      </c>
      <c r="D321" s="95">
        <f>SUM('[1]NXP (12)'!D38:K38)/SUM('[1]NXP (12)'!D$2:K$2)</f>
        <v>70.68412334001718</v>
      </c>
      <c r="E321" s="95">
        <f>SUM('[1]NXP (12)'!L38:P38)/SUM('[1]NXP (12)'!L$2:P$2)</f>
        <v>25.0019642669935</v>
      </c>
      <c r="F321" s="95">
        <f>SUM('[1]NXP (12)'!Q38:AC38)/SUM('[1]NXP (12)'!Q$2:AC$2)</f>
        <v>42.187405925378499</v>
      </c>
      <c r="G321" s="95">
        <f>SUM('[1]NXP (12)'!AD38:AJ38)/SUM('[1]NXP (12)'!AD$2:AJ$2)</f>
        <v>35.348233784369761</v>
      </c>
      <c r="H321" s="95">
        <f>SUM('[1]NXP (12)'!AK38:AO38)/SUM('[1]NXP (12)'!AK$2:AO$2)</f>
        <v>32.313050317358901</v>
      </c>
      <c r="I321" s="95">
        <f>SUM('[1]NXP (12)'!AP38:AU38)/SUM('[1]NXP (12)'!AP$2:AU$2)</f>
        <v>46.418835616998464</v>
      </c>
      <c r="J321" s="95">
        <f>SUM('[1]NXP (12)'!AV38:BE38)/SUM('[1]NXP (12)'!AV$2:BE$2)</f>
        <v>52.790674650055692</v>
      </c>
      <c r="K321" s="95">
        <f>SUM('[1]NXP (12)'!BF38:BO38)/SUM('[1]NXP (12)'!BF$2:BO$2)</f>
        <v>33.955653215825365</v>
      </c>
      <c r="L321" s="95">
        <f>SUM('[1]NXP (12)'!BP38:BS38)/SUM('[1]NXP (12)'!BP$2:BS$2)</f>
        <v>11.247940958697777</v>
      </c>
      <c r="M321" s="95">
        <f>SUM('[1]NXP (12)'!BT38:BW38)/SUM('[1]NXP (12)'!BT$2:BW$2)</f>
        <v>27.839170684130092</v>
      </c>
      <c r="N321" s="95">
        <f t="shared" si="265"/>
        <v>37.778705275982531</v>
      </c>
      <c r="O321" s="95">
        <f>AVERAGE('[1]NXP (12)'!BY38:BZ38)</f>
        <v>9.4032312114417138</v>
      </c>
      <c r="P321" s="95" t="s">
        <v>66</v>
      </c>
      <c r="Q321" s="57">
        <f>RANK(D321,D292:D323,0)</f>
        <v>8</v>
      </c>
      <c r="R321" s="57">
        <f t="shared" ref="R321:AA321" si="294">RANK(E321,E292:E323,0)</f>
        <v>27</v>
      </c>
      <c r="S321" s="57">
        <f t="shared" si="294"/>
        <v>27</v>
      </c>
      <c r="T321" s="57">
        <f t="shared" si="294"/>
        <v>31</v>
      </c>
      <c r="U321" s="57">
        <f t="shared" si="294"/>
        <v>28</v>
      </c>
      <c r="V321" s="57">
        <f t="shared" si="294"/>
        <v>19</v>
      </c>
      <c r="W321" s="57">
        <f t="shared" si="294"/>
        <v>14</v>
      </c>
      <c r="X321" s="57">
        <f t="shared" si="294"/>
        <v>18</v>
      </c>
      <c r="Y321" s="57">
        <f t="shared" si="294"/>
        <v>23</v>
      </c>
      <c r="Z321" s="57">
        <f t="shared" si="294"/>
        <v>27</v>
      </c>
      <c r="AA321" s="57">
        <f t="shared" si="294"/>
        <v>28</v>
      </c>
    </row>
    <row r="322" spans="2:27">
      <c r="B322" s="94" t="s">
        <v>67</v>
      </c>
      <c r="C322" s="94" t="s">
        <v>68</v>
      </c>
      <c r="D322" s="94">
        <f>SUM('[1]NXP (12)'!D39:K39)/SUM('[1]NXP (12)'!D$2:K$2)</f>
        <v>89.157330906672158</v>
      </c>
      <c r="E322" s="94">
        <f>SUM('[1]NXP (12)'!L39:P39)/SUM('[1]NXP (12)'!L$2:P$2)</f>
        <v>17.910929362168737</v>
      </c>
      <c r="F322" s="94">
        <f>SUM('[1]NXP (12)'!Q39:AC39)/SUM('[1]NXP (12)'!Q$2:AC$2)</f>
        <v>49.907532694382184</v>
      </c>
      <c r="G322" s="94">
        <f>SUM('[1]NXP (12)'!AD39:AJ39)/SUM('[1]NXP (12)'!AD$2:AJ$2)</f>
        <v>76.673412485818517</v>
      </c>
      <c r="H322" s="94">
        <f>SUM('[1]NXP (12)'!AK39:AO39)/SUM('[1]NXP (12)'!AK$2:AO$2)</f>
        <v>53.156986079642344</v>
      </c>
      <c r="I322" s="94">
        <f>SUM('[1]NXP (12)'!AP39:AU39)/SUM('[1]NXP (12)'!AP$2:AU$2)</f>
        <v>56.119606652356168</v>
      </c>
      <c r="J322" s="94">
        <f>SUM('[1]NXP (12)'!AV39:BE39)/SUM('[1]NXP (12)'!AV$2:BE$2)</f>
        <v>57.302740588012909</v>
      </c>
      <c r="K322" s="94">
        <f>SUM('[1]NXP (12)'!BF39:BO39)/SUM('[1]NXP (12)'!BF$2:BO$2)</f>
        <v>39.365934808308175</v>
      </c>
      <c r="L322" s="94">
        <f>SUM('[1]NXP (12)'!BP39:BS39)/SUM('[1]NXP (12)'!BP$2:BS$2)</f>
        <v>6.0639497402640137</v>
      </c>
      <c r="M322" s="94">
        <f>SUM('[1]NXP (12)'!BT39:BW39)/SUM('[1]NXP (12)'!BT$2:BW$2)</f>
        <v>51.415701804621904</v>
      </c>
      <c r="N322" s="94">
        <f t="shared" si="265"/>
        <v>49.707412512224714</v>
      </c>
      <c r="O322" s="94">
        <f>AVERAGE('[1]NXP (12)'!BY39:BZ39)</f>
        <v>13.669396182681236</v>
      </c>
      <c r="P322" s="94" t="s">
        <v>68</v>
      </c>
      <c r="Q322" s="57">
        <f>RANK(D322,D292:D323,0)</f>
        <v>1</v>
      </c>
      <c r="R322" s="57">
        <f t="shared" ref="R322:AA322" si="295">RANK(E322,E292:E323,0)</f>
        <v>31</v>
      </c>
      <c r="S322" s="57">
        <f t="shared" si="295"/>
        <v>20</v>
      </c>
      <c r="T322" s="57">
        <f t="shared" si="295"/>
        <v>1</v>
      </c>
      <c r="U322" s="57">
        <f t="shared" si="295"/>
        <v>11</v>
      </c>
      <c r="V322" s="57">
        <f t="shared" si="295"/>
        <v>7</v>
      </c>
      <c r="W322" s="57">
        <f t="shared" si="295"/>
        <v>8</v>
      </c>
      <c r="X322" s="57">
        <f t="shared" si="295"/>
        <v>11</v>
      </c>
      <c r="Y322" s="57">
        <f t="shared" si="295"/>
        <v>28</v>
      </c>
      <c r="Z322" s="57">
        <f t="shared" si="295"/>
        <v>10</v>
      </c>
      <c r="AA322" s="57">
        <f t="shared" si="295"/>
        <v>9</v>
      </c>
    </row>
    <row r="323" spans="2:27">
      <c r="B323" s="95" t="s">
        <v>69</v>
      </c>
      <c r="C323" s="95" t="s">
        <v>70</v>
      </c>
      <c r="D323" s="95">
        <f>SUM('[1]NXP (12)'!D40:K40)/SUM('[1]NXP (12)'!D$2:K$2)</f>
        <v>63.357303773451946</v>
      </c>
      <c r="E323" s="95">
        <f>SUM('[1]NXP (12)'!L40:P40)/SUM('[1]NXP (12)'!L$2:P$2)</f>
        <v>21.147125580865175</v>
      </c>
      <c r="F323" s="95">
        <f>SUM('[1]NXP (12)'!Q40:AC40)/SUM('[1]NXP (12)'!Q$2:AC$2)</f>
        <v>49.831893981129511</v>
      </c>
      <c r="G323" s="95">
        <f>SUM('[1]NXP (12)'!AD40:AJ40)/SUM('[1]NXP (12)'!AD$2:AJ$2)</f>
        <v>66.409721811641646</v>
      </c>
      <c r="H323" s="95">
        <f>SUM('[1]NXP (12)'!AK40:AO40)/SUM('[1]NXP (12)'!AK$2:AO$2)</f>
        <v>44.47859679986221</v>
      </c>
      <c r="I323" s="95">
        <f>SUM('[1]NXP (12)'!AP40:AU40)/SUM('[1]NXP (12)'!AP$2:AU$2)</f>
        <v>39.720592499998119</v>
      </c>
      <c r="J323" s="95">
        <f>SUM('[1]NXP (12)'!AV40:BE40)/SUM('[1]NXP (12)'!AV$2:BE$2)</f>
        <v>35.550590723397754</v>
      </c>
      <c r="K323" s="95">
        <f>SUM('[1]NXP (12)'!BF40:BO40)/SUM('[1]NXP (12)'!BF$2:BO$2)</f>
        <v>35.281137787074115</v>
      </c>
      <c r="L323" s="95">
        <f>SUM('[1]NXP (12)'!BP40:BS40)/SUM('[1]NXP (12)'!BP$2:BS$2)</f>
        <v>26.215083935104079</v>
      </c>
      <c r="M323" s="95">
        <f>SUM('[1]NXP (12)'!BT40:BW40)/SUM('[1]NXP (12)'!BT$2:BW$2)</f>
        <v>33.575560216250757</v>
      </c>
      <c r="N323" s="95">
        <f t="shared" si="265"/>
        <v>41.556760710877541</v>
      </c>
      <c r="O323" s="95">
        <f>AVERAGE('[1]NXP (12)'!BY40:BZ40)</f>
        <v>6.2744574357680767</v>
      </c>
      <c r="P323" s="95" t="s">
        <v>70</v>
      </c>
      <c r="Q323" s="57">
        <f>RANK(D323,D292:D323,0)</f>
        <v>17</v>
      </c>
      <c r="R323" s="57">
        <f t="shared" ref="R323:AA323" si="296">RANK(E323,E292:E323,0)</f>
        <v>30</v>
      </c>
      <c r="S323" s="57">
        <f t="shared" si="296"/>
        <v>21</v>
      </c>
      <c r="T323" s="57">
        <f t="shared" si="296"/>
        <v>8</v>
      </c>
      <c r="U323" s="57">
        <f t="shared" si="296"/>
        <v>19</v>
      </c>
      <c r="V323" s="57">
        <f t="shared" si="296"/>
        <v>27</v>
      </c>
      <c r="W323" s="57">
        <f t="shared" si="296"/>
        <v>31</v>
      </c>
      <c r="X323" s="57">
        <f t="shared" si="296"/>
        <v>16</v>
      </c>
      <c r="Y323" s="57">
        <f t="shared" si="296"/>
        <v>10</v>
      </c>
      <c r="Z323" s="57">
        <f t="shared" si="296"/>
        <v>25</v>
      </c>
      <c r="AA323" s="57">
        <f t="shared" si="296"/>
        <v>23</v>
      </c>
    </row>
    <row r="324" spans="2:27">
      <c r="B324" s="135"/>
      <c r="C324" s="53"/>
      <c r="D324" s="53"/>
      <c r="E324" s="53"/>
      <c r="F324" s="53"/>
      <c r="G324" s="53"/>
      <c r="H324" s="135"/>
      <c r="I324" s="53"/>
      <c r="J324" s="53"/>
      <c r="K324" s="135"/>
      <c r="L324" s="53"/>
      <c r="M324" s="53"/>
      <c r="N324" s="53"/>
      <c r="O324" s="53"/>
    </row>
    <row r="325" spans="2:27">
      <c r="B325" s="135"/>
      <c r="C325" s="53"/>
      <c r="D325" s="53"/>
      <c r="E325" s="53"/>
      <c r="F325" s="53"/>
      <c r="G325" s="53"/>
      <c r="H325" s="135"/>
      <c r="I325" s="53"/>
      <c r="J325" s="53"/>
      <c r="K325" s="135"/>
      <c r="L325" s="53"/>
      <c r="M325" s="53"/>
      <c r="N325" s="53"/>
      <c r="O325" s="53"/>
    </row>
    <row r="326" spans="2:27">
      <c r="B326" s="40">
        <v>2011</v>
      </c>
      <c r="C326" s="40"/>
      <c r="D326" s="40"/>
      <c r="E326" s="40"/>
      <c r="F326" s="40"/>
      <c r="G326" s="40"/>
      <c r="H326" s="40"/>
      <c r="I326" s="40"/>
      <c r="J326" s="40"/>
      <c r="K326" s="40"/>
      <c r="L326" s="40"/>
      <c r="M326" s="40"/>
      <c r="N326" s="40"/>
    </row>
    <row r="327" spans="2:27">
      <c r="B327" s="93" t="s">
        <v>336</v>
      </c>
      <c r="C327" s="93" t="s">
        <v>305</v>
      </c>
      <c r="D327" s="93" t="s">
        <v>324</v>
      </c>
      <c r="E327" s="93" t="s">
        <v>337</v>
      </c>
      <c r="F327" s="93" t="s">
        <v>326</v>
      </c>
      <c r="G327" s="93" t="s">
        <v>327</v>
      </c>
      <c r="H327" s="93" t="s">
        <v>328</v>
      </c>
      <c r="I327" s="93" t="s">
        <v>329</v>
      </c>
      <c r="J327" s="93" t="s">
        <v>330</v>
      </c>
      <c r="K327" s="93" t="s">
        <v>331</v>
      </c>
      <c r="L327" s="93" t="s">
        <v>338</v>
      </c>
      <c r="M327" s="93" t="s">
        <v>333</v>
      </c>
      <c r="N327" s="93" t="s">
        <v>339</v>
      </c>
      <c r="O327" s="93" t="s">
        <v>340</v>
      </c>
      <c r="P327" s="93" t="s">
        <v>305</v>
      </c>
      <c r="Q327" s="93" t="s">
        <v>324</v>
      </c>
      <c r="R327" s="93" t="s">
        <v>337</v>
      </c>
      <c r="S327" s="93" t="s">
        <v>326</v>
      </c>
      <c r="T327" s="93" t="s">
        <v>327</v>
      </c>
      <c r="U327" s="93" t="s">
        <v>328</v>
      </c>
      <c r="V327" s="93" t="s">
        <v>329</v>
      </c>
      <c r="W327" s="93" t="s">
        <v>330</v>
      </c>
      <c r="X327" s="93" t="s">
        <v>331</v>
      </c>
      <c r="Y327" s="93" t="s">
        <v>338</v>
      </c>
      <c r="Z327" s="93" t="s">
        <v>333</v>
      </c>
      <c r="AA327" s="93" t="s">
        <v>339</v>
      </c>
    </row>
    <row r="328" spans="2:27">
      <c r="B328" s="94" t="s">
        <v>7</v>
      </c>
      <c r="C328" s="94" t="s">
        <v>8</v>
      </c>
      <c r="D328" s="94">
        <f>SUM('[1]NXP (11)'!D9:K9)/SUM('[1]NXP (11)'!D$2:K$2)</f>
        <v>70.117004904123206</v>
      </c>
      <c r="E328" s="94">
        <f>SUM('[1]NXP (11)'!L9:P9)/SUM('[1]NXP (11)'!L$2:P$2)</f>
        <v>54.393134624485043</v>
      </c>
      <c r="F328" s="94">
        <f>SUM('[1]NXP (11)'!Q9:AC9)/SUM('[1]NXP (11)'!Q$2:AC$2)</f>
        <v>62.911474199543342</v>
      </c>
      <c r="G328" s="94">
        <f>SUM('[1]NXP (11)'!AD9:AJ9)/SUM('[1]NXP (11)'!AD$2:AJ$2)</f>
        <v>46.56224289983691</v>
      </c>
      <c r="H328" s="94">
        <f>SUM('[1]NXP (11)'!AK9:AO9)/SUM('[1]NXP (11)'!AK$2:AO$2)</f>
        <v>72.251227342449923</v>
      </c>
      <c r="I328" s="94">
        <f>SUM('[1]NXP (11)'!AP9:AU9)/SUM('[1]NXP (11)'!AP$2:AU$2)</f>
        <v>47.465817847781395</v>
      </c>
      <c r="J328" s="94">
        <f>SUM('[1]NXP (11)'!AV9:BE9)/SUM('[1]NXP (11)'!AV$2:BE$2)</f>
        <v>50.861929209561616</v>
      </c>
      <c r="K328" s="94">
        <f>SUM('[1]NXP (11)'!BF9:BO9)/SUM('[1]NXP (11)'!BF$2:BO$2)</f>
        <v>40.534548938260727</v>
      </c>
      <c r="L328" s="94">
        <f>SUM('[1]NXP (11)'!BP9:BS9)/SUM('[1]NXP (11)'!BP$2:BS$2)</f>
        <v>29.117089700581705</v>
      </c>
      <c r="M328" s="94">
        <f>SUM('[1]NXP (11)'!BT9:BW9)/SUM('[1]NXP (11)'!BT$2:BW$2)</f>
        <v>62.717128302176647</v>
      </c>
      <c r="N328" s="94">
        <f>SUMPRODUCT(D328:M328,$D$724:$M$724)</f>
        <v>53.693159796880053</v>
      </c>
      <c r="O328" s="94">
        <f>AVERAGE('[1]NXP (11)'!BY9:BZ9)</f>
        <v>21.73501700845506</v>
      </c>
      <c r="P328" s="94" t="s">
        <v>8</v>
      </c>
      <c r="Q328" s="57">
        <f>RANK(D328,D328:D359,0)</f>
        <v>8</v>
      </c>
      <c r="R328" s="57">
        <f t="shared" ref="R328:AA328" si="297">RANK(E328,E328:E359,0)</f>
        <v>2</v>
      </c>
      <c r="S328" s="57">
        <f t="shared" si="297"/>
        <v>3</v>
      </c>
      <c r="T328" s="57">
        <f t="shared" si="297"/>
        <v>28</v>
      </c>
      <c r="U328" s="57">
        <f t="shared" si="297"/>
        <v>2</v>
      </c>
      <c r="V328" s="57">
        <f t="shared" si="297"/>
        <v>17</v>
      </c>
      <c r="W328" s="57">
        <f t="shared" si="297"/>
        <v>19</v>
      </c>
      <c r="X328" s="57">
        <f t="shared" si="297"/>
        <v>7</v>
      </c>
      <c r="Y328" s="57">
        <f t="shared" si="297"/>
        <v>8</v>
      </c>
      <c r="Z328" s="57">
        <f t="shared" si="297"/>
        <v>8</v>
      </c>
      <c r="AA328" s="57">
        <f t="shared" si="297"/>
        <v>5</v>
      </c>
    </row>
    <row r="329" spans="2:27">
      <c r="B329" s="95" t="s">
        <v>9</v>
      </c>
      <c r="C329" s="95" t="s">
        <v>10</v>
      </c>
      <c r="D329" s="95">
        <f>SUM('[1]NXP (11)'!D10:K10)/SUM('[1]NXP (11)'!D$2:K$2)</f>
        <v>51.318008283006023</v>
      </c>
      <c r="E329" s="95">
        <f>SUM('[1]NXP (11)'!L10:P10)/SUM('[1]NXP (11)'!L$2:P$2)</f>
        <v>50.060509311299128</v>
      </c>
      <c r="F329" s="95">
        <f>SUM('[1]NXP (11)'!Q10:AC10)/SUM('[1]NXP (11)'!Q$2:AC$2)</f>
        <v>56.392808665898656</v>
      </c>
      <c r="G329" s="95">
        <f>SUM('[1]NXP (11)'!AD10:AJ10)/SUM('[1]NXP (11)'!AD$2:AJ$2)</f>
        <v>57.516277526330242</v>
      </c>
      <c r="H329" s="95">
        <f>SUM('[1]NXP (11)'!AK10:AO10)/SUM('[1]NXP (11)'!AK$2:AO$2)</f>
        <v>51.86949079752344</v>
      </c>
      <c r="I329" s="95">
        <f>SUM('[1]NXP (11)'!AP10:AU10)/SUM('[1]NXP (11)'!AP$2:AU$2)</f>
        <v>48.87405024541377</v>
      </c>
      <c r="J329" s="95">
        <f>SUM('[1]NXP (11)'!AV10:BE10)/SUM('[1]NXP (11)'!AV$2:BE$2)</f>
        <v>52.902232294413857</v>
      </c>
      <c r="K329" s="95">
        <f>SUM('[1]NXP (11)'!BF10:BO10)/SUM('[1]NXP (11)'!BF$2:BO$2)</f>
        <v>46.990991626077047</v>
      </c>
      <c r="L329" s="95">
        <f>SUM('[1]NXP (11)'!BP10:BS10)/SUM('[1]NXP (11)'!BP$2:BS$2)</f>
        <v>47.709097197134795</v>
      </c>
      <c r="M329" s="95">
        <f>SUM('[1]NXP (11)'!BT10:BW10)/SUM('[1]NXP (11)'!BT$2:BW$2)</f>
        <v>63.945177387593624</v>
      </c>
      <c r="N329" s="95">
        <f t="shared" ref="N329:N359" si="298">SUMPRODUCT(D329:M329,$D$724:$M$724)</f>
        <v>52.757864333469058</v>
      </c>
      <c r="O329" s="95">
        <f>AVERAGE('[1]NXP (11)'!BY10:BZ10)</f>
        <v>20.088017115374534</v>
      </c>
      <c r="P329" s="95" t="s">
        <v>10</v>
      </c>
      <c r="Q329" s="57">
        <f>RANK(D329,D328:D359,0)</f>
        <v>24</v>
      </c>
      <c r="R329" s="57">
        <f t="shared" ref="R329:AA329" si="299">RANK(E329,E328:E359,0)</f>
        <v>9</v>
      </c>
      <c r="S329" s="57">
        <f t="shared" si="299"/>
        <v>11</v>
      </c>
      <c r="T329" s="57">
        <f t="shared" si="299"/>
        <v>14</v>
      </c>
      <c r="U329" s="57">
        <f t="shared" si="299"/>
        <v>13</v>
      </c>
      <c r="V329" s="57">
        <f t="shared" si="299"/>
        <v>14</v>
      </c>
      <c r="W329" s="57">
        <f t="shared" si="299"/>
        <v>14</v>
      </c>
      <c r="X329" s="57">
        <f t="shared" si="299"/>
        <v>5</v>
      </c>
      <c r="Y329" s="57">
        <f t="shared" si="299"/>
        <v>2</v>
      </c>
      <c r="Z329" s="57">
        <f t="shared" si="299"/>
        <v>7</v>
      </c>
      <c r="AA329" s="57">
        <f t="shared" si="299"/>
        <v>7</v>
      </c>
    </row>
    <row r="330" spans="2:27">
      <c r="B330" s="94" t="s">
        <v>11</v>
      </c>
      <c r="C330" s="94" t="s">
        <v>12</v>
      </c>
      <c r="D330" s="94">
        <f>SUM('[1]NXP (11)'!D11:K11)/SUM('[1]NXP (11)'!D$2:K$2)</f>
        <v>64.325514328168993</v>
      </c>
      <c r="E330" s="94">
        <f>SUM('[1]NXP (11)'!L11:P11)/SUM('[1]NXP (11)'!L$2:P$2)</f>
        <v>50.943515786542513</v>
      </c>
      <c r="F330" s="94">
        <f>SUM('[1]NXP (11)'!Q11:AC11)/SUM('[1]NXP (11)'!Q$2:AC$2)</f>
        <v>68.874458345494446</v>
      </c>
      <c r="G330" s="94">
        <f>SUM('[1]NXP (11)'!AD11:AJ11)/SUM('[1]NXP (11)'!AD$2:AJ$2)</f>
        <v>60.037946795852889</v>
      </c>
      <c r="H330" s="94">
        <f>SUM('[1]NXP (11)'!AK11:AO11)/SUM('[1]NXP (11)'!AK$2:AO$2)</f>
        <v>54.527628947532072</v>
      </c>
      <c r="I330" s="94">
        <f>SUM('[1]NXP (11)'!AP11:AU11)/SUM('[1]NXP (11)'!AP$2:AU$2)</f>
        <v>61.871189956493026</v>
      </c>
      <c r="J330" s="94">
        <f>SUM('[1]NXP (11)'!AV11:BE11)/SUM('[1]NXP (11)'!AV$2:BE$2)</f>
        <v>50.582273981828585</v>
      </c>
      <c r="K330" s="94">
        <f>SUM('[1]NXP (11)'!BF11:BO11)/SUM('[1]NXP (11)'!BF$2:BO$2)</f>
        <v>49.052788892210728</v>
      </c>
      <c r="L330" s="94">
        <f>SUM('[1]NXP (11)'!BP11:BS11)/SUM('[1]NXP (11)'!BP$2:BS$2)</f>
        <v>32.151738842867921</v>
      </c>
      <c r="M330" s="94">
        <f>SUM('[1]NXP (11)'!BT11:BW11)/SUM('[1]NXP (11)'!BT$2:BW$2)</f>
        <v>44.040505573515915</v>
      </c>
      <c r="N330" s="94">
        <f t="shared" si="298"/>
        <v>53.640756145050709</v>
      </c>
      <c r="O330" s="94">
        <f>AVERAGE('[1]NXP (11)'!BY11:BZ11)</f>
        <v>26.357104455517813</v>
      </c>
      <c r="P330" s="94" t="s">
        <v>12</v>
      </c>
      <c r="Q330" s="57">
        <f>RANK(D330,D328:D359,0)</f>
        <v>14</v>
      </c>
      <c r="R330" s="57">
        <f t="shared" ref="R330:AA330" si="300">RANK(E330,E328:E359,0)</f>
        <v>5</v>
      </c>
      <c r="S330" s="57">
        <f t="shared" si="300"/>
        <v>2</v>
      </c>
      <c r="T330" s="57">
        <f t="shared" si="300"/>
        <v>12</v>
      </c>
      <c r="U330" s="57">
        <f t="shared" si="300"/>
        <v>12</v>
      </c>
      <c r="V330" s="57">
        <f t="shared" si="300"/>
        <v>3</v>
      </c>
      <c r="W330" s="57">
        <f t="shared" si="300"/>
        <v>21</v>
      </c>
      <c r="X330" s="57">
        <f t="shared" si="300"/>
        <v>3</v>
      </c>
      <c r="Y330" s="57">
        <f t="shared" si="300"/>
        <v>7</v>
      </c>
      <c r="Z330" s="57">
        <f t="shared" si="300"/>
        <v>19</v>
      </c>
      <c r="AA330" s="57">
        <f t="shared" si="300"/>
        <v>6</v>
      </c>
    </row>
    <row r="331" spans="2:27">
      <c r="B331" s="95" t="s">
        <v>13</v>
      </c>
      <c r="C331" s="95" t="s">
        <v>14</v>
      </c>
      <c r="D331" s="95">
        <f>SUM('[1]NXP (11)'!D12:K12)/SUM('[1]NXP (11)'!D$2:K$2)</f>
        <v>78.96308619572811</v>
      </c>
      <c r="E331" s="95">
        <f>SUM('[1]NXP (11)'!L12:P12)/SUM('[1]NXP (11)'!L$2:P$2)</f>
        <v>34.570514945652491</v>
      </c>
      <c r="F331" s="95">
        <f>SUM('[1]NXP (11)'!Q12:AC12)/SUM('[1]NXP (11)'!Q$2:AC$2)</f>
        <v>53.629437419567637</v>
      </c>
      <c r="G331" s="95">
        <f>SUM('[1]NXP (11)'!AD12:AJ12)/SUM('[1]NXP (11)'!AD$2:AJ$2)</f>
        <v>72.214877984463726</v>
      </c>
      <c r="H331" s="95">
        <f>SUM('[1]NXP (11)'!AK12:AO12)/SUM('[1]NXP (11)'!AK$2:AO$2)</f>
        <v>59.361692381625474</v>
      </c>
      <c r="I331" s="95">
        <f>SUM('[1]NXP (11)'!AP12:AU12)/SUM('[1]NXP (11)'!AP$2:AU$2)</f>
        <v>38.920711034679236</v>
      </c>
      <c r="J331" s="95">
        <f>SUM('[1]NXP (11)'!AV12:BE12)/SUM('[1]NXP (11)'!AV$2:BE$2)</f>
        <v>33.080215040612764</v>
      </c>
      <c r="K331" s="95">
        <f>SUM('[1]NXP (11)'!BF12:BO12)/SUM('[1]NXP (11)'!BF$2:BO$2)</f>
        <v>30.599513453603404</v>
      </c>
      <c r="L331" s="95">
        <f>SUM('[1]NXP (11)'!BP12:BS12)/SUM('[1]NXP (11)'!BP$2:BS$2)</f>
        <v>20.164639852995553</v>
      </c>
      <c r="M331" s="95">
        <f>SUM('[1]NXP (11)'!BT12:BW12)/SUM('[1]NXP (11)'!BT$2:BW$2)</f>
        <v>23.803664503550248</v>
      </c>
      <c r="N331" s="95">
        <f t="shared" si="298"/>
        <v>44.530835281247867</v>
      </c>
      <c r="O331" s="95">
        <f>AVERAGE('[1]NXP (11)'!BY12:BZ12)</f>
        <v>21.734711173132922</v>
      </c>
      <c r="P331" s="95" t="s">
        <v>14</v>
      </c>
      <c r="Q331" s="57">
        <f>RANK(D331,D328:D359,0)</f>
        <v>2</v>
      </c>
      <c r="R331" s="57">
        <f t="shared" ref="R331:AA331" si="301">RANK(E331,E328:E359,0)</f>
        <v>23</v>
      </c>
      <c r="S331" s="57">
        <f t="shared" si="301"/>
        <v>13</v>
      </c>
      <c r="T331" s="57">
        <f t="shared" si="301"/>
        <v>2</v>
      </c>
      <c r="U331" s="57">
        <f t="shared" si="301"/>
        <v>8</v>
      </c>
      <c r="V331" s="57">
        <f t="shared" si="301"/>
        <v>27</v>
      </c>
      <c r="W331" s="57">
        <f t="shared" si="301"/>
        <v>32</v>
      </c>
      <c r="X331" s="57">
        <f t="shared" si="301"/>
        <v>21</v>
      </c>
      <c r="Y331" s="57">
        <f t="shared" si="301"/>
        <v>14</v>
      </c>
      <c r="Z331" s="57">
        <f t="shared" si="301"/>
        <v>32</v>
      </c>
      <c r="AA331" s="57">
        <f t="shared" si="301"/>
        <v>21</v>
      </c>
    </row>
    <row r="332" spans="2:27">
      <c r="B332" s="94" t="s">
        <v>15</v>
      </c>
      <c r="C332" s="94" t="s">
        <v>16</v>
      </c>
      <c r="D332" s="94">
        <f>SUM('[1]NXP (11)'!D13:K13)/SUM('[1]NXP (11)'!D$2:K$2)</f>
        <v>67.283081778919509</v>
      </c>
      <c r="E332" s="94">
        <f>SUM('[1]NXP (11)'!L13:P13)/SUM('[1]NXP (11)'!L$2:P$2)</f>
        <v>38.873213418382527</v>
      </c>
      <c r="F332" s="94">
        <f>SUM('[1]NXP (11)'!Q13:AC13)/SUM('[1]NXP (11)'!Q$2:AC$2)</f>
        <v>52.164698473652393</v>
      </c>
      <c r="G332" s="94">
        <f>SUM('[1]NXP (11)'!AD13:AJ13)/SUM('[1]NXP (11)'!AD$2:AJ$2)</f>
        <v>54.886621014605439</v>
      </c>
      <c r="H332" s="94">
        <f>SUM('[1]NXP (11)'!AK13:AO13)/SUM('[1]NXP (11)'!AK$2:AO$2)</f>
        <v>38.617282184782063</v>
      </c>
      <c r="I332" s="94">
        <f>SUM('[1]NXP (11)'!AP13:AU13)/SUM('[1]NXP (11)'!AP$2:AU$2)</f>
        <v>55.408870582886721</v>
      </c>
      <c r="J332" s="94">
        <f>SUM('[1]NXP (11)'!AV13:BE13)/SUM('[1]NXP (11)'!AV$2:BE$2)</f>
        <v>57.034115638881602</v>
      </c>
      <c r="K332" s="94">
        <f>SUM('[1]NXP (11)'!BF13:BO13)/SUM('[1]NXP (11)'!BF$2:BO$2)</f>
        <v>33.208988612148495</v>
      </c>
      <c r="L332" s="94">
        <f>SUM('[1]NXP (11)'!BP13:BS13)/SUM('[1]NXP (11)'!BP$2:BS$2)</f>
        <v>33.701623305248695</v>
      </c>
      <c r="M332" s="94">
        <f>SUM('[1]NXP (11)'!BT13:BW13)/SUM('[1]NXP (11)'!BT$2:BW$2)</f>
        <v>65.187610358233698</v>
      </c>
      <c r="N332" s="94">
        <f t="shared" si="298"/>
        <v>49.636610536774114</v>
      </c>
      <c r="O332" s="94">
        <f>AVERAGE('[1]NXP (11)'!BY13:BZ13)</f>
        <v>29.396805341042981</v>
      </c>
      <c r="P332" s="94" t="s">
        <v>16</v>
      </c>
      <c r="Q332" s="57">
        <f>RANK(D332,D328:D359,0)</f>
        <v>11</v>
      </c>
      <c r="R332" s="57">
        <f t="shared" ref="R332:AA332" si="302">RANK(E332,E328:E359,0)</f>
        <v>17</v>
      </c>
      <c r="S332" s="57">
        <f t="shared" si="302"/>
        <v>15</v>
      </c>
      <c r="T332" s="57">
        <f t="shared" si="302"/>
        <v>16</v>
      </c>
      <c r="U332" s="57">
        <f t="shared" si="302"/>
        <v>25</v>
      </c>
      <c r="V332" s="57">
        <f t="shared" si="302"/>
        <v>8</v>
      </c>
      <c r="W332" s="57">
        <f t="shared" si="302"/>
        <v>10</v>
      </c>
      <c r="X332" s="57">
        <f t="shared" si="302"/>
        <v>16</v>
      </c>
      <c r="Y332" s="57">
        <f t="shared" si="302"/>
        <v>5</v>
      </c>
      <c r="Z332" s="57">
        <f t="shared" si="302"/>
        <v>5</v>
      </c>
      <c r="AA332" s="57">
        <f t="shared" si="302"/>
        <v>10</v>
      </c>
    </row>
    <row r="333" spans="2:27">
      <c r="B333" s="95" t="s">
        <v>17</v>
      </c>
      <c r="C333" s="95" t="s">
        <v>18</v>
      </c>
      <c r="D333" s="95">
        <f>SUM('[1]NXP (11)'!D14:K14)/SUM('[1]NXP (11)'!D$2:K$2)</f>
        <v>67.013347335841729</v>
      </c>
      <c r="E333" s="95">
        <f>SUM('[1]NXP (11)'!L14:P14)/SUM('[1]NXP (11)'!L$2:P$2)</f>
        <v>53.171510282154081</v>
      </c>
      <c r="F333" s="95">
        <f>SUM('[1]NXP (11)'!Q14:AC14)/SUM('[1]NXP (11)'!Q$2:AC$2)</f>
        <v>59.480214575525856</v>
      </c>
      <c r="G333" s="95">
        <f>SUM('[1]NXP (11)'!AD14:AJ14)/SUM('[1]NXP (11)'!AD$2:AJ$2)</f>
        <v>69.124744901611535</v>
      </c>
      <c r="H333" s="95">
        <f>SUM('[1]NXP (11)'!AK14:AO14)/SUM('[1]NXP (11)'!AK$2:AO$2)</f>
        <v>69.078616200365715</v>
      </c>
      <c r="I333" s="95">
        <f>SUM('[1]NXP (11)'!AP14:AU14)/SUM('[1]NXP (11)'!AP$2:AU$2)</f>
        <v>44.528641494189038</v>
      </c>
      <c r="J333" s="95">
        <f>SUM('[1]NXP (11)'!AV14:BE14)/SUM('[1]NXP (11)'!AV$2:BE$2)</f>
        <v>57.965440317301514</v>
      </c>
      <c r="K333" s="95">
        <f>SUM('[1]NXP (11)'!BF14:BO14)/SUM('[1]NXP (11)'!BF$2:BO$2)</f>
        <v>20.160070588862116</v>
      </c>
      <c r="L333" s="95">
        <f>SUM('[1]NXP (11)'!BP14:BS14)/SUM('[1]NXP (11)'!BP$2:BS$2)</f>
        <v>12.312542762881748</v>
      </c>
      <c r="M333" s="95">
        <f>SUM('[1]NXP (11)'!BT14:BW14)/SUM('[1]NXP (11)'!BT$2:BW$2)</f>
        <v>43.245381941233155</v>
      </c>
      <c r="N333" s="95">
        <f t="shared" si="298"/>
        <v>49.608051039996646</v>
      </c>
      <c r="O333" s="95">
        <f>AVERAGE('[1]NXP (11)'!BY14:BZ14)</f>
        <v>17.462949894674193</v>
      </c>
      <c r="P333" s="95" t="s">
        <v>18</v>
      </c>
      <c r="Q333" s="57">
        <f>RANK(D333,D328:D359,0)</f>
        <v>12</v>
      </c>
      <c r="R333" s="57">
        <f t="shared" ref="R333:AA333" si="303">RANK(E333,E328:E359,0)</f>
        <v>3</v>
      </c>
      <c r="S333" s="57">
        <f t="shared" si="303"/>
        <v>6</v>
      </c>
      <c r="T333" s="57">
        <f t="shared" si="303"/>
        <v>5</v>
      </c>
      <c r="U333" s="57">
        <f t="shared" si="303"/>
        <v>4</v>
      </c>
      <c r="V333" s="57">
        <f t="shared" si="303"/>
        <v>19</v>
      </c>
      <c r="W333" s="57">
        <f t="shared" si="303"/>
        <v>8</v>
      </c>
      <c r="X333" s="57">
        <f t="shared" si="303"/>
        <v>32</v>
      </c>
      <c r="Y333" s="57">
        <f t="shared" si="303"/>
        <v>22</v>
      </c>
      <c r="Z333" s="57">
        <f t="shared" si="303"/>
        <v>21</v>
      </c>
      <c r="AA333" s="57">
        <f t="shared" si="303"/>
        <v>11</v>
      </c>
    </row>
    <row r="334" spans="2:27">
      <c r="B334" s="94" t="s">
        <v>19</v>
      </c>
      <c r="C334" s="94" t="s">
        <v>20</v>
      </c>
      <c r="D334" s="94">
        <f>SUM('[1]NXP (11)'!D15:K15)/SUM('[1]NXP (11)'!D$2:K$2)</f>
        <v>75.235637282851613</v>
      </c>
      <c r="E334" s="94">
        <f>SUM('[1]NXP (11)'!L15:P15)/SUM('[1]NXP (11)'!L$2:P$2)</f>
        <v>33.873074732557647</v>
      </c>
      <c r="F334" s="94">
        <f>SUM('[1]NXP (11)'!Q15:AC15)/SUM('[1]NXP (11)'!Q$2:AC$2)</f>
        <v>31.601936506299168</v>
      </c>
      <c r="G334" s="94">
        <f>SUM('[1]NXP (11)'!AD15:AJ15)/SUM('[1]NXP (11)'!AD$2:AJ$2)</f>
        <v>61.393607696301402</v>
      </c>
      <c r="H334" s="94">
        <f>SUM('[1]NXP (11)'!AK15:AO15)/SUM('[1]NXP (11)'!AK$2:AO$2)</f>
        <v>30.717998110554664</v>
      </c>
      <c r="I334" s="94">
        <f>SUM('[1]NXP (11)'!AP15:AU15)/SUM('[1]NXP (11)'!AP$2:AU$2)</f>
        <v>25.745453645253821</v>
      </c>
      <c r="J334" s="94">
        <f>SUM('[1]NXP (11)'!AV15:BE15)/SUM('[1]NXP (11)'!AV$2:BE$2)</f>
        <v>44.774575790246537</v>
      </c>
      <c r="K334" s="94">
        <f>SUM('[1]NXP (11)'!BF15:BO15)/SUM('[1]NXP (11)'!BF$2:BO$2)</f>
        <v>26.36708366448438</v>
      </c>
      <c r="L334" s="94">
        <f>SUM('[1]NXP (11)'!BP15:BS15)/SUM('[1]NXP (11)'!BP$2:BS$2)</f>
        <v>5.187156488848907</v>
      </c>
      <c r="M334" s="94">
        <f>SUM('[1]NXP (11)'!BT15:BW15)/SUM('[1]NXP (11)'!BT$2:BW$2)</f>
        <v>27.308774377972782</v>
      </c>
      <c r="N334" s="94">
        <f t="shared" si="298"/>
        <v>36.220529829537099</v>
      </c>
      <c r="O334" s="94">
        <f>AVERAGE('[1]NXP (11)'!BY15:BZ15)</f>
        <v>0</v>
      </c>
      <c r="P334" s="94" t="s">
        <v>20</v>
      </c>
      <c r="Q334" s="57">
        <f>RANK(D334,D328:D359,0)</f>
        <v>5</v>
      </c>
      <c r="R334" s="57">
        <f t="shared" ref="R334:AA334" si="304">RANK(E334,E328:E359,0)</f>
        <v>25</v>
      </c>
      <c r="S334" s="57">
        <f t="shared" si="304"/>
        <v>32</v>
      </c>
      <c r="T334" s="57">
        <f t="shared" si="304"/>
        <v>10</v>
      </c>
      <c r="U334" s="57">
        <f t="shared" si="304"/>
        <v>29</v>
      </c>
      <c r="V334" s="57">
        <f t="shared" si="304"/>
        <v>32</v>
      </c>
      <c r="W334" s="57">
        <f t="shared" si="304"/>
        <v>27</v>
      </c>
      <c r="X334" s="57">
        <f t="shared" si="304"/>
        <v>30</v>
      </c>
      <c r="Y334" s="57">
        <f t="shared" si="304"/>
        <v>30</v>
      </c>
      <c r="Z334" s="57">
        <f t="shared" si="304"/>
        <v>28</v>
      </c>
      <c r="AA334" s="57">
        <f t="shared" si="304"/>
        <v>30</v>
      </c>
    </row>
    <row r="335" spans="2:27">
      <c r="B335" s="95" t="s">
        <v>21</v>
      </c>
      <c r="C335" s="95" t="s">
        <v>22</v>
      </c>
      <c r="D335" s="95">
        <f>SUM('[1]NXP (11)'!D16:K16)/SUM('[1]NXP (11)'!D$2:K$2)</f>
        <v>27.107979041153655</v>
      </c>
      <c r="E335" s="95">
        <f>SUM('[1]NXP (11)'!L16:P16)/SUM('[1]NXP (11)'!L$2:P$2)</f>
        <v>47.743396843849318</v>
      </c>
      <c r="F335" s="95">
        <f>SUM('[1]NXP (11)'!Q16:AC16)/SUM('[1]NXP (11)'!Q$2:AC$2)</f>
        <v>48.346026331495239</v>
      </c>
      <c r="G335" s="95">
        <f>SUM('[1]NXP (11)'!AD16:AJ16)/SUM('[1]NXP (11)'!AD$2:AJ$2)</f>
        <v>31.490779165643193</v>
      </c>
      <c r="H335" s="95">
        <f>SUM('[1]NXP (11)'!AK16:AO16)/SUM('[1]NXP (11)'!AK$2:AO$2)</f>
        <v>60.292202106167352</v>
      </c>
      <c r="I335" s="95">
        <f>SUM('[1]NXP (11)'!AP16:AU16)/SUM('[1]NXP (11)'!AP$2:AU$2)</f>
        <v>55.258781869033697</v>
      </c>
      <c r="J335" s="95">
        <f>SUM('[1]NXP (11)'!AV16:BE16)/SUM('[1]NXP (11)'!AV$2:BE$2)</f>
        <v>41.693844287297232</v>
      </c>
      <c r="K335" s="95">
        <f>SUM('[1]NXP (11)'!BF16:BO16)/SUM('[1]NXP (11)'!BF$2:BO$2)</f>
        <v>28.691191822121681</v>
      </c>
      <c r="L335" s="95">
        <f>SUM('[1]NXP (11)'!BP16:BS16)/SUM('[1]NXP (11)'!BP$2:BS$2)</f>
        <v>65.183763687485808</v>
      </c>
      <c r="M335" s="95">
        <f>SUM('[1]NXP (11)'!BT16:BW16)/SUM('[1]NXP (11)'!BT$2:BW$2)</f>
        <v>66.561798973868846</v>
      </c>
      <c r="N335" s="95">
        <f t="shared" si="298"/>
        <v>47.236976412811607</v>
      </c>
      <c r="O335" s="95">
        <f>AVERAGE('[1]NXP (11)'!BY16:BZ16)</f>
        <v>19.071024182580132</v>
      </c>
      <c r="P335" s="95" t="s">
        <v>22</v>
      </c>
      <c r="Q335" s="57">
        <f>RANK(D335,D328:D359,0)</f>
        <v>31</v>
      </c>
      <c r="R335" s="57">
        <f t="shared" ref="R335:AA335" si="305">RANK(E335,E328:E359,0)</f>
        <v>10</v>
      </c>
      <c r="S335" s="57">
        <f t="shared" si="305"/>
        <v>22</v>
      </c>
      <c r="T335" s="57">
        <f t="shared" si="305"/>
        <v>32</v>
      </c>
      <c r="U335" s="57">
        <f t="shared" si="305"/>
        <v>7</v>
      </c>
      <c r="V335" s="57">
        <f t="shared" si="305"/>
        <v>9</v>
      </c>
      <c r="W335" s="57">
        <f t="shared" si="305"/>
        <v>30</v>
      </c>
      <c r="X335" s="57">
        <f t="shared" si="305"/>
        <v>25</v>
      </c>
      <c r="Y335" s="57">
        <f t="shared" si="305"/>
        <v>1</v>
      </c>
      <c r="Z335" s="57">
        <f t="shared" si="305"/>
        <v>4</v>
      </c>
      <c r="AA335" s="57">
        <f t="shared" si="305"/>
        <v>15</v>
      </c>
    </row>
    <row r="336" spans="2:27">
      <c r="B336" s="94" t="s">
        <v>23</v>
      </c>
      <c r="C336" s="94" t="s">
        <v>24</v>
      </c>
      <c r="D336" s="94">
        <f>SUM('[1]NXP (11)'!D17:K17)/SUM('[1]NXP (11)'!D$2:K$2)</f>
        <v>59.710303375162312</v>
      </c>
      <c r="E336" s="94">
        <f>SUM('[1]NXP (11)'!L17:P17)/SUM('[1]NXP (11)'!L$2:P$2)</f>
        <v>73.936858390495075</v>
      </c>
      <c r="F336" s="94">
        <f>SUM('[1]NXP (11)'!Q17:AC17)/SUM('[1]NXP (11)'!Q$2:AC$2)</f>
        <v>74.297047855472627</v>
      </c>
      <c r="G336" s="94">
        <f>SUM('[1]NXP (11)'!AD17:AJ17)/SUM('[1]NXP (11)'!AD$2:AJ$2)</f>
        <v>44.978638016294752</v>
      </c>
      <c r="H336" s="94">
        <f>SUM('[1]NXP (11)'!AK17:AO17)/SUM('[1]NXP (11)'!AK$2:AO$2)</f>
        <v>77.224644477533701</v>
      </c>
      <c r="I336" s="94">
        <f>SUM('[1]NXP (11)'!AP17:AU17)/SUM('[1]NXP (11)'!AP$2:AU$2)</f>
        <v>51.821503336142193</v>
      </c>
      <c r="J336" s="94">
        <f>SUM('[1]NXP (11)'!AV17:BE17)/SUM('[1]NXP (11)'!AV$2:BE$2)</f>
        <v>73.946270573061085</v>
      </c>
      <c r="K336" s="94">
        <f>SUM('[1]NXP (11)'!BF17:BO17)/SUM('[1]NXP (11)'!BF$2:BO$2)</f>
        <v>79.773797143646419</v>
      </c>
      <c r="L336" s="94">
        <f>SUM('[1]NXP (11)'!BP17:BS17)/SUM('[1]NXP (11)'!BP$2:BS$2)</f>
        <v>33.17313129013182</v>
      </c>
      <c r="M336" s="94">
        <f>SUM('[1]NXP (11)'!BT17:BW17)/SUM('[1]NXP (11)'!BT$2:BW$2)</f>
        <v>91.251277085723515</v>
      </c>
      <c r="N336" s="94">
        <f t="shared" si="298"/>
        <v>66.011347154366348</v>
      </c>
      <c r="O336" s="94">
        <f>AVERAGE('[1]NXP (11)'!BY17:BZ17)</f>
        <v>50</v>
      </c>
      <c r="P336" s="94" t="s">
        <v>24</v>
      </c>
      <c r="Q336" s="57">
        <f>RANK(D336,D328:D359,0)</f>
        <v>18</v>
      </c>
      <c r="R336" s="57">
        <f t="shared" ref="R336:AA336" si="306">RANK(E336,E328:E359,0)</f>
        <v>1</v>
      </c>
      <c r="S336" s="57">
        <f t="shared" si="306"/>
        <v>1</v>
      </c>
      <c r="T336" s="57">
        <f t="shared" si="306"/>
        <v>29</v>
      </c>
      <c r="U336" s="57">
        <f t="shared" si="306"/>
        <v>1</v>
      </c>
      <c r="V336" s="57">
        <f t="shared" si="306"/>
        <v>12</v>
      </c>
      <c r="W336" s="57">
        <f t="shared" si="306"/>
        <v>1</v>
      </c>
      <c r="X336" s="57">
        <f t="shared" si="306"/>
        <v>1</v>
      </c>
      <c r="Y336" s="57">
        <f t="shared" si="306"/>
        <v>6</v>
      </c>
      <c r="Z336" s="57">
        <f t="shared" si="306"/>
        <v>1</v>
      </c>
      <c r="AA336" s="57">
        <f t="shared" si="306"/>
        <v>1</v>
      </c>
    </row>
    <row r="337" spans="2:27">
      <c r="B337" s="95" t="s">
        <v>25</v>
      </c>
      <c r="C337" s="95" t="s">
        <v>26</v>
      </c>
      <c r="D337" s="95">
        <f>SUM('[1]NXP (11)'!D18:K18)/SUM('[1]NXP (11)'!D$2:K$2)</f>
        <v>40.080588958720327</v>
      </c>
      <c r="E337" s="95">
        <f>SUM('[1]NXP (11)'!L18:P18)/SUM('[1]NXP (11)'!L$2:P$2)</f>
        <v>52.383029033909828</v>
      </c>
      <c r="F337" s="95">
        <f>SUM('[1]NXP (11)'!Q18:AC18)/SUM('[1]NXP (11)'!Q$2:AC$2)</f>
        <v>56.632824622811292</v>
      </c>
      <c r="G337" s="95">
        <f>SUM('[1]NXP (11)'!AD18:AJ18)/SUM('[1]NXP (11)'!AD$2:AJ$2)</f>
        <v>54.809111650510687</v>
      </c>
      <c r="H337" s="95">
        <f>SUM('[1]NXP (11)'!AK18:AO18)/SUM('[1]NXP (11)'!AK$2:AO$2)</f>
        <v>47.09572795804074</v>
      </c>
      <c r="I337" s="95">
        <f>SUM('[1]NXP (11)'!AP18:AU18)/SUM('[1]NXP (11)'!AP$2:AU$2)</f>
        <v>48.797171963201194</v>
      </c>
      <c r="J337" s="95">
        <f>SUM('[1]NXP (11)'!AV18:BE18)/SUM('[1]NXP (11)'!AV$2:BE$2)</f>
        <v>48.058000639186297</v>
      </c>
      <c r="K337" s="95">
        <f>SUM('[1]NXP (11)'!BF18:BO18)/SUM('[1]NXP (11)'!BF$2:BO$2)</f>
        <v>27.713377020273175</v>
      </c>
      <c r="L337" s="95">
        <f>SUM('[1]NXP (11)'!BP18:BS18)/SUM('[1]NXP (11)'!BP$2:BS$2)</f>
        <v>11.478412717838527</v>
      </c>
      <c r="M337" s="95">
        <f>SUM('[1]NXP (11)'!BT18:BW18)/SUM('[1]NXP (11)'!BT$2:BW$2)</f>
        <v>44.027556900557279</v>
      </c>
      <c r="N337" s="95">
        <f t="shared" si="298"/>
        <v>43.107580146504937</v>
      </c>
      <c r="O337" s="95">
        <f>AVERAGE('[1]NXP (11)'!BY18:BZ18)</f>
        <v>12.916960111854799</v>
      </c>
      <c r="P337" s="95" t="s">
        <v>26</v>
      </c>
      <c r="Q337" s="57">
        <f>RANK(D337,D328:D359,0)</f>
        <v>30</v>
      </c>
      <c r="R337" s="57">
        <f t="shared" ref="R337:AA337" si="307">RANK(E337,E328:E359,0)</f>
        <v>4</v>
      </c>
      <c r="S337" s="57">
        <f t="shared" si="307"/>
        <v>10</v>
      </c>
      <c r="T337" s="57">
        <f t="shared" si="307"/>
        <v>17</v>
      </c>
      <c r="U337" s="57">
        <f t="shared" si="307"/>
        <v>18</v>
      </c>
      <c r="V337" s="57">
        <f t="shared" si="307"/>
        <v>15</v>
      </c>
      <c r="W337" s="57">
        <f t="shared" si="307"/>
        <v>23</v>
      </c>
      <c r="X337" s="57">
        <f t="shared" si="307"/>
        <v>27</v>
      </c>
      <c r="Y337" s="57">
        <f t="shared" si="307"/>
        <v>23</v>
      </c>
      <c r="Z337" s="57">
        <f t="shared" si="307"/>
        <v>20</v>
      </c>
      <c r="AA337" s="57">
        <f t="shared" si="307"/>
        <v>23</v>
      </c>
    </row>
    <row r="338" spans="2:27">
      <c r="B338" s="94" t="s">
        <v>27</v>
      </c>
      <c r="C338" s="94" t="s">
        <v>28</v>
      </c>
      <c r="D338" s="94">
        <f>SUM('[1]NXP (11)'!D19:K19)/SUM('[1]NXP (11)'!D$2:K$2)</f>
        <v>74.596720563196357</v>
      </c>
      <c r="E338" s="94">
        <f>SUM('[1]NXP (11)'!L19:P19)/SUM('[1]NXP (11)'!L$2:P$2)</f>
        <v>31.128279960761652</v>
      </c>
      <c r="F338" s="94">
        <f>SUM('[1]NXP (11)'!Q19:AC19)/SUM('[1]NXP (11)'!Q$2:AC$2)</f>
        <v>48.208575489049828</v>
      </c>
      <c r="G338" s="94">
        <f>SUM('[1]NXP (11)'!AD19:AJ19)/SUM('[1]NXP (11)'!AD$2:AJ$2)</f>
        <v>50.530361470245317</v>
      </c>
      <c r="H338" s="94">
        <f>SUM('[1]NXP (11)'!AK19:AO19)/SUM('[1]NXP (11)'!AK$2:AO$2)</f>
        <v>39.72210282300243</v>
      </c>
      <c r="I338" s="94">
        <f>SUM('[1]NXP (11)'!AP19:AU19)/SUM('[1]NXP (11)'!AP$2:AU$2)</f>
        <v>43.382989586107755</v>
      </c>
      <c r="J338" s="94">
        <f>SUM('[1]NXP (11)'!AV19:BE19)/SUM('[1]NXP (11)'!AV$2:BE$2)</f>
        <v>55.624277303560426</v>
      </c>
      <c r="K338" s="94">
        <f>SUM('[1]NXP (11)'!BF19:BO19)/SUM('[1]NXP (11)'!BF$2:BO$2)</f>
        <v>31.764775794764478</v>
      </c>
      <c r="L338" s="94">
        <f>SUM('[1]NXP (11)'!BP19:BS19)/SUM('[1]NXP (11)'!BP$2:BS$2)</f>
        <v>17.343406455291692</v>
      </c>
      <c r="M338" s="94">
        <f>SUM('[1]NXP (11)'!BT19:BW19)/SUM('[1]NXP (11)'!BT$2:BW$2)</f>
        <v>57.390672193454414</v>
      </c>
      <c r="N338" s="94">
        <f t="shared" si="298"/>
        <v>44.969216163943443</v>
      </c>
      <c r="O338" s="94">
        <f>AVERAGE('[1]NXP (11)'!BY19:BZ19)</f>
        <v>7.8562932438748128</v>
      </c>
      <c r="P338" s="94" t="s">
        <v>28</v>
      </c>
      <c r="Q338" s="57">
        <f>RANK(D338,D328:D359,0)</f>
        <v>6</v>
      </c>
      <c r="R338" s="57">
        <f t="shared" ref="R338:AA338" si="308">RANK(E338,E328:E359,0)</f>
        <v>27</v>
      </c>
      <c r="S338" s="57">
        <f t="shared" si="308"/>
        <v>23</v>
      </c>
      <c r="T338" s="57">
        <f t="shared" si="308"/>
        <v>25</v>
      </c>
      <c r="U338" s="57">
        <f t="shared" si="308"/>
        <v>24</v>
      </c>
      <c r="V338" s="57">
        <f t="shared" si="308"/>
        <v>22</v>
      </c>
      <c r="W338" s="57">
        <f t="shared" si="308"/>
        <v>11</v>
      </c>
      <c r="X338" s="57">
        <f t="shared" si="308"/>
        <v>19</v>
      </c>
      <c r="Y338" s="57">
        <f t="shared" si="308"/>
        <v>15</v>
      </c>
      <c r="Z338" s="57">
        <f t="shared" si="308"/>
        <v>12</v>
      </c>
      <c r="AA338" s="57">
        <f t="shared" si="308"/>
        <v>19</v>
      </c>
    </row>
    <row r="339" spans="2:27">
      <c r="B339" s="95" t="s">
        <v>29</v>
      </c>
      <c r="C339" s="95" t="s">
        <v>30</v>
      </c>
      <c r="D339" s="95">
        <f>SUM('[1]NXP (11)'!D20:K20)/SUM('[1]NXP (11)'!D$2:K$2)</f>
        <v>18.730229112532793</v>
      </c>
      <c r="E339" s="95">
        <f>SUM('[1]NXP (11)'!L20:P20)/SUM('[1]NXP (11)'!L$2:P$2)</f>
        <v>43.762855027549847</v>
      </c>
      <c r="F339" s="95">
        <f>SUM('[1]NXP (11)'!Q20:AC20)/SUM('[1]NXP (11)'!Q$2:AC$2)</f>
        <v>36.001114356092579</v>
      </c>
      <c r="G339" s="95">
        <f>SUM('[1]NXP (11)'!AD20:AJ20)/SUM('[1]NXP (11)'!AD$2:AJ$2)</f>
        <v>51.725717786455832</v>
      </c>
      <c r="H339" s="95">
        <f>SUM('[1]NXP (11)'!AK20:AO20)/SUM('[1]NXP (11)'!AK$2:AO$2)</f>
        <v>27.597434102334898</v>
      </c>
      <c r="I339" s="95">
        <f>SUM('[1]NXP (11)'!AP20:AU20)/SUM('[1]NXP (11)'!AP$2:AU$2)</f>
        <v>34.256700806056791</v>
      </c>
      <c r="J339" s="95">
        <f>SUM('[1]NXP (11)'!AV20:BE20)/SUM('[1]NXP (11)'!AV$2:BE$2)</f>
        <v>42.571466008234616</v>
      </c>
      <c r="K339" s="95">
        <f>SUM('[1]NXP (11)'!BF20:BO20)/SUM('[1]NXP (11)'!BF$2:BO$2)</f>
        <v>27.134470515785985</v>
      </c>
      <c r="L339" s="95">
        <f>SUM('[1]NXP (11)'!BP20:BS20)/SUM('[1]NXP (11)'!BP$2:BS$2)</f>
        <v>7.0530895863192518</v>
      </c>
      <c r="M339" s="95">
        <f>SUM('[1]NXP (11)'!BT20:BW20)/SUM('[1]NXP (11)'!BT$2:BW$2)</f>
        <v>25.133124857750666</v>
      </c>
      <c r="N339" s="95">
        <f t="shared" si="298"/>
        <v>31.396620215911327</v>
      </c>
      <c r="O339" s="95">
        <f>AVERAGE('[1]NXP (11)'!BY20:BZ20)</f>
        <v>2.8823105892898875</v>
      </c>
      <c r="P339" s="95" t="s">
        <v>30</v>
      </c>
      <c r="Q339" s="57">
        <f>RANK(D339,D328:D359,0)</f>
        <v>32</v>
      </c>
      <c r="R339" s="57">
        <f t="shared" ref="R339:AA339" si="309">RANK(E339,E328:E359,0)</f>
        <v>13</v>
      </c>
      <c r="S339" s="57">
        <f t="shared" si="309"/>
        <v>30</v>
      </c>
      <c r="T339" s="57">
        <f t="shared" si="309"/>
        <v>23</v>
      </c>
      <c r="U339" s="57">
        <f t="shared" si="309"/>
        <v>30</v>
      </c>
      <c r="V339" s="57">
        <f t="shared" si="309"/>
        <v>29</v>
      </c>
      <c r="W339" s="57">
        <f t="shared" si="309"/>
        <v>29</v>
      </c>
      <c r="X339" s="57">
        <f t="shared" si="309"/>
        <v>29</v>
      </c>
      <c r="Y339" s="57">
        <f t="shared" si="309"/>
        <v>27</v>
      </c>
      <c r="Z339" s="57">
        <f t="shared" si="309"/>
        <v>29</v>
      </c>
      <c r="AA339" s="57">
        <f t="shared" si="309"/>
        <v>32</v>
      </c>
    </row>
    <row r="340" spans="2:27">
      <c r="B340" s="94" t="s">
        <v>31</v>
      </c>
      <c r="C340" s="94" t="s">
        <v>32</v>
      </c>
      <c r="D340" s="94">
        <f>SUM('[1]NXP (11)'!D21:K21)/SUM('[1]NXP (11)'!D$2:K$2)</f>
        <v>73.596798970426079</v>
      </c>
      <c r="E340" s="94">
        <f>SUM('[1]NXP (11)'!L21:P21)/SUM('[1]NXP (11)'!L$2:P$2)</f>
        <v>26.12380618149713</v>
      </c>
      <c r="F340" s="94">
        <f>SUM('[1]NXP (11)'!Q21:AC21)/SUM('[1]NXP (11)'!Q$2:AC$2)</f>
        <v>50.111153187504435</v>
      </c>
      <c r="G340" s="94">
        <f>SUM('[1]NXP (11)'!AD21:AJ21)/SUM('[1]NXP (11)'!AD$2:AJ$2)</f>
        <v>51.218898962135924</v>
      </c>
      <c r="H340" s="94">
        <f>SUM('[1]NXP (11)'!AK21:AO21)/SUM('[1]NXP (11)'!AK$2:AO$2)</f>
        <v>41.484617830711173</v>
      </c>
      <c r="I340" s="94">
        <f>SUM('[1]NXP (11)'!AP21:AU21)/SUM('[1]NXP (11)'!AP$2:AU$2)</f>
        <v>43.056859931529821</v>
      </c>
      <c r="J340" s="94">
        <f>SUM('[1]NXP (11)'!AV21:BE21)/SUM('[1]NXP (11)'!AV$2:BE$2)</f>
        <v>50.718477812254626</v>
      </c>
      <c r="K340" s="94">
        <f>SUM('[1]NXP (11)'!BF21:BO21)/SUM('[1]NXP (11)'!BF$2:BO$2)</f>
        <v>27.16396625882399</v>
      </c>
      <c r="L340" s="94">
        <f>SUM('[1]NXP (11)'!BP21:BS21)/SUM('[1]NXP (11)'!BP$2:BS$2)</f>
        <v>9.4232552651347596</v>
      </c>
      <c r="M340" s="94">
        <f>SUM('[1]NXP (11)'!BT21:BW21)/SUM('[1]NXP (11)'!BT$2:BW$2)</f>
        <v>42.907090204109522</v>
      </c>
      <c r="N340" s="94">
        <f t="shared" si="298"/>
        <v>41.580492460412749</v>
      </c>
      <c r="O340" s="94">
        <f>AVERAGE('[1]NXP (11)'!BY21:BZ21)</f>
        <v>5.1558444987189764</v>
      </c>
      <c r="P340" s="94" t="s">
        <v>32</v>
      </c>
      <c r="Q340" s="57">
        <f>RANK(D340,D328:D359,0)</f>
        <v>7</v>
      </c>
      <c r="R340" s="57">
        <f t="shared" ref="R340:AA340" si="310">RANK(E340,E328:E359,0)</f>
        <v>31</v>
      </c>
      <c r="S340" s="57">
        <f t="shared" si="310"/>
        <v>18</v>
      </c>
      <c r="T340" s="57">
        <f t="shared" si="310"/>
        <v>24</v>
      </c>
      <c r="U340" s="57">
        <f t="shared" si="310"/>
        <v>23</v>
      </c>
      <c r="V340" s="57">
        <f t="shared" si="310"/>
        <v>23</v>
      </c>
      <c r="W340" s="57">
        <f t="shared" si="310"/>
        <v>20</v>
      </c>
      <c r="X340" s="57">
        <f t="shared" si="310"/>
        <v>28</v>
      </c>
      <c r="Y340" s="57">
        <f t="shared" si="310"/>
        <v>25</v>
      </c>
      <c r="Z340" s="57">
        <f t="shared" si="310"/>
        <v>22</v>
      </c>
      <c r="AA340" s="57">
        <f t="shared" si="310"/>
        <v>25</v>
      </c>
    </row>
    <row r="341" spans="2:27">
      <c r="B341" s="95" t="s">
        <v>33</v>
      </c>
      <c r="C341" s="95" t="s">
        <v>34</v>
      </c>
      <c r="D341" s="95">
        <f>SUM('[1]NXP (11)'!D22:K22)/SUM('[1]NXP (11)'!D$2:K$2)</f>
        <v>62.334115453445946</v>
      </c>
      <c r="E341" s="95">
        <f>SUM('[1]NXP (11)'!L22:P22)/SUM('[1]NXP (11)'!L$2:P$2)</f>
        <v>43.41545310754185</v>
      </c>
      <c r="F341" s="95">
        <f>SUM('[1]NXP (11)'!Q22:AC22)/SUM('[1]NXP (11)'!Q$2:AC$2)</f>
        <v>49.919313117582561</v>
      </c>
      <c r="G341" s="95">
        <f>SUM('[1]NXP (11)'!AD22:AJ22)/SUM('[1]NXP (11)'!AD$2:AJ$2)</f>
        <v>67.887233916022652</v>
      </c>
      <c r="H341" s="95">
        <f>SUM('[1]NXP (11)'!AK22:AO22)/SUM('[1]NXP (11)'!AK$2:AO$2)</f>
        <v>69.355547931229609</v>
      </c>
      <c r="I341" s="95">
        <f>SUM('[1]NXP (11)'!AP22:AU22)/SUM('[1]NXP (11)'!AP$2:AU$2)</f>
        <v>59.733374731617488</v>
      </c>
      <c r="J341" s="95">
        <f>SUM('[1]NXP (11)'!AV22:BE22)/SUM('[1]NXP (11)'!AV$2:BE$2)</f>
        <v>62.0909256493279</v>
      </c>
      <c r="K341" s="95">
        <f>SUM('[1]NXP (11)'!BF22:BO22)/SUM('[1]NXP (11)'!BF$2:BO$2)</f>
        <v>48.709686652843551</v>
      </c>
      <c r="L341" s="95">
        <f>SUM('[1]NXP (11)'!BP22:BS22)/SUM('[1]NXP (11)'!BP$2:BS$2)</f>
        <v>26.836361841020999</v>
      </c>
      <c r="M341" s="95">
        <f>SUM('[1]NXP (11)'!BT22:BW22)/SUM('[1]NXP (11)'!BT$2:BW$2)</f>
        <v>64.312782991716702</v>
      </c>
      <c r="N341" s="95">
        <f t="shared" si="298"/>
        <v>55.459479539234927</v>
      </c>
      <c r="O341" s="95">
        <f>AVERAGE('[1]NXP (11)'!BY22:BZ22)</f>
        <v>16.733182638053865</v>
      </c>
      <c r="P341" s="95" t="s">
        <v>34</v>
      </c>
      <c r="Q341" s="57">
        <f>RANK(D341,D328:D359,0)</f>
        <v>17</v>
      </c>
      <c r="R341" s="57">
        <f t="shared" ref="R341:AA341" si="311">RANK(E341,E328:E359,0)</f>
        <v>14</v>
      </c>
      <c r="S341" s="57">
        <f t="shared" si="311"/>
        <v>19</v>
      </c>
      <c r="T341" s="57">
        <f t="shared" si="311"/>
        <v>6</v>
      </c>
      <c r="U341" s="57">
        <f t="shared" si="311"/>
        <v>3</v>
      </c>
      <c r="V341" s="57">
        <f t="shared" si="311"/>
        <v>5</v>
      </c>
      <c r="W341" s="57">
        <f t="shared" si="311"/>
        <v>3</v>
      </c>
      <c r="X341" s="57">
        <f t="shared" si="311"/>
        <v>4</v>
      </c>
      <c r="Y341" s="57">
        <f t="shared" si="311"/>
        <v>10</v>
      </c>
      <c r="Z341" s="57">
        <f t="shared" si="311"/>
        <v>6</v>
      </c>
      <c r="AA341" s="57">
        <f t="shared" si="311"/>
        <v>4</v>
      </c>
    </row>
    <row r="342" spans="2:27">
      <c r="B342" s="94" t="s">
        <v>35</v>
      </c>
      <c r="C342" s="94" t="s">
        <v>36</v>
      </c>
      <c r="D342" s="94">
        <f>SUM('[1]NXP (11)'!D23:K23)/SUM('[1]NXP (11)'!D$2:K$2)</f>
        <v>50.988714101849538</v>
      </c>
      <c r="E342" s="94">
        <f>SUM('[1]NXP (11)'!L23:P23)/SUM('[1]NXP (11)'!L$2:P$2)</f>
        <v>41.007207758048843</v>
      </c>
      <c r="F342" s="94">
        <f>SUM('[1]NXP (11)'!Q23:AC23)/SUM('[1]NXP (11)'!Q$2:AC$2)</f>
        <v>51.235881915919869</v>
      </c>
      <c r="G342" s="94">
        <f>SUM('[1]NXP (11)'!AD23:AJ23)/SUM('[1]NXP (11)'!AD$2:AJ$2)</f>
        <v>40.95579213731866</v>
      </c>
      <c r="H342" s="94">
        <f>SUM('[1]NXP (11)'!AK23:AO23)/SUM('[1]NXP (11)'!AK$2:AO$2)</f>
        <v>55.308642300519082</v>
      </c>
      <c r="I342" s="94">
        <f>SUM('[1]NXP (11)'!AP23:AU23)/SUM('[1]NXP (11)'!AP$2:AU$2)</f>
        <v>41.859585521429658</v>
      </c>
      <c r="J342" s="94">
        <f>SUM('[1]NXP (11)'!AV23:BE23)/SUM('[1]NXP (11)'!AV$2:BE$2)</f>
        <v>60.787188696778529</v>
      </c>
      <c r="K342" s="94">
        <f>SUM('[1]NXP (11)'!BF23:BO23)/SUM('[1]NXP (11)'!BF$2:BO$2)</f>
        <v>37.204073136271397</v>
      </c>
      <c r="L342" s="94">
        <f>SUM('[1]NXP (11)'!BP23:BS23)/SUM('[1]NXP (11)'!BP$2:BS$2)</f>
        <v>15.20062067883223</v>
      </c>
      <c r="M342" s="94">
        <f>SUM('[1]NXP (11)'!BT23:BW23)/SUM('[1]NXP (11)'!BT$2:BW$2)</f>
        <v>55.664844121968812</v>
      </c>
      <c r="N342" s="94">
        <f t="shared" si="298"/>
        <v>45.021255036893677</v>
      </c>
      <c r="O342" s="94">
        <f>AVERAGE('[1]NXP (11)'!BY23:BZ23)</f>
        <v>12.84942908490811</v>
      </c>
      <c r="P342" s="94" t="s">
        <v>36</v>
      </c>
      <c r="Q342" s="57">
        <f>RANK(D342,D328:D359,0)</f>
        <v>26</v>
      </c>
      <c r="R342" s="57">
        <f t="shared" ref="R342:AA342" si="312">RANK(E342,E328:E359,0)</f>
        <v>16</v>
      </c>
      <c r="S342" s="57">
        <f t="shared" si="312"/>
        <v>17</v>
      </c>
      <c r="T342" s="57">
        <f t="shared" si="312"/>
        <v>30</v>
      </c>
      <c r="U342" s="57">
        <f t="shared" si="312"/>
        <v>11</v>
      </c>
      <c r="V342" s="57">
        <f t="shared" si="312"/>
        <v>25</v>
      </c>
      <c r="W342" s="57">
        <f t="shared" si="312"/>
        <v>6</v>
      </c>
      <c r="X342" s="57">
        <f t="shared" si="312"/>
        <v>11</v>
      </c>
      <c r="Y342" s="57">
        <f t="shared" si="312"/>
        <v>18</v>
      </c>
      <c r="Z342" s="57">
        <f t="shared" si="312"/>
        <v>14</v>
      </c>
      <c r="AA342" s="57">
        <f t="shared" si="312"/>
        <v>18</v>
      </c>
    </row>
    <row r="343" spans="2:27">
      <c r="B343" s="95" t="s">
        <v>37</v>
      </c>
      <c r="C343" s="95" t="s">
        <v>38</v>
      </c>
      <c r="D343" s="95">
        <f>SUM('[1]NXP (11)'!D24:K24)/SUM('[1]NXP (11)'!D$2:K$2)</f>
        <v>49.637926891611151</v>
      </c>
      <c r="E343" s="95">
        <f>SUM('[1]NXP (11)'!L24:P24)/SUM('[1]NXP (11)'!L$2:P$2)</f>
        <v>36.997595375402483</v>
      </c>
      <c r="F343" s="95">
        <f>SUM('[1]NXP (11)'!Q24:AC24)/SUM('[1]NXP (11)'!Q$2:AC$2)</f>
        <v>36.089156346688881</v>
      </c>
      <c r="G343" s="95">
        <f>SUM('[1]NXP (11)'!AD24:AJ24)/SUM('[1]NXP (11)'!AD$2:AJ$2)</f>
        <v>54.484488535145204</v>
      </c>
      <c r="H343" s="95">
        <f>SUM('[1]NXP (11)'!AK24:AO24)/SUM('[1]NXP (11)'!AK$2:AO$2)</f>
        <v>23.852013964893636</v>
      </c>
      <c r="I343" s="95">
        <f>SUM('[1]NXP (11)'!AP24:AU24)/SUM('[1]NXP (11)'!AP$2:AU$2)</f>
        <v>58.02341237498085</v>
      </c>
      <c r="J343" s="95">
        <f>SUM('[1]NXP (11)'!AV24:BE24)/SUM('[1]NXP (11)'!AV$2:BE$2)</f>
        <v>54.116353231429748</v>
      </c>
      <c r="K343" s="95">
        <f>SUM('[1]NXP (11)'!BF24:BO24)/SUM('[1]NXP (11)'!BF$2:BO$2)</f>
        <v>31.921134768512072</v>
      </c>
      <c r="L343" s="95">
        <f>SUM('[1]NXP (11)'!BP24:BS24)/SUM('[1]NXP (11)'!BP$2:BS$2)</f>
        <v>4.2194832849576978</v>
      </c>
      <c r="M343" s="95">
        <f>SUM('[1]NXP (11)'!BT24:BW24)/SUM('[1]NXP (11)'!BT$2:BW$2)</f>
        <v>35.521329154405286</v>
      </c>
      <c r="N343" s="95">
        <f t="shared" si="298"/>
        <v>38.486289392802703</v>
      </c>
      <c r="O343" s="95">
        <f>AVERAGE('[1]NXP (11)'!BY24:BZ24)</f>
        <v>6.9770732716250281</v>
      </c>
      <c r="P343" s="95" t="s">
        <v>38</v>
      </c>
      <c r="Q343" s="57">
        <f>RANK(D343,D328:D359,0)</f>
        <v>27</v>
      </c>
      <c r="R343" s="57">
        <f t="shared" ref="R343:AA343" si="313">RANK(E343,E328:E359,0)</f>
        <v>19</v>
      </c>
      <c r="S343" s="57">
        <f t="shared" si="313"/>
        <v>29</v>
      </c>
      <c r="T343" s="57">
        <f t="shared" si="313"/>
        <v>18</v>
      </c>
      <c r="U343" s="57">
        <f t="shared" si="313"/>
        <v>31</v>
      </c>
      <c r="V343" s="57">
        <f t="shared" si="313"/>
        <v>6</v>
      </c>
      <c r="W343" s="57">
        <f t="shared" si="313"/>
        <v>13</v>
      </c>
      <c r="X343" s="57">
        <f t="shared" si="313"/>
        <v>18</v>
      </c>
      <c r="Y343" s="57">
        <f t="shared" si="313"/>
        <v>32</v>
      </c>
      <c r="Z343" s="57">
        <f t="shared" si="313"/>
        <v>23</v>
      </c>
      <c r="AA343" s="57">
        <f t="shared" si="313"/>
        <v>29</v>
      </c>
    </row>
    <row r="344" spans="2:27">
      <c r="B344" s="94" t="s">
        <v>39</v>
      </c>
      <c r="C344" s="94" t="s">
        <v>40</v>
      </c>
      <c r="D344" s="94">
        <f>SUM('[1]NXP (11)'!D25:K25)/SUM('[1]NXP (11)'!D$2:K$2)</f>
        <v>53.669338204717796</v>
      </c>
      <c r="E344" s="94">
        <f>SUM('[1]NXP (11)'!L25:P25)/SUM('[1]NXP (11)'!L$2:P$2)</f>
        <v>45.188376471712886</v>
      </c>
      <c r="F344" s="94">
        <f>SUM('[1]NXP (11)'!Q25:AC25)/SUM('[1]NXP (11)'!Q$2:AC$2)</f>
        <v>53.605119773135371</v>
      </c>
      <c r="G344" s="94">
        <f>SUM('[1]NXP (11)'!AD25:AJ25)/SUM('[1]NXP (11)'!AD$2:AJ$2)</f>
        <v>56.42127669083618</v>
      </c>
      <c r="H344" s="94">
        <f>SUM('[1]NXP (11)'!AK25:AO25)/SUM('[1]NXP (11)'!AK$2:AO$2)</f>
        <v>51.868900913124932</v>
      </c>
      <c r="I344" s="94">
        <f>SUM('[1]NXP (11)'!AP25:AU25)/SUM('[1]NXP (11)'!AP$2:AU$2)</f>
        <v>48.044957017570169</v>
      </c>
      <c r="J344" s="94">
        <f>SUM('[1]NXP (11)'!AV25:BE25)/SUM('[1]NXP (11)'!AV$2:BE$2)</f>
        <v>46.627821131425755</v>
      </c>
      <c r="K344" s="94">
        <f>SUM('[1]NXP (11)'!BF25:BO25)/SUM('[1]NXP (11)'!BF$2:BO$2)</f>
        <v>34.039698612661923</v>
      </c>
      <c r="L344" s="94">
        <f>SUM('[1]NXP (11)'!BP25:BS25)/SUM('[1]NXP (11)'!BP$2:BS$2)</f>
        <v>13.688111603193141</v>
      </c>
      <c r="M344" s="94">
        <f>SUM('[1]NXP (11)'!BT25:BW25)/SUM('[1]NXP (11)'!BT$2:BW$2)</f>
        <v>58.214391386115004</v>
      </c>
      <c r="N344" s="94">
        <f t="shared" si="298"/>
        <v>46.136799180449309</v>
      </c>
      <c r="O344" s="94">
        <f>AVERAGE('[1]NXP (11)'!BY25:BZ25)</f>
        <v>15.3780731582199</v>
      </c>
      <c r="P344" s="94" t="s">
        <v>40</v>
      </c>
      <c r="Q344" s="57">
        <f>RANK(D344,D328:D359,0)</f>
        <v>23</v>
      </c>
      <c r="R344" s="57">
        <f t="shared" ref="R344:AA344" si="314">RANK(E344,E328:E359,0)</f>
        <v>12</v>
      </c>
      <c r="S344" s="57">
        <f t="shared" si="314"/>
        <v>14</v>
      </c>
      <c r="T344" s="57">
        <f t="shared" si="314"/>
        <v>15</v>
      </c>
      <c r="U344" s="57">
        <f t="shared" si="314"/>
        <v>14</v>
      </c>
      <c r="V344" s="57">
        <f t="shared" si="314"/>
        <v>16</v>
      </c>
      <c r="W344" s="57">
        <f t="shared" si="314"/>
        <v>26</v>
      </c>
      <c r="X344" s="57">
        <f t="shared" si="314"/>
        <v>14</v>
      </c>
      <c r="Y344" s="57">
        <f t="shared" si="314"/>
        <v>20</v>
      </c>
      <c r="Z344" s="57">
        <f t="shared" si="314"/>
        <v>11</v>
      </c>
      <c r="AA344" s="57">
        <f t="shared" si="314"/>
        <v>17</v>
      </c>
    </row>
    <row r="345" spans="2:27">
      <c r="B345" s="95" t="s">
        <v>41</v>
      </c>
      <c r="C345" s="95" t="s">
        <v>42</v>
      </c>
      <c r="D345" s="95">
        <f>SUM('[1]NXP (11)'!D26:K26)/SUM('[1]NXP (11)'!D$2:K$2)</f>
        <v>62.383687300807409</v>
      </c>
      <c r="E345" s="95">
        <f>SUM('[1]NXP (11)'!L26:P26)/SUM('[1]NXP (11)'!L$2:P$2)</f>
        <v>50.254613782347057</v>
      </c>
      <c r="F345" s="95">
        <f>SUM('[1]NXP (11)'!Q26:AC26)/SUM('[1]NXP (11)'!Q$2:AC$2)</f>
        <v>60.495850220247142</v>
      </c>
      <c r="G345" s="95">
        <f>SUM('[1]NXP (11)'!AD26:AJ26)/SUM('[1]NXP (11)'!AD$2:AJ$2)</f>
        <v>66.464957001060952</v>
      </c>
      <c r="H345" s="95">
        <f>SUM('[1]NXP (11)'!AK26:AO26)/SUM('[1]NXP (11)'!AK$2:AO$2)</f>
        <v>46.055669541065562</v>
      </c>
      <c r="I345" s="95">
        <f>SUM('[1]NXP (11)'!AP26:AU26)/SUM('[1]NXP (11)'!AP$2:AU$2)</f>
        <v>41.381612957728215</v>
      </c>
      <c r="J345" s="95">
        <f>SUM('[1]NXP (11)'!AV26:BE26)/SUM('[1]NXP (11)'!AV$2:BE$2)</f>
        <v>44.543413252647433</v>
      </c>
      <c r="K345" s="95">
        <f>SUM('[1]NXP (11)'!BF26:BO26)/SUM('[1]NXP (11)'!BF$2:BO$2)</f>
        <v>34.406125739571294</v>
      </c>
      <c r="L345" s="95">
        <f>SUM('[1]NXP (11)'!BP26:BS26)/SUM('[1]NXP (11)'!BP$2:BS$2)</f>
        <v>9.3239227162458054</v>
      </c>
      <c r="M345" s="95">
        <f>SUM('[1]NXP (11)'!BT26:BW26)/SUM('[1]NXP (11)'!BT$2:BW$2)</f>
        <v>31.754235170766943</v>
      </c>
      <c r="N345" s="95">
        <f t="shared" si="298"/>
        <v>44.706408768248778</v>
      </c>
      <c r="O345" s="95">
        <f>AVERAGE('[1]NXP (11)'!BY26:BZ26)</f>
        <v>12.244164177775495</v>
      </c>
      <c r="P345" s="95" t="s">
        <v>42</v>
      </c>
      <c r="Q345" s="57">
        <f>RANK(D345,D328:D359,0)</f>
        <v>16</v>
      </c>
      <c r="R345" s="57">
        <f t="shared" ref="R345:AA345" si="315">RANK(E345,E328:E359,0)</f>
        <v>7</v>
      </c>
      <c r="S345" s="57">
        <f t="shared" si="315"/>
        <v>4</v>
      </c>
      <c r="T345" s="57">
        <f t="shared" si="315"/>
        <v>8</v>
      </c>
      <c r="U345" s="57">
        <f t="shared" si="315"/>
        <v>20</v>
      </c>
      <c r="V345" s="57">
        <f t="shared" si="315"/>
        <v>26</v>
      </c>
      <c r="W345" s="57">
        <f t="shared" si="315"/>
        <v>28</v>
      </c>
      <c r="X345" s="57">
        <f t="shared" si="315"/>
        <v>13</v>
      </c>
      <c r="Y345" s="57">
        <f t="shared" si="315"/>
        <v>26</v>
      </c>
      <c r="Z345" s="57">
        <f t="shared" si="315"/>
        <v>26</v>
      </c>
      <c r="AA345" s="57">
        <f t="shared" si="315"/>
        <v>20</v>
      </c>
    </row>
    <row r="346" spans="2:27">
      <c r="B346" s="94" t="s">
        <v>43</v>
      </c>
      <c r="C346" s="94" t="s">
        <v>44</v>
      </c>
      <c r="D346" s="94">
        <f>SUM('[1]NXP (11)'!D27:K27)/SUM('[1]NXP (11)'!D$2:K$2)</f>
        <v>46.568878550057654</v>
      </c>
      <c r="E346" s="94">
        <f>SUM('[1]NXP (11)'!L27:P27)/SUM('[1]NXP (11)'!L$2:P$2)</f>
        <v>50.890405085275695</v>
      </c>
      <c r="F346" s="94">
        <f>SUM('[1]NXP (11)'!Q27:AC27)/SUM('[1]NXP (11)'!Q$2:AC$2)</f>
        <v>57.221205595815967</v>
      </c>
      <c r="G346" s="94">
        <f>SUM('[1]NXP (11)'!AD27:AJ27)/SUM('[1]NXP (11)'!AD$2:AJ$2)</f>
        <v>53.674768487018824</v>
      </c>
      <c r="H346" s="94">
        <f>SUM('[1]NXP (11)'!AK27:AO27)/SUM('[1]NXP (11)'!AK$2:AO$2)</f>
        <v>68.34764629789268</v>
      </c>
      <c r="I346" s="94">
        <f>SUM('[1]NXP (11)'!AP27:AU27)/SUM('[1]NXP (11)'!AP$2:AU$2)</f>
        <v>60.436288517738838</v>
      </c>
      <c r="J346" s="94">
        <f>SUM('[1]NXP (11)'!AV27:BE27)/SUM('[1]NXP (11)'!AV$2:BE$2)</f>
        <v>64.708775813421596</v>
      </c>
      <c r="K346" s="94">
        <f>SUM('[1]NXP (11)'!BF27:BO27)/SUM('[1]NXP (11)'!BF$2:BO$2)</f>
        <v>46.223929509569835</v>
      </c>
      <c r="L346" s="94">
        <f>SUM('[1]NXP (11)'!BP27:BS27)/SUM('[1]NXP (11)'!BP$2:BS$2)</f>
        <v>25.464964667099999</v>
      </c>
      <c r="M346" s="94">
        <f>SUM('[1]NXP (11)'!BT27:BW27)/SUM('[1]NXP (11)'!BT$2:BW$2)</f>
        <v>86.976084195411687</v>
      </c>
      <c r="N346" s="94">
        <f t="shared" si="298"/>
        <v>56.051294671930279</v>
      </c>
      <c r="O346" s="94">
        <f>AVERAGE('[1]NXP (11)'!BY27:BZ27)</f>
        <v>38.598822139224509</v>
      </c>
      <c r="P346" s="94" t="s">
        <v>44</v>
      </c>
      <c r="Q346" s="57">
        <f>RANK(D346,D328:D359,0)</f>
        <v>29</v>
      </c>
      <c r="R346" s="57">
        <f t="shared" ref="R346:AA346" si="316">RANK(E346,E328:E359,0)</f>
        <v>6</v>
      </c>
      <c r="S346" s="57">
        <f t="shared" si="316"/>
        <v>9</v>
      </c>
      <c r="T346" s="57">
        <f t="shared" si="316"/>
        <v>19</v>
      </c>
      <c r="U346" s="57">
        <f t="shared" si="316"/>
        <v>5</v>
      </c>
      <c r="V346" s="57">
        <f t="shared" si="316"/>
        <v>4</v>
      </c>
      <c r="W346" s="57">
        <f t="shared" si="316"/>
        <v>2</v>
      </c>
      <c r="X346" s="57">
        <f t="shared" si="316"/>
        <v>6</v>
      </c>
      <c r="Y346" s="57">
        <f t="shared" si="316"/>
        <v>11</v>
      </c>
      <c r="Z346" s="57">
        <f t="shared" si="316"/>
        <v>2</v>
      </c>
      <c r="AA346" s="57">
        <f t="shared" si="316"/>
        <v>3</v>
      </c>
    </row>
    <row r="347" spans="2:27">
      <c r="B347" s="95" t="s">
        <v>45</v>
      </c>
      <c r="C347" s="95" t="s">
        <v>46</v>
      </c>
      <c r="D347" s="95">
        <f>SUM('[1]NXP (11)'!D28:K28)/SUM('[1]NXP (11)'!D$2:K$2)</f>
        <v>62.490059635788498</v>
      </c>
      <c r="E347" s="95">
        <f>SUM('[1]NXP (11)'!L28:P28)/SUM('[1]NXP (11)'!L$2:P$2)</f>
        <v>35.613176334947205</v>
      </c>
      <c r="F347" s="95">
        <f>SUM('[1]NXP (11)'!Q28:AC28)/SUM('[1]NXP (11)'!Q$2:AC$2)</f>
        <v>32.141644354805216</v>
      </c>
      <c r="G347" s="95">
        <f>SUM('[1]NXP (11)'!AD28:AJ28)/SUM('[1]NXP (11)'!AD$2:AJ$2)</f>
        <v>53.284386760558689</v>
      </c>
      <c r="H347" s="95">
        <f>SUM('[1]NXP (11)'!AK28:AO28)/SUM('[1]NXP (11)'!AK$2:AO$2)</f>
        <v>20.522182692543907</v>
      </c>
      <c r="I347" s="95">
        <f>SUM('[1]NXP (11)'!AP28:AU28)/SUM('[1]NXP (11)'!AP$2:AU$2)</f>
        <v>33.926193262025002</v>
      </c>
      <c r="J347" s="95">
        <f>SUM('[1]NXP (11)'!AV28:BE28)/SUM('[1]NXP (11)'!AV$2:BE$2)</f>
        <v>48.224340106708148</v>
      </c>
      <c r="K347" s="95">
        <f>SUM('[1]NXP (11)'!BF28:BO28)/SUM('[1]NXP (11)'!BF$2:BO$2)</f>
        <v>24.147618591623463</v>
      </c>
      <c r="L347" s="95">
        <f>SUM('[1]NXP (11)'!BP28:BS28)/SUM('[1]NXP (11)'!BP$2:BS$2)</f>
        <v>6.3025326347316071</v>
      </c>
      <c r="M347" s="95">
        <f>SUM('[1]NXP (11)'!BT28:BW28)/SUM('[1]NXP (11)'!BT$2:BW$2)</f>
        <v>24.161287842261942</v>
      </c>
      <c r="N347" s="95">
        <f t="shared" si="298"/>
        <v>34.081342221599364</v>
      </c>
      <c r="O347" s="95">
        <f>AVERAGE('[1]NXP (11)'!BY28:BZ28)</f>
        <v>0.61002798723039608</v>
      </c>
      <c r="P347" s="95" t="s">
        <v>46</v>
      </c>
      <c r="Q347" s="57">
        <f>RANK(D347,D328:D359,0)</f>
        <v>15</v>
      </c>
      <c r="R347" s="57">
        <f t="shared" ref="R347:AA347" si="317">RANK(E347,E328:E359,0)</f>
        <v>22</v>
      </c>
      <c r="S347" s="57">
        <f t="shared" si="317"/>
        <v>31</v>
      </c>
      <c r="T347" s="57">
        <f t="shared" si="317"/>
        <v>20</v>
      </c>
      <c r="U347" s="57">
        <f t="shared" si="317"/>
        <v>32</v>
      </c>
      <c r="V347" s="57">
        <f t="shared" si="317"/>
        <v>30</v>
      </c>
      <c r="W347" s="57">
        <f t="shared" si="317"/>
        <v>22</v>
      </c>
      <c r="X347" s="57">
        <f t="shared" si="317"/>
        <v>31</v>
      </c>
      <c r="Y347" s="57">
        <f t="shared" si="317"/>
        <v>29</v>
      </c>
      <c r="Z347" s="57">
        <f t="shared" si="317"/>
        <v>31</v>
      </c>
      <c r="AA347" s="57">
        <f t="shared" si="317"/>
        <v>31</v>
      </c>
    </row>
    <row r="348" spans="2:27">
      <c r="B348" s="94" t="s">
        <v>47</v>
      </c>
      <c r="C348" s="94" t="s">
        <v>48</v>
      </c>
      <c r="D348" s="94">
        <f>SUM('[1]NXP (11)'!D29:K29)/SUM('[1]NXP (11)'!D$2:K$2)</f>
        <v>64.39191267444636</v>
      </c>
      <c r="E348" s="94">
        <f>SUM('[1]NXP (11)'!L29:P29)/SUM('[1]NXP (11)'!L$2:P$2)</f>
        <v>36.783417193334422</v>
      </c>
      <c r="F348" s="94">
        <f>SUM('[1]NXP (11)'!Q29:AC29)/SUM('[1]NXP (11)'!Q$2:AC$2)</f>
        <v>41.984100764370737</v>
      </c>
      <c r="G348" s="94">
        <f>SUM('[1]NXP (11)'!AD29:AJ29)/SUM('[1]NXP (11)'!AD$2:AJ$2)</f>
        <v>52.118316382357484</v>
      </c>
      <c r="H348" s="94">
        <f>SUM('[1]NXP (11)'!AK29:AO29)/SUM('[1]NXP (11)'!AK$2:AO$2)</f>
        <v>43.647326713934305</v>
      </c>
      <c r="I348" s="94">
        <f>SUM('[1]NXP (11)'!AP29:AU29)/SUM('[1]NXP (11)'!AP$2:AU$2)</f>
        <v>42.707843104575204</v>
      </c>
      <c r="J348" s="94">
        <f>SUM('[1]NXP (11)'!AV29:BE29)/SUM('[1]NXP (11)'!AV$2:BE$2)</f>
        <v>57.945097178879706</v>
      </c>
      <c r="K348" s="94">
        <f>SUM('[1]NXP (11)'!BF29:BO29)/SUM('[1]NXP (11)'!BF$2:BO$2)</f>
        <v>30.100877707720823</v>
      </c>
      <c r="L348" s="94">
        <f>SUM('[1]NXP (11)'!BP29:BS29)/SUM('[1]NXP (11)'!BP$2:BS$2)</f>
        <v>16.766534074380157</v>
      </c>
      <c r="M348" s="94">
        <f>SUM('[1]NXP (11)'!BT29:BW29)/SUM('[1]NXP (11)'!BT$2:BW$2)</f>
        <v>47.626086730557049</v>
      </c>
      <c r="N348" s="94">
        <f t="shared" si="298"/>
        <v>43.407151252455627</v>
      </c>
      <c r="O348" s="94">
        <f>AVERAGE('[1]NXP (11)'!BY29:BZ29)</f>
        <v>9.6373488247328503</v>
      </c>
      <c r="P348" s="94" t="s">
        <v>48</v>
      </c>
      <c r="Q348" s="57">
        <f>RANK(D348,D328:D359,0)</f>
        <v>13</v>
      </c>
      <c r="R348" s="57">
        <f t="shared" ref="R348:AA348" si="318">RANK(E348,E328:E359,0)</f>
        <v>21</v>
      </c>
      <c r="S348" s="57">
        <f t="shared" si="318"/>
        <v>27</v>
      </c>
      <c r="T348" s="57">
        <f t="shared" si="318"/>
        <v>22</v>
      </c>
      <c r="U348" s="57">
        <f t="shared" si="318"/>
        <v>22</v>
      </c>
      <c r="V348" s="57">
        <f t="shared" si="318"/>
        <v>24</v>
      </c>
      <c r="W348" s="57">
        <f t="shared" si="318"/>
        <v>9</v>
      </c>
      <c r="X348" s="57">
        <f t="shared" si="318"/>
        <v>23</v>
      </c>
      <c r="Y348" s="57">
        <f t="shared" si="318"/>
        <v>16</v>
      </c>
      <c r="Z348" s="57">
        <f t="shared" si="318"/>
        <v>17</v>
      </c>
      <c r="AA348" s="57">
        <f t="shared" si="318"/>
        <v>22</v>
      </c>
    </row>
    <row r="349" spans="2:27">
      <c r="B349" s="95" t="s">
        <v>49</v>
      </c>
      <c r="C349" s="95" t="s">
        <v>50</v>
      </c>
      <c r="D349" s="95">
        <f>SUM('[1]NXP (11)'!D30:K30)/SUM('[1]NXP (11)'!D$2:K$2)</f>
        <v>78.324921530288535</v>
      </c>
      <c r="E349" s="95">
        <f>SUM('[1]NXP (11)'!L30:P30)/SUM('[1]NXP (11)'!L$2:P$2)</f>
        <v>34.359230436171423</v>
      </c>
      <c r="F349" s="95">
        <f>SUM('[1]NXP (11)'!Q30:AC30)/SUM('[1]NXP (11)'!Q$2:AC$2)</f>
        <v>58.368049940588186</v>
      </c>
      <c r="G349" s="95">
        <f>SUM('[1]NXP (11)'!AD30:AJ30)/SUM('[1]NXP (11)'!AD$2:AJ$2)</f>
        <v>70.656751519592234</v>
      </c>
      <c r="H349" s="95">
        <f>SUM('[1]NXP (11)'!AK30:AO30)/SUM('[1]NXP (11)'!AK$2:AO$2)</f>
        <v>58.588962398470777</v>
      </c>
      <c r="I349" s="95">
        <f>SUM('[1]NXP (11)'!AP30:AU30)/SUM('[1]NXP (11)'!AP$2:AU$2)</f>
        <v>65.384369501333111</v>
      </c>
      <c r="J349" s="95">
        <f>SUM('[1]NXP (11)'!AV30:BE30)/SUM('[1]NXP (11)'!AV$2:BE$2)</f>
        <v>60.952498133112741</v>
      </c>
      <c r="K349" s="95">
        <f>SUM('[1]NXP (11)'!BF30:BO30)/SUM('[1]NXP (11)'!BF$2:BO$2)</f>
        <v>38.44561175516413</v>
      </c>
      <c r="L349" s="95">
        <f>SUM('[1]NXP (11)'!BP30:BS30)/SUM('[1]NXP (11)'!BP$2:BS$2)</f>
        <v>27.955862796696</v>
      </c>
      <c r="M349" s="95">
        <f>SUM('[1]NXP (11)'!BT30:BW30)/SUM('[1]NXP (11)'!BT$2:BW$2)</f>
        <v>85.03445247856709</v>
      </c>
      <c r="N349" s="95">
        <f t="shared" si="298"/>
        <v>57.807071048998424</v>
      </c>
      <c r="O349" s="95">
        <f>AVERAGE('[1]NXP (11)'!BY30:BZ30)</f>
        <v>25.146624594492515</v>
      </c>
      <c r="P349" s="95" t="s">
        <v>50</v>
      </c>
      <c r="Q349" s="57">
        <f>RANK(D349,D328:D359,0)</f>
        <v>3</v>
      </c>
      <c r="R349" s="57">
        <f t="shared" ref="R349:AA349" si="319">RANK(E349,E328:E359,0)</f>
        <v>24</v>
      </c>
      <c r="S349" s="57">
        <f t="shared" si="319"/>
        <v>8</v>
      </c>
      <c r="T349" s="57">
        <f t="shared" si="319"/>
        <v>4</v>
      </c>
      <c r="U349" s="57">
        <f t="shared" si="319"/>
        <v>9</v>
      </c>
      <c r="V349" s="57">
        <f t="shared" si="319"/>
        <v>2</v>
      </c>
      <c r="W349" s="57">
        <f t="shared" si="319"/>
        <v>4</v>
      </c>
      <c r="X349" s="57">
        <f t="shared" si="319"/>
        <v>9</v>
      </c>
      <c r="Y349" s="57">
        <f t="shared" si="319"/>
        <v>9</v>
      </c>
      <c r="Z349" s="57">
        <f t="shared" si="319"/>
        <v>3</v>
      </c>
      <c r="AA349" s="57">
        <f t="shared" si="319"/>
        <v>2</v>
      </c>
    </row>
    <row r="350" spans="2:27">
      <c r="B350" s="94" t="s">
        <v>51</v>
      </c>
      <c r="C350" s="94" t="s">
        <v>52</v>
      </c>
      <c r="D350" s="94">
        <f>SUM('[1]NXP (11)'!D31:K31)/SUM('[1]NXP (11)'!D$2:K$2)</f>
        <v>58.835263169713812</v>
      </c>
      <c r="E350" s="94">
        <f>SUM('[1]NXP (11)'!L31:P31)/SUM('[1]NXP (11)'!L$2:P$2)</f>
        <v>33.599399375652553</v>
      </c>
      <c r="F350" s="94">
        <f>SUM('[1]NXP (11)'!Q31:AC31)/SUM('[1]NXP (11)'!Q$2:AC$2)</f>
        <v>60.089870216343058</v>
      </c>
      <c r="G350" s="94">
        <f>SUM('[1]NXP (11)'!AD31:AJ31)/SUM('[1]NXP (11)'!AD$2:AJ$2)</f>
        <v>50.067717711704887</v>
      </c>
      <c r="H350" s="94">
        <f>SUM('[1]NXP (11)'!AK31:AO31)/SUM('[1]NXP (11)'!AK$2:AO$2)</f>
        <v>46.642173836068501</v>
      </c>
      <c r="I350" s="94">
        <f>SUM('[1]NXP (11)'!AP31:AU31)/SUM('[1]NXP (11)'!AP$2:AU$2)</f>
        <v>49.714024164278953</v>
      </c>
      <c r="J350" s="94">
        <f>SUM('[1]NXP (11)'!AV31:BE31)/SUM('[1]NXP (11)'!AV$2:BE$2)</f>
        <v>47.122010348168864</v>
      </c>
      <c r="K350" s="94">
        <f>SUM('[1]NXP (11)'!BF31:BO31)/SUM('[1]NXP (11)'!BF$2:BO$2)</f>
        <v>52.027407833763633</v>
      </c>
      <c r="L350" s="94">
        <f>SUM('[1]NXP (11)'!BP31:BS31)/SUM('[1]NXP (11)'!BP$2:BS$2)</f>
        <v>37.794152255505004</v>
      </c>
      <c r="M350" s="94">
        <f>SUM('[1]NXP (11)'!BT31:BW31)/SUM('[1]NXP (11)'!BT$2:BW$2)</f>
        <v>47.612033122112607</v>
      </c>
      <c r="N350" s="94">
        <f t="shared" si="298"/>
        <v>48.350405203331185</v>
      </c>
      <c r="O350" s="94">
        <f>AVERAGE('[1]NXP (11)'!BY31:BZ31)</f>
        <v>18.946516827470646</v>
      </c>
      <c r="P350" s="94" t="s">
        <v>52</v>
      </c>
      <c r="Q350" s="57">
        <f>RANK(D350,D328:D359,0)</f>
        <v>19</v>
      </c>
      <c r="R350" s="57">
        <f t="shared" ref="R350:AA350" si="320">RANK(E350,E328:E359,0)</f>
        <v>26</v>
      </c>
      <c r="S350" s="57">
        <f t="shared" si="320"/>
        <v>5</v>
      </c>
      <c r="T350" s="57">
        <f t="shared" si="320"/>
        <v>26</v>
      </c>
      <c r="U350" s="57">
        <f t="shared" si="320"/>
        <v>19</v>
      </c>
      <c r="V350" s="57">
        <f t="shared" si="320"/>
        <v>13</v>
      </c>
      <c r="W350" s="57">
        <f t="shared" si="320"/>
        <v>24</v>
      </c>
      <c r="X350" s="57">
        <f t="shared" si="320"/>
        <v>2</v>
      </c>
      <c r="Y350" s="57">
        <f t="shared" si="320"/>
        <v>3</v>
      </c>
      <c r="Z350" s="57">
        <f t="shared" si="320"/>
        <v>18</v>
      </c>
      <c r="AA350" s="57">
        <f t="shared" si="320"/>
        <v>12</v>
      </c>
    </row>
    <row r="351" spans="2:27">
      <c r="B351" s="95" t="s">
        <v>53</v>
      </c>
      <c r="C351" s="95" t="s">
        <v>54</v>
      </c>
      <c r="D351" s="95">
        <f>SUM('[1]NXP (11)'!D32:K32)/SUM('[1]NXP (11)'!D$2:K$2)</f>
        <v>57.103776653769238</v>
      </c>
      <c r="E351" s="95">
        <f>SUM('[1]NXP (11)'!L32:P32)/SUM('[1]NXP (11)'!L$2:P$2)</f>
        <v>30.677691210366994</v>
      </c>
      <c r="F351" s="95">
        <f>SUM('[1]NXP (11)'!Q32:AC32)/SUM('[1]NXP (11)'!Q$2:AC$2)</f>
        <v>46.461976685726754</v>
      </c>
      <c r="G351" s="95">
        <f>SUM('[1]NXP (11)'!AD32:AJ32)/SUM('[1]NXP (11)'!AD$2:AJ$2)</f>
        <v>71.140814525897952</v>
      </c>
      <c r="H351" s="95">
        <f>SUM('[1]NXP (11)'!AK32:AO32)/SUM('[1]NXP (11)'!AK$2:AO$2)</f>
        <v>49.243868591899101</v>
      </c>
      <c r="I351" s="95">
        <f>SUM('[1]NXP (11)'!AP32:AU32)/SUM('[1]NXP (11)'!AP$2:AU$2)</f>
        <v>56.935446849485871</v>
      </c>
      <c r="J351" s="95">
        <f>SUM('[1]NXP (11)'!AV32:BE32)/SUM('[1]NXP (11)'!AV$2:BE$2)</f>
        <v>52.641927780017028</v>
      </c>
      <c r="K351" s="95">
        <f>SUM('[1]NXP (11)'!BF32:BO32)/SUM('[1]NXP (11)'!BF$2:BO$2)</f>
        <v>37.505803711902793</v>
      </c>
      <c r="L351" s="95">
        <f>SUM('[1]NXP (11)'!BP32:BS32)/SUM('[1]NXP (11)'!BP$2:BS$2)</f>
        <v>15.519197720365344</v>
      </c>
      <c r="M351" s="95">
        <f>SUM('[1]NXP (11)'!BT32:BW32)/SUM('[1]NXP (11)'!BT$2:BW$2)</f>
        <v>51.185197145754508</v>
      </c>
      <c r="N351" s="95">
        <f t="shared" si="298"/>
        <v>46.841570087518562</v>
      </c>
      <c r="O351" s="95">
        <f>AVERAGE('[1]NXP (11)'!BY32:BZ32)</f>
        <v>16.51199950779246</v>
      </c>
      <c r="P351" s="95" t="s">
        <v>54</v>
      </c>
      <c r="Q351" s="57">
        <f>RANK(D351,D328:D359,0)</f>
        <v>20</v>
      </c>
      <c r="R351" s="57">
        <f t="shared" ref="R351:AA351" si="321">RANK(E351,E328:E359,0)</f>
        <v>28</v>
      </c>
      <c r="S351" s="57">
        <f t="shared" si="321"/>
        <v>25</v>
      </c>
      <c r="T351" s="57">
        <f t="shared" si="321"/>
        <v>3</v>
      </c>
      <c r="U351" s="57">
        <f t="shared" si="321"/>
        <v>16</v>
      </c>
      <c r="V351" s="57">
        <f t="shared" si="321"/>
        <v>7</v>
      </c>
      <c r="W351" s="57">
        <f t="shared" si="321"/>
        <v>15</v>
      </c>
      <c r="X351" s="57">
        <f t="shared" si="321"/>
        <v>10</v>
      </c>
      <c r="Y351" s="57">
        <f t="shared" si="321"/>
        <v>17</v>
      </c>
      <c r="Z351" s="57">
        <f t="shared" si="321"/>
        <v>15</v>
      </c>
      <c r="AA351" s="57">
        <f t="shared" si="321"/>
        <v>16</v>
      </c>
    </row>
    <row r="352" spans="2:27">
      <c r="B352" s="94" t="s">
        <v>55</v>
      </c>
      <c r="C352" s="94" t="s">
        <v>56</v>
      </c>
      <c r="D352" s="94">
        <f>SUM('[1]NXP (11)'!D33:K33)/SUM('[1]NXP (11)'!D$2:K$2)</f>
        <v>48.052733963402339</v>
      </c>
      <c r="E352" s="94">
        <f>SUM('[1]NXP (11)'!L33:P33)/SUM('[1]NXP (11)'!L$2:P$2)</f>
        <v>50.217267490601174</v>
      </c>
      <c r="F352" s="94">
        <f>SUM('[1]NXP (11)'!Q33:AC33)/SUM('[1]NXP (11)'!Q$2:AC$2)</f>
        <v>59.418887298748309</v>
      </c>
      <c r="G352" s="94">
        <f>SUM('[1]NXP (11)'!AD33:AJ33)/SUM('[1]NXP (11)'!AD$2:AJ$2)</f>
        <v>60.778158973752298</v>
      </c>
      <c r="H352" s="94">
        <f>SUM('[1]NXP (11)'!AK33:AO33)/SUM('[1]NXP (11)'!AK$2:AO$2)</f>
        <v>61.831803006013274</v>
      </c>
      <c r="I352" s="94">
        <f>SUM('[1]NXP (11)'!AP33:AU33)/SUM('[1]NXP (11)'!AP$2:AU$2)</f>
        <v>65.558385527487431</v>
      </c>
      <c r="J352" s="94">
        <f>SUM('[1]NXP (11)'!AV33:BE33)/SUM('[1]NXP (11)'!AV$2:BE$2)</f>
        <v>51.87681303553326</v>
      </c>
      <c r="K352" s="94">
        <f>SUM('[1]NXP (11)'!BF33:BO33)/SUM('[1]NXP (11)'!BF$2:BO$2)</f>
        <v>32.389956665143458</v>
      </c>
      <c r="L352" s="94">
        <f>SUM('[1]NXP (11)'!BP33:BS33)/SUM('[1]NXP (11)'!BP$2:BS$2)</f>
        <v>4.4653338264423263</v>
      </c>
      <c r="M352" s="94">
        <f>SUM('[1]NXP (11)'!BT33:BW33)/SUM('[1]NXP (11)'!BT$2:BW$2)</f>
        <v>48.283060880296766</v>
      </c>
      <c r="N352" s="94">
        <f t="shared" si="298"/>
        <v>48.287240066742072</v>
      </c>
      <c r="O352" s="94">
        <f>AVERAGE('[1]NXP (11)'!BY33:BZ33)</f>
        <v>18.81388749783207</v>
      </c>
      <c r="P352" s="94" t="s">
        <v>56</v>
      </c>
      <c r="Q352" s="57">
        <f>RANK(D352,D328:D359,0)</f>
        <v>28</v>
      </c>
      <c r="R352" s="57">
        <f t="shared" ref="R352:AA352" si="322">RANK(E352,E328:E359,0)</f>
        <v>8</v>
      </c>
      <c r="S352" s="57">
        <f t="shared" si="322"/>
        <v>7</v>
      </c>
      <c r="T352" s="57">
        <f t="shared" si="322"/>
        <v>11</v>
      </c>
      <c r="U352" s="57">
        <f t="shared" si="322"/>
        <v>6</v>
      </c>
      <c r="V352" s="57">
        <f t="shared" si="322"/>
        <v>1</v>
      </c>
      <c r="W352" s="57">
        <f t="shared" si="322"/>
        <v>16</v>
      </c>
      <c r="X352" s="57">
        <f t="shared" si="322"/>
        <v>17</v>
      </c>
      <c r="Y352" s="57">
        <f t="shared" si="322"/>
        <v>31</v>
      </c>
      <c r="Z352" s="57">
        <f t="shared" si="322"/>
        <v>16</v>
      </c>
      <c r="AA352" s="57">
        <f t="shared" si="322"/>
        <v>13</v>
      </c>
    </row>
    <row r="353" spans="2:27">
      <c r="B353" s="95" t="s">
        <v>57</v>
      </c>
      <c r="C353" s="95" t="s">
        <v>58</v>
      </c>
      <c r="D353" s="95">
        <f>SUM('[1]NXP (11)'!D34:K34)/SUM('[1]NXP (11)'!D$2:K$2)</f>
        <v>69.815530977174006</v>
      </c>
      <c r="E353" s="95">
        <f>SUM('[1]NXP (11)'!L34:P34)/SUM('[1]NXP (11)'!L$2:P$2)</f>
        <v>41.362590739783514</v>
      </c>
      <c r="F353" s="95">
        <f>SUM('[1]NXP (11)'!Q34:AC34)/SUM('[1]NXP (11)'!Q$2:AC$2)</f>
        <v>54.06485503247422</v>
      </c>
      <c r="G353" s="95">
        <f>SUM('[1]NXP (11)'!AD34:AJ34)/SUM('[1]NXP (11)'!AD$2:AJ$2)</f>
        <v>49.445612380068347</v>
      </c>
      <c r="H353" s="95">
        <f>SUM('[1]NXP (11)'!AK34:AO34)/SUM('[1]NXP (11)'!AK$2:AO$2)</f>
        <v>51.432661949190006</v>
      </c>
      <c r="I353" s="95">
        <f>SUM('[1]NXP (11)'!AP34:AU34)/SUM('[1]NXP (11)'!AP$2:AU$2)</f>
        <v>52.783030854911637</v>
      </c>
      <c r="J353" s="95">
        <f>SUM('[1]NXP (11)'!AV34:BE34)/SUM('[1]NXP (11)'!AV$2:BE$2)</f>
        <v>60.875558059244568</v>
      </c>
      <c r="K353" s="95">
        <f>SUM('[1]NXP (11)'!BF34:BO34)/SUM('[1]NXP (11)'!BF$2:BO$2)</f>
        <v>33.272078485249921</v>
      </c>
      <c r="L353" s="95">
        <f>SUM('[1]NXP (11)'!BP34:BS34)/SUM('[1]NXP (11)'!BP$2:BS$2)</f>
        <v>22.612062176202009</v>
      </c>
      <c r="M353" s="95">
        <f>SUM('[1]NXP (11)'!BT34:BW34)/SUM('[1]NXP (11)'!BT$2:BW$2)</f>
        <v>62.423635222978838</v>
      </c>
      <c r="N353" s="95">
        <f t="shared" si="298"/>
        <v>49.808761587727709</v>
      </c>
      <c r="O353" s="95">
        <f>AVERAGE('[1]NXP (11)'!BY34:BZ34)</f>
        <v>24.230898126732423</v>
      </c>
      <c r="P353" s="95" t="s">
        <v>58</v>
      </c>
      <c r="Q353" s="57">
        <f>RANK(D353,D328:D359,0)</f>
        <v>9</v>
      </c>
      <c r="R353" s="57">
        <f t="shared" ref="R353:AA353" si="323">RANK(E353,E328:E359,0)</f>
        <v>15</v>
      </c>
      <c r="S353" s="57">
        <f t="shared" si="323"/>
        <v>12</v>
      </c>
      <c r="T353" s="57">
        <f t="shared" si="323"/>
        <v>27</v>
      </c>
      <c r="U353" s="57">
        <f t="shared" si="323"/>
        <v>15</v>
      </c>
      <c r="V353" s="57">
        <f t="shared" si="323"/>
        <v>11</v>
      </c>
      <c r="W353" s="57">
        <f t="shared" si="323"/>
        <v>5</v>
      </c>
      <c r="X353" s="57">
        <f t="shared" si="323"/>
        <v>15</v>
      </c>
      <c r="Y353" s="57">
        <f t="shared" si="323"/>
        <v>13</v>
      </c>
      <c r="Z353" s="57">
        <f t="shared" si="323"/>
        <v>9</v>
      </c>
      <c r="AA353" s="57">
        <f t="shared" si="323"/>
        <v>9</v>
      </c>
    </row>
    <row r="354" spans="2:27">
      <c r="B354" s="94" t="s">
        <v>59</v>
      </c>
      <c r="C354" s="94" t="s">
        <v>60</v>
      </c>
      <c r="D354" s="94">
        <f>SUM('[1]NXP (11)'!D35:K35)/SUM('[1]NXP (11)'!D$2:K$2)</f>
        <v>56.116298964047182</v>
      </c>
      <c r="E354" s="94">
        <f>SUM('[1]NXP (11)'!L35:P35)/SUM('[1]NXP (11)'!L$2:P$2)</f>
        <v>36.808458478039405</v>
      </c>
      <c r="F354" s="94">
        <f>SUM('[1]NXP (11)'!Q35:AC35)/SUM('[1]NXP (11)'!Q$2:AC$2)</f>
        <v>44.592797367318177</v>
      </c>
      <c r="G354" s="94">
        <f>SUM('[1]NXP (11)'!AD35:AJ35)/SUM('[1]NXP (11)'!AD$2:AJ$2)</f>
        <v>59.259472797974894</v>
      </c>
      <c r="H354" s="94">
        <f>SUM('[1]NXP (11)'!AK35:AO35)/SUM('[1]NXP (11)'!AK$2:AO$2)</f>
        <v>37.199998139325423</v>
      </c>
      <c r="I354" s="94">
        <f>SUM('[1]NXP (11)'!AP35:AU35)/SUM('[1]NXP (11)'!AP$2:AU$2)</f>
        <v>44.02310828749669</v>
      </c>
      <c r="J354" s="94">
        <f>SUM('[1]NXP (11)'!AV35:BE35)/SUM('[1]NXP (11)'!AV$2:BE$2)</f>
        <v>50.871928915396822</v>
      </c>
      <c r="K354" s="94">
        <f>SUM('[1]NXP (11)'!BF35:BO35)/SUM('[1]NXP (11)'!BF$2:BO$2)</f>
        <v>28.985123985655541</v>
      </c>
      <c r="L354" s="94">
        <f>SUM('[1]NXP (11)'!BP35:BS35)/SUM('[1]NXP (11)'!BP$2:BS$2)</f>
        <v>15.175814400595087</v>
      </c>
      <c r="M354" s="94">
        <f>SUM('[1]NXP (11)'!BT35:BW35)/SUM('[1]NXP (11)'!BT$2:BW$2)</f>
        <v>24.925697868194824</v>
      </c>
      <c r="N354" s="94">
        <f t="shared" si="298"/>
        <v>39.795869920404414</v>
      </c>
      <c r="O354" s="94">
        <f>AVERAGE('[1]NXP (11)'!BY35:BZ35)</f>
        <v>13.418464061013538</v>
      </c>
      <c r="P354" s="94" t="s">
        <v>60</v>
      </c>
      <c r="Q354" s="57">
        <f>RANK(D354,D328:D359,0)</f>
        <v>22</v>
      </c>
      <c r="R354" s="57">
        <f t="shared" ref="R354:AA354" si="324">RANK(E354,E328:E359,0)</f>
        <v>20</v>
      </c>
      <c r="S354" s="57">
        <f t="shared" si="324"/>
        <v>26</v>
      </c>
      <c r="T354" s="57">
        <f t="shared" si="324"/>
        <v>13</v>
      </c>
      <c r="U354" s="57">
        <f t="shared" si="324"/>
        <v>27</v>
      </c>
      <c r="V354" s="57">
        <f t="shared" si="324"/>
        <v>21</v>
      </c>
      <c r="W354" s="57">
        <f t="shared" si="324"/>
        <v>18</v>
      </c>
      <c r="X354" s="57">
        <f t="shared" si="324"/>
        <v>24</v>
      </c>
      <c r="Y354" s="57">
        <f t="shared" si="324"/>
        <v>19</v>
      </c>
      <c r="Z354" s="57">
        <f t="shared" si="324"/>
        <v>30</v>
      </c>
      <c r="AA354" s="57">
        <f t="shared" si="324"/>
        <v>27</v>
      </c>
    </row>
    <row r="355" spans="2:27">
      <c r="B355" s="95" t="s">
        <v>61</v>
      </c>
      <c r="C355" s="95" t="s">
        <v>62</v>
      </c>
      <c r="D355" s="95">
        <f>SUM('[1]NXP (11)'!D36:K36)/SUM('[1]NXP (11)'!D$2:K$2)</f>
        <v>50.990024024474259</v>
      </c>
      <c r="E355" s="95">
        <f>SUM('[1]NXP (11)'!L36:P36)/SUM('[1]NXP (11)'!L$2:P$2)</f>
        <v>46.129649980892665</v>
      </c>
      <c r="F355" s="95">
        <f>SUM('[1]NXP (11)'!Q36:AC36)/SUM('[1]NXP (11)'!Q$2:AC$2)</f>
        <v>51.842563588090428</v>
      </c>
      <c r="G355" s="95">
        <f>SUM('[1]NXP (11)'!AD36:AJ36)/SUM('[1]NXP (11)'!AD$2:AJ$2)</f>
        <v>53.000513663474017</v>
      </c>
      <c r="H355" s="95">
        <f>SUM('[1]NXP (11)'!AK36:AO36)/SUM('[1]NXP (11)'!AK$2:AO$2)</f>
        <v>47.377786062398513</v>
      </c>
      <c r="I355" s="95">
        <f>SUM('[1]NXP (11)'!AP36:AU36)/SUM('[1]NXP (11)'!AP$2:AU$2)</f>
        <v>45.446529374284431</v>
      </c>
      <c r="J355" s="95">
        <f>SUM('[1]NXP (11)'!AV36:BE36)/SUM('[1]NXP (11)'!AV$2:BE$2)</f>
        <v>51.366323003354907</v>
      </c>
      <c r="K355" s="95">
        <f>SUM('[1]NXP (11)'!BF36:BO36)/SUM('[1]NXP (11)'!BF$2:BO$2)</f>
        <v>39.073369643660001</v>
      </c>
      <c r="L355" s="95">
        <f>SUM('[1]NXP (11)'!BP36:BS36)/SUM('[1]NXP (11)'!BP$2:BS$2)</f>
        <v>34.697761526862749</v>
      </c>
      <c r="M355" s="95">
        <f>SUM('[1]NXP (11)'!BT36:BW36)/SUM('[1]NXP (11)'!BT$2:BW$2)</f>
        <v>56.439809042189538</v>
      </c>
      <c r="N355" s="95">
        <f t="shared" si="298"/>
        <v>47.63643299096816</v>
      </c>
      <c r="O355" s="95">
        <f>AVERAGE('[1]NXP (11)'!BY36:BZ36)</f>
        <v>19.304647754472651</v>
      </c>
      <c r="P355" s="95" t="s">
        <v>62</v>
      </c>
      <c r="Q355" s="57">
        <f>RANK(D355,D328:D359,0)</f>
        <v>25</v>
      </c>
      <c r="R355" s="57">
        <f t="shared" ref="R355:AA355" si="325">RANK(E355,E328:E359,0)</f>
        <v>11</v>
      </c>
      <c r="S355" s="57">
        <f t="shared" si="325"/>
        <v>16</v>
      </c>
      <c r="T355" s="57">
        <f t="shared" si="325"/>
        <v>21</v>
      </c>
      <c r="U355" s="57">
        <f t="shared" si="325"/>
        <v>17</v>
      </c>
      <c r="V355" s="57">
        <f t="shared" si="325"/>
        <v>18</v>
      </c>
      <c r="W355" s="57">
        <f t="shared" si="325"/>
        <v>17</v>
      </c>
      <c r="X355" s="57">
        <f t="shared" si="325"/>
        <v>8</v>
      </c>
      <c r="Y355" s="57">
        <f t="shared" si="325"/>
        <v>4</v>
      </c>
      <c r="Z355" s="57">
        <f t="shared" si="325"/>
        <v>13</v>
      </c>
      <c r="AA355" s="57">
        <f t="shared" si="325"/>
        <v>14</v>
      </c>
    </row>
    <row r="356" spans="2:27">
      <c r="B356" s="94" t="s">
        <v>63</v>
      </c>
      <c r="C356" s="94" t="s">
        <v>64</v>
      </c>
      <c r="D356" s="94">
        <f>SUM('[1]NXP (11)'!D37:K37)/SUM('[1]NXP (11)'!D$2:K$2)</f>
        <v>75.544193907168918</v>
      </c>
      <c r="E356" s="94">
        <f>SUM('[1]NXP (11)'!L37:P37)/SUM('[1]NXP (11)'!L$2:P$2)</f>
        <v>37.20988359564415</v>
      </c>
      <c r="F356" s="94">
        <f>SUM('[1]NXP (11)'!Q37:AC37)/SUM('[1]NXP (11)'!Q$2:AC$2)</f>
        <v>49.019513328389991</v>
      </c>
      <c r="G356" s="94">
        <f>SUM('[1]NXP (11)'!AD37:AJ37)/SUM('[1]NXP (11)'!AD$2:AJ$2)</f>
        <v>66.03241934734578</v>
      </c>
      <c r="H356" s="94">
        <f>SUM('[1]NXP (11)'!AK37:AO37)/SUM('[1]NXP (11)'!AK$2:AO$2)</f>
        <v>37.900337922186168</v>
      </c>
      <c r="I356" s="94">
        <f>SUM('[1]NXP (11)'!AP37:AU37)/SUM('[1]NXP (11)'!AP$2:AU$2)</f>
        <v>33.094032218716606</v>
      </c>
      <c r="J356" s="94">
        <f>SUM('[1]NXP (11)'!AV37:BE37)/SUM('[1]NXP (11)'!AV$2:BE$2)</f>
        <v>46.757702604841619</v>
      </c>
      <c r="K356" s="94">
        <f>SUM('[1]NXP (11)'!BF37:BO37)/SUM('[1]NXP (11)'!BF$2:BO$2)</f>
        <v>28.071184733912386</v>
      </c>
      <c r="L356" s="94">
        <f>SUM('[1]NXP (11)'!BP37:BS37)/SUM('[1]NXP (11)'!BP$2:BS$2)</f>
        <v>13.456654509957486</v>
      </c>
      <c r="M356" s="94">
        <f>SUM('[1]NXP (11)'!BT37:BW37)/SUM('[1]NXP (11)'!BT$2:BW$2)</f>
        <v>33.633046853751928</v>
      </c>
      <c r="N356" s="94">
        <f t="shared" si="298"/>
        <v>42.071896902191504</v>
      </c>
      <c r="O356" s="94">
        <f>AVERAGE('[1]NXP (11)'!BY37:BZ37)</f>
        <v>8.3859270699991217</v>
      </c>
      <c r="P356" s="94" t="s">
        <v>64</v>
      </c>
      <c r="Q356" s="57">
        <f>RANK(D356,D328:D359,0)</f>
        <v>4</v>
      </c>
      <c r="R356" s="57">
        <f t="shared" ref="R356:AA356" si="326">RANK(E356,E328:E359,0)</f>
        <v>18</v>
      </c>
      <c r="S356" s="57">
        <f t="shared" si="326"/>
        <v>21</v>
      </c>
      <c r="T356" s="57">
        <f t="shared" si="326"/>
        <v>9</v>
      </c>
      <c r="U356" s="57">
        <f t="shared" si="326"/>
        <v>26</v>
      </c>
      <c r="V356" s="57">
        <f t="shared" si="326"/>
        <v>31</v>
      </c>
      <c r="W356" s="57">
        <f t="shared" si="326"/>
        <v>25</v>
      </c>
      <c r="X356" s="57">
        <f t="shared" si="326"/>
        <v>26</v>
      </c>
      <c r="Y356" s="57">
        <f t="shared" si="326"/>
        <v>21</v>
      </c>
      <c r="Z356" s="57">
        <f t="shared" si="326"/>
        <v>24</v>
      </c>
      <c r="AA356" s="57">
        <f t="shared" si="326"/>
        <v>24</v>
      </c>
    </row>
    <row r="357" spans="2:27">
      <c r="B357" s="95" t="s">
        <v>65</v>
      </c>
      <c r="C357" s="95" t="s">
        <v>66</v>
      </c>
      <c r="D357" s="95">
        <f>SUM('[1]NXP (11)'!D38:K38)/SUM('[1]NXP (11)'!D$2:K$2)</f>
        <v>69.690763823596299</v>
      </c>
      <c r="E357" s="95">
        <f>SUM('[1]NXP (11)'!L38:P38)/SUM('[1]NXP (11)'!L$2:P$2)</f>
        <v>29.253656665797351</v>
      </c>
      <c r="F357" s="95">
        <f>SUM('[1]NXP (11)'!Q38:AC38)/SUM('[1]NXP (11)'!Q$2:AC$2)</f>
        <v>41.554556777862139</v>
      </c>
      <c r="G357" s="95">
        <f>SUM('[1]NXP (11)'!AD38:AJ38)/SUM('[1]NXP (11)'!AD$2:AJ$2)</f>
        <v>36.937047308267083</v>
      </c>
      <c r="H357" s="95">
        <f>SUM('[1]NXP (11)'!AK38:AO38)/SUM('[1]NXP (11)'!AK$2:AO$2)</f>
        <v>34.488845959279857</v>
      </c>
      <c r="I357" s="95">
        <f>SUM('[1]NXP (11)'!AP38:AU38)/SUM('[1]NXP (11)'!AP$2:AU$2)</f>
        <v>44.368467751619797</v>
      </c>
      <c r="J357" s="95">
        <f>SUM('[1]NXP (11)'!AV38:BE38)/SUM('[1]NXP (11)'!AV$2:BE$2)</f>
        <v>54.629366471951947</v>
      </c>
      <c r="K357" s="95">
        <f>SUM('[1]NXP (11)'!BF38:BO38)/SUM('[1]NXP (11)'!BF$2:BO$2)</f>
        <v>30.109216548755636</v>
      </c>
      <c r="L357" s="95">
        <f>SUM('[1]NXP (11)'!BP38:BS38)/SUM('[1]NXP (11)'!BP$2:BS$2)</f>
        <v>11.458475457031946</v>
      </c>
      <c r="M357" s="95">
        <f>SUM('[1]NXP (11)'!BT38:BW38)/SUM('[1]NXP (11)'!BT$2:BW$2)</f>
        <v>33.096498433821601</v>
      </c>
      <c r="N357" s="95">
        <f t="shared" si="298"/>
        <v>38.558689519798371</v>
      </c>
      <c r="O357" s="95">
        <f>AVERAGE('[1]NXP (11)'!BY38:BZ38)</f>
        <v>9.728458438895764</v>
      </c>
      <c r="P357" s="95" t="s">
        <v>66</v>
      </c>
      <c r="Q357" s="57">
        <f>RANK(D357,D328:D359,0)</f>
        <v>10</v>
      </c>
      <c r="R357" s="57">
        <f t="shared" ref="R357:AA357" si="327">RANK(E357,E328:E359,0)</f>
        <v>29</v>
      </c>
      <c r="S357" s="57">
        <f t="shared" si="327"/>
        <v>28</v>
      </c>
      <c r="T357" s="57">
        <f t="shared" si="327"/>
        <v>31</v>
      </c>
      <c r="U357" s="57">
        <f t="shared" si="327"/>
        <v>28</v>
      </c>
      <c r="V357" s="57">
        <f t="shared" si="327"/>
        <v>20</v>
      </c>
      <c r="W357" s="57">
        <f t="shared" si="327"/>
        <v>12</v>
      </c>
      <c r="X357" s="57">
        <f t="shared" si="327"/>
        <v>22</v>
      </c>
      <c r="Y357" s="57">
        <f t="shared" si="327"/>
        <v>24</v>
      </c>
      <c r="Z357" s="57">
        <f t="shared" si="327"/>
        <v>25</v>
      </c>
      <c r="AA357" s="57">
        <f t="shared" si="327"/>
        <v>28</v>
      </c>
    </row>
    <row r="358" spans="2:27">
      <c r="B358" s="94" t="s">
        <v>67</v>
      </c>
      <c r="C358" s="94" t="s">
        <v>68</v>
      </c>
      <c r="D358" s="94">
        <f>SUM('[1]NXP (11)'!D39:K39)/SUM('[1]NXP (11)'!D$2:K$2)</f>
        <v>88.021382733115956</v>
      </c>
      <c r="E358" s="94">
        <f>SUM('[1]NXP (11)'!L39:P39)/SUM('[1]NXP (11)'!L$2:P$2)</f>
        <v>28.109385978273988</v>
      </c>
      <c r="F358" s="94">
        <f>SUM('[1]NXP (11)'!Q39:AC39)/SUM('[1]NXP (11)'!Q$2:AC$2)</f>
        <v>46.991654688023566</v>
      </c>
      <c r="G358" s="94">
        <f>SUM('[1]NXP (11)'!AD39:AJ39)/SUM('[1]NXP (11)'!AD$2:AJ$2)</f>
        <v>76.650211974804421</v>
      </c>
      <c r="H358" s="94">
        <f>SUM('[1]NXP (11)'!AK39:AO39)/SUM('[1]NXP (11)'!AK$2:AO$2)</f>
        <v>56.251903510818806</v>
      </c>
      <c r="I358" s="94">
        <f>SUM('[1]NXP (11)'!AP39:AU39)/SUM('[1]NXP (11)'!AP$2:AU$2)</f>
        <v>53.355033966826483</v>
      </c>
      <c r="J358" s="94">
        <f>SUM('[1]NXP (11)'!AV39:BE39)/SUM('[1]NXP (11)'!AV$2:BE$2)</f>
        <v>58.55864479175014</v>
      </c>
      <c r="K358" s="94">
        <f>SUM('[1]NXP (11)'!BF39:BO39)/SUM('[1]NXP (11)'!BF$2:BO$2)</f>
        <v>34.68516244592341</v>
      </c>
      <c r="L358" s="94">
        <f>SUM('[1]NXP (11)'!BP39:BS39)/SUM('[1]NXP (11)'!BP$2:BS$2)</f>
        <v>6.5266564503536477</v>
      </c>
      <c r="M358" s="94">
        <f>SUM('[1]NXP (11)'!BT39:BW39)/SUM('[1]NXP (11)'!BT$2:BW$2)</f>
        <v>59.261823295466364</v>
      </c>
      <c r="N358" s="94">
        <f t="shared" si="298"/>
        <v>50.841185983535681</v>
      </c>
      <c r="O358" s="94">
        <f>AVERAGE('[1]NXP (11)'!BY39:BZ39)</f>
        <v>13.627675022586473</v>
      </c>
      <c r="P358" s="94" t="s">
        <v>68</v>
      </c>
      <c r="Q358" s="57">
        <f>RANK(D358,D328:D359,0)</f>
        <v>1</v>
      </c>
      <c r="R358" s="57">
        <f t="shared" ref="R358:AA358" si="328">RANK(E358,E328:E359,0)</f>
        <v>30</v>
      </c>
      <c r="S358" s="57">
        <f t="shared" si="328"/>
        <v>24</v>
      </c>
      <c r="T358" s="57">
        <f t="shared" si="328"/>
        <v>1</v>
      </c>
      <c r="U358" s="57">
        <f t="shared" si="328"/>
        <v>10</v>
      </c>
      <c r="V358" s="57">
        <f t="shared" si="328"/>
        <v>10</v>
      </c>
      <c r="W358" s="57">
        <f t="shared" si="328"/>
        <v>7</v>
      </c>
      <c r="X358" s="57">
        <f t="shared" si="328"/>
        <v>12</v>
      </c>
      <c r="Y358" s="57">
        <f t="shared" si="328"/>
        <v>28</v>
      </c>
      <c r="Z358" s="57">
        <f t="shared" si="328"/>
        <v>10</v>
      </c>
      <c r="AA358" s="57">
        <f t="shared" si="328"/>
        <v>8</v>
      </c>
    </row>
    <row r="359" spans="2:27">
      <c r="B359" s="95" t="s">
        <v>69</v>
      </c>
      <c r="C359" s="95" t="s">
        <v>70</v>
      </c>
      <c r="D359" s="95">
        <f>SUM('[1]NXP (11)'!D40:K40)/SUM('[1]NXP (11)'!D$2:K$2)</f>
        <v>56.990972811987426</v>
      </c>
      <c r="E359" s="95">
        <f>SUM('[1]NXP (11)'!L40:P40)/SUM('[1]NXP (11)'!L$2:P$2)</f>
        <v>20.639905615480224</v>
      </c>
      <c r="F359" s="95">
        <f>SUM('[1]NXP (11)'!Q40:AC40)/SUM('[1]NXP (11)'!Q$2:AC$2)</f>
        <v>49.268457396737645</v>
      </c>
      <c r="G359" s="95">
        <f>SUM('[1]NXP (11)'!AD40:AJ40)/SUM('[1]NXP (11)'!AD$2:AJ$2)</f>
        <v>67.129478559584186</v>
      </c>
      <c r="H359" s="95">
        <f>SUM('[1]NXP (11)'!AK40:AO40)/SUM('[1]NXP (11)'!AK$2:AO$2)</f>
        <v>43.896166779906537</v>
      </c>
      <c r="I359" s="95">
        <f>SUM('[1]NXP (11)'!AP40:AU40)/SUM('[1]NXP (11)'!AP$2:AU$2)</f>
        <v>36.527747126220511</v>
      </c>
      <c r="J359" s="95">
        <f>SUM('[1]NXP (11)'!AV40:BE40)/SUM('[1]NXP (11)'!AV$2:BE$2)</f>
        <v>41.38066801252976</v>
      </c>
      <c r="K359" s="95">
        <f>SUM('[1]NXP (11)'!BF40:BO40)/SUM('[1]NXP (11)'!BF$2:BO$2)</f>
        <v>31.371603157517406</v>
      </c>
      <c r="L359" s="95">
        <f>SUM('[1]NXP (11)'!BP40:BS40)/SUM('[1]NXP (11)'!BP$2:BS$2)</f>
        <v>23.74328806636111</v>
      </c>
      <c r="M359" s="95">
        <f>SUM('[1]NXP (11)'!BT40:BW40)/SUM('[1]NXP (11)'!BT$2:BW$2)</f>
        <v>27.351537422493301</v>
      </c>
      <c r="N359" s="95">
        <f t="shared" si="298"/>
        <v>39.829982494881811</v>
      </c>
      <c r="O359" s="95">
        <f>AVERAGE('[1]NXP (11)'!BY40:BZ40)</f>
        <v>6.8813405783621162</v>
      </c>
      <c r="P359" s="95" t="s">
        <v>70</v>
      </c>
      <c r="Q359" s="57">
        <f>RANK(D359,D328:D359,0)</f>
        <v>21</v>
      </c>
      <c r="R359" s="57">
        <f t="shared" ref="R359:AA359" si="329">RANK(E359,E328:E359,0)</f>
        <v>32</v>
      </c>
      <c r="S359" s="57">
        <f t="shared" si="329"/>
        <v>20</v>
      </c>
      <c r="T359" s="57">
        <f t="shared" si="329"/>
        <v>7</v>
      </c>
      <c r="U359" s="57">
        <f t="shared" si="329"/>
        <v>21</v>
      </c>
      <c r="V359" s="57">
        <f t="shared" si="329"/>
        <v>28</v>
      </c>
      <c r="W359" s="57">
        <f t="shared" si="329"/>
        <v>31</v>
      </c>
      <c r="X359" s="57">
        <f t="shared" si="329"/>
        <v>20</v>
      </c>
      <c r="Y359" s="57">
        <f t="shared" si="329"/>
        <v>12</v>
      </c>
      <c r="Z359" s="57">
        <f t="shared" si="329"/>
        <v>27</v>
      </c>
      <c r="AA359" s="57">
        <f t="shared" si="329"/>
        <v>26</v>
      </c>
    </row>
    <row r="361" spans="2:27">
      <c r="B361" s="102"/>
      <c r="C361" s="102"/>
      <c r="D361" s="102"/>
      <c r="E361" s="102"/>
      <c r="F361" s="102"/>
      <c r="G361" s="102"/>
      <c r="H361" s="102"/>
      <c r="I361" s="102"/>
      <c r="J361" s="102"/>
      <c r="K361" s="102"/>
      <c r="L361" s="102"/>
      <c r="M361" s="102"/>
      <c r="N361" s="102"/>
    </row>
    <row r="362" spans="2:27">
      <c r="B362" s="40">
        <v>2010</v>
      </c>
      <c r="C362" s="40"/>
      <c r="D362" s="40"/>
      <c r="E362" s="40"/>
      <c r="F362" s="40"/>
      <c r="G362" s="40"/>
      <c r="H362" s="40"/>
      <c r="I362" s="40"/>
      <c r="J362" s="40"/>
      <c r="K362" s="40"/>
      <c r="L362" s="40"/>
      <c r="M362" s="40"/>
      <c r="N362" s="40"/>
    </row>
    <row r="363" spans="2:27">
      <c r="B363" s="93" t="s">
        <v>336</v>
      </c>
      <c r="C363" s="93" t="s">
        <v>305</v>
      </c>
      <c r="D363" s="93" t="s">
        <v>324</v>
      </c>
      <c r="E363" s="93" t="s">
        <v>337</v>
      </c>
      <c r="F363" s="93" t="s">
        <v>326</v>
      </c>
      <c r="G363" s="93" t="s">
        <v>327</v>
      </c>
      <c r="H363" s="93" t="s">
        <v>328</v>
      </c>
      <c r="I363" s="93" t="s">
        <v>329</v>
      </c>
      <c r="J363" s="93" t="s">
        <v>330</v>
      </c>
      <c r="K363" s="93" t="s">
        <v>331</v>
      </c>
      <c r="L363" s="93" t="s">
        <v>338</v>
      </c>
      <c r="M363" s="93" t="s">
        <v>333</v>
      </c>
      <c r="N363" s="93" t="s">
        <v>339</v>
      </c>
      <c r="O363" s="93" t="s">
        <v>340</v>
      </c>
      <c r="P363" s="93" t="s">
        <v>305</v>
      </c>
      <c r="Q363" s="93" t="s">
        <v>324</v>
      </c>
      <c r="R363" s="93" t="s">
        <v>337</v>
      </c>
      <c r="S363" s="93" t="s">
        <v>326</v>
      </c>
      <c r="T363" s="93" t="s">
        <v>327</v>
      </c>
      <c r="U363" s="93" t="s">
        <v>328</v>
      </c>
      <c r="V363" s="93" t="s">
        <v>329</v>
      </c>
      <c r="W363" s="93" t="s">
        <v>330</v>
      </c>
      <c r="X363" s="93" t="s">
        <v>331</v>
      </c>
      <c r="Y363" s="93" t="s">
        <v>338</v>
      </c>
      <c r="Z363" s="93" t="s">
        <v>333</v>
      </c>
      <c r="AA363" s="93" t="s">
        <v>339</v>
      </c>
    </row>
    <row r="364" spans="2:27">
      <c r="B364" s="94" t="s">
        <v>7</v>
      </c>
      <c r="C364" s="94" t="s">
        <v>8</v>
      </c>
      <c r="D364" s="94">
        <f>SUM('[1]NXP (10)'!D9:K9)/SUM('[1]NXP (10)'!D$2:K$2)</f>
        <v>65.06229930024891</v>
      </c>
      <c r="E364" s="94">
        <f>SUM('[1]NXP (10)'!L9:P9)/SUM('[1]NXP (10)'!L$2:P$2)</f>
        <v>52.136193146464805</v>
      </c>
      <c r="F364" s="94">
        <f>SUM('[1]NXP (10)'!Q9:AC9)/SUM('[1]NXP (10)'!Q$2:AC$2)</f>
        <v>58.658895758703082</v>
      </c>
      <c r="G364" s="94">
        <f>SUM('[1]NXP (10)'!AD9:AJ9)/SUM('[1]NXP (10)'!AD$2:AJ$2)</f>
        <v>47.339674989648188</v>
      </c>
      <c r="H364" s="94">
        <f>SUM('[1]NXP (10)'!AK9:AO9)/SUM('[1]NXP (10)'!AK$2:AO$2)</f>
        <v>75.598549261651897</v>
      </c>
      <c r="I364" s="94">
        <f>SUM('[1]NXP (10)'!AP9:AU9)/SUM('[1]NXP (10)'!AP$2:AU$2)</f>
        <v>46.640257042848191</v>
      </c>
      <c r="J364" s="94">
        <f>SUM('[1]NXP (10)'!AV9:BE9)/SUM('[1]NXP (10)'!AV$2:BE$2)</f>
        <v>48.003861099386356</v>
      </c>
      <c r="K364" s="94">
        <f>SUM('[1]NXP (10)'!BF9:BO9)/SUM('[1]NXP (10)'!BF$2:BO$2)</f>
        <v>36.772624941850736</v>
      </c>
      <c r="L364" s="94">
        <f>SUM('[1]NXP (10)'!BP9:BS9)/SUM('[1]NXP (10)'!BP$2:BS$2)</f>
        <v>28.962686283376701</v>
      </c>
      <c r="M364" s="94">
        <f>SUM('[1]NXP (10)'!BT9:BW9)/SUM('[1]NXP (10)'!BT$2:BW$2)</f>
        <v>60.305415053105413</v>
      </c>
      <c r="N364" s="94">
        <f>SUMPRODUCT(D364:M364,$D$724:$M$724)</f>
        <v>51.948045687728438</v>
      </c>
      <c r="O364" s="94">
        <f>AVERAGE('[1]NXP (10)'!BY9:BZ9)</f>
        <v>21.42904690970844</v>
      </c>
      <c r="P364" s="94" t="s">
        <v>8</v>
      </c>
      <c r="Q364" s="57">
        <f>RANK(D364,D364:D395,0)</f>
        <v>15</v>
      </c>
      <c r="R364" s="57">
        <f t="shared" ref="R364:AA364" si="330">RANK(E364,E364:E395,0)</f>
        <v>4</v>
      </c>
      <c r="S364" s="57">
        <f t="shared" si="330"/>
        <v>9</v>
      </c>
      <c r="T364" s="57">
        <f t="shared" si="330"/>
        <v>28</v>
      </c>
      <c r="U364" s="57">
        <f t="shared" si="330"/>
        <v>2</v>
      </c>
      <c r="V364" s="57">
        <f t="shared" si="330"/>
        <v>19</v>
      </c>
      <c r="W364" s="57">
        <f t="shared" si="330"/>
        <v>18</v>
      </c>
      <c r="X364" s="57">
        <f t="shared" si="330"/>
        <v>6</v>
      </c>
      <c r="Y364" s="57">
        <f t="shared" si="330"/>
        <v>8</v>
      </c>
      <c r="Z364" s="57">
        <f t="shared" si="330"/>
        <v>9</v>
      </c>
      <c r="AA364" s="57">
        <f t="shared" si="330"/>
        <v>5</v>
      </c>
    </row>
    <row r="365" spans="2:27">
      <c r="B365" s="95" t="s">
        <v>9</v>
      </c>
      <c r="C365" s="95" t="s">
        <v>10</v>
      </c>
      <c r="D365" s="95">
        <f>SUM('[1]NXP (10)'!D10:K10)/SUM('[1]NXP (10)'!D$2:K$2)</f>
        <v>50.570111768895259</v>
      </c>
      <c r="E365" s="95">
        <f>SUM('[1]NXP (10)'!L10:P10)/SUM('[1]NXP (10)'!L$2:P$2)</f>
        <v>41.88159998980624</v>
      </c>
      <c r="F365" s="95">
        <f>SUM('[1]NXP (10)'!Q10:AC10)/SUM('[1]NXP (10)'!Q$2:AC$2)</f>
        <v>52.72451167561649</v>
      </c>
      <c r="G365" s="95">
        <f>SUM('[1]NXP (10)'!AD10:AJ10)/SUM('[1]NXP (10)'!AD$2:AJ$2)</f>
        <v>54.952573920910098</v>
      </c>
      <c r="H365" s="95">
        <f>SUM('[1]NXP (10)'!AK10:AO10)/SUM('[1]NXP (10)'!AK$2:AO$2)</f>
        <v>54.220856667853738</v>
      </c>
      <c r="I365" s="95">
        <f>SUM('[1]NXP (10)'!AP10:AU10)/SUM('[1]NXP (10)'!AP$2:AU$2)</f>
        <v>51.785344486651191</v>
      </c>
      <c r="J365" s="95">
        <f>SUM('[1]NXP (10)'!AV10:BE10)/SUM('[1]NXP (10)'!AV$2:BE$2)</f>
        <v>50.430542756185105</v>
      </c>
      <c r="K365" s="95">
        <f>SUM('[1]NXP (10)'!BF10:BO10)/SUM('[1]NXP (10)'!BF$2:BO$2)</f>
        <v>35.931513884917557</v>
      </c>
      <c r="L365" s="95">
        <f>SUM('[1]NXP (10)'!BP10:BS10)/SUM('[1]NXP (10)'!BP$2:BS$2)</f>
        <v>48.342564518118948</v>
      </c>
      <c r="M365" s="95">
        <f>SUM('[1]NXP (10)'!BT10:BW10)/SUM('[1]NXP (10)'!BT$2:BW$2)</f>
        <v>61.215850555906023</v>
      </c>
      <c r="N365" s="95">
        <f>SUMPRODUCT(D365:M365,$D$724:$M$724)</f>
        <v>50.205547022486066</v>
      </c>
      <c r="O365" s="95">
        <f>AVERAGE('[1]NXP (10)'!BY10:BZ10)</f>
        <v>22.435226557631459</v>
      </c>
      <c r="P365" s="95" t="s">
        <v>10</v>
      </c>
      <c r="Q365" s="57">
        <f>RANK(D365,D364:D395,0)</f>
        <v>27</v>
      </c>
      <c r="R365" s="57">
        <f t="shared" ref="R365:AA365" si="331">RANK(E365,E364:E395,0)</f>
        <v>14</v>
      </c>
      <c r="S365" s="57">
        <f t="shared" si="331"/>
        <v>14</v>
      </c>
      <c r="T365" s="57">
        <f t="shared" si="331"/>
        <v>15</v>
      </c>
      <c r="U365" s="57">
        <f t="shared" si="331"/>
        <v>15</v>
      </c>
      <c r="V365" s="57">
        <f t="shared" si="331"/>
        <v>15</v>
      </c>
      <c r="W365" s="57">
        <f t="shared" si="331"/>
        <v>14</v>
      </c>
      <c r="X365" s="57">
        <f t="shared" si="331"/>
        <v>11</v>
      </c>
      <c r="Y365" s="57">
        <f t="shared" si="331"/>
        <v>2</v>
      </c>
      <c r="Z365" s="57">
        <f t="shared" si="331"/>
        <v>7</v>
      </c>
      <c r="AA365" s="57">
        <f t="shared" si="331"/>
        <v>9</v>
      </c>
    </row>
    <row r="366" spans="2:27">
      <c r="B366" s="94" t="s">
        <v>11</v>
      </c>
      <c r="C366" s="94" t="s">
        <v>12</v>
      </c>
      <c r="D366" s="94">
        <f>SUM('[1]NXP (10)'!D11:K11)/SUM('[1]NXP (10)'!D$2:K$2)</f>
        <v>68.308866790078511</v>
      </c>
      <c r="E366" s="94">
        <f>SUM('[1]NXP (10)'!L11:P11)/SUM('[1]NXP (10)'!L$2:P$2)</f>
        <v>51.98959887086022</v>
      </c>
      <c r="F366" s="94">
        <f>SUM('[1]NXP (10)'!Q11:AC11)/SUM('[1]NXP (10)'!Q$2:AC$2)</f>
        <v>64.993370068577519</v>
      </c>
      <c r="G366" s="94">
        <f>SUM('[1]NXP (10)'!AD11:AJ11)/SUM('[1]NXP (10)'!AD$2:AJ$2)</f>
        <v>57.421507514596534</v>
      </c>
      <c r="H366" s="94">
        <f>SUM('[1]NXP (10)'!AK11:AO11)/SUM('[1]NXP (10)'!AK$2:AO$2)</f>
        <v>43.25140969599741</v>
      </c>
      <c r="I366" s="94">
        <f>SUM('[1]NXP (10)'!AP11:AU11)/SUM('[1]NXP (10)'!AP$2:AU$2)</f>
        <v>68.758912515054149</v>
      </c>
      <c r="J366" s="94">
        <f>SUM('[1]NXP (10)'!AV11:BE11)/SUM('[1]NXP (10)'!AV$2:BE$2)</f>
        <v>47.904890018224506</v>
      </c>
      <c r="K366" s="94">
        <f>SUM('[1]NXP (10)'!BF11:BO11)/SUM('[1]NXP (10)'!BF$2:BO$2)</f>
        <v>44.937047982713146</v>
      </c>
      <c r="L366" s="94">
        <f>SUM('[1]NXP (10)'!BP11:BS11)/SUM('[1]NXP (10)'!BP$2:BS$2)</f>
        <v>27.45695303959333</v>
      </c>
      <c r="M366" s="94">
        <f>SUM('[1]NXP (10)'!BT11:BW11)/SUM('[1]NXP (10)'!BT$2:BW$2)</f>
        <v>43.026237407696939</v>
      </c>
      <c r="N366" s="94">
        <f t="shared" ref="N366:N395" si="332">SUMPRODUCT(D366:M366,$D$724:$M$724)</f>
        <v>51.804879390339231</v>
      </c>
      <c r="O366" s="94">
        <f>AVERAGE('[1]NXP (10)'!BY11:BZ11)</f>
        <v>27.266761789180297</v>
      </c>
      <c r="P366" s="94" t="s">
        <v>12</v>
      </c>
      <c r="Q366" s="57">
        <f>RANK(D366,D364:D395,0)</f>
        <v>12</v>
      </c>
      <c r="R366" s="57">
        <f t="shared" ref="R366:AA366" si="333">RANK(E366,E364:E395,0)</f>
        <v>5</v>
      </c>
      <c r="S366" s="57">
        <f t="shared" si="333"/>
        <v>2</v>
      </c>
      <c r="T366" s="57">
        <f t="shared" si="333"/>
        <v>12</v>
      </c>
      <c r="U366" s="57">
        <f t="shared" si="333"/>
        <v>25</v>
      </c>
      <c r="V366" s="57">
        <f t="shared" si="333"/>
        <v>2</v>
      </c>
      <c r="W366" s="57">
        <f t="shared" si="333"/>
        <v>19</v>
      </c>
      <c r="X366" s="57">
        <f t="shared" si="333"/>
        <v>4</v>
      </c>
      <c r="Y366" s="57">
        <f t="shared" si="333"/>
        <v>10</v>
      </c>
      <c r="Z366" s="57">
        <f t="shared" si="333"/>
        <v>20</v>
      </c>
      <c r="AA366" s="57">
        <f t="shared" si="333"/>
        <v>6</v>
      </c>
    </row>
    <row r="367" spans="2:27">
      <c r="B367" s="95" t="s">
        <v>13</v>
      </c>
      <c r="C367" s="95" t="s">
        <v>14</v>
      </c>
      <c r="D367" s="95">
        <f>SUM('[1]NXP (10)'!D12:K12)/SUM('[1]NXP (10)'!D$2:K$2)</f>
        <v>78.669102226013891</v>
      </c>
      <c r="E367" s="95">
        <f>SUM('[1]NXP (10)'!L12:P12)/SUM('[1]NXP (10)'!L$2:P$2)</f>
        <v>31.067841287112294</v>
      </c>
      <c r="F367" s="95">
        <f>SUM('[1]NXP (10)'!Q12:AC12)/SUM('[1]NXP (10)'!Q$2:AC$2)</f>
        <v>52.60903285106464</v>
      </c>
      <c r="G367" s="95">
        <f>SUM('[1]NXP (10)'!AD12:AJ12)/SUM('[1]NXP (10)'!AD$2:AJ$2)</f>
        <v>72.116364172514892</v>
      </c>
      <c r="H367" s="95">
        <f>SUM('[1]NXP (10)'!AK12:AO12)/SUM('[1]NXP (10)'!AK$2:AO$2)</f>
        <v>54.296321403926413</v>
      </c>
      <c r="I367" s="95">
        <f>SUM('[1]NXP (10)'!AP12:AU12)/SUM('[1]NXP (10)'!AP$2:AU$2)</f>
        <v>41.761099163614482</v>
      </c>
      <c r="J367" s="95">
        <f>SUM('[1]NXP (10)'!AV12:BE12)/SUM('[1]NXP (10)'!AV$2:BE$2)</f>
        <v>35.26873816103452</v>
      </c>
      <c r="K367" s="95">
        <f>SUM('[1]NXP (10)'!BF12:BO12)/SUM('[1]NXP (10)'!BF$2:BO$2)</f>
        <v>29.719017221413171</v>
      </c>
      <c r="L367" s="95">
        <f>SUM('[1]NXP (10)'!BP12:BS12)/SUM('[1]NXP (10)'!BP$2:BS$2)</f>
        <v>19.921513472149812</v>
      </c>
      <c r="M367" s="95">
        <f>SUM('[1]NXP (10)'!BT12:BW12)/SUM('[1]NXP (10)'!BT$2:BW$2)</f>
        <v>27.032476753065225</v>
      </c>
      <c r="N367" s="95">
        <f t="shared" si="332"/>
        <v>44.246150671190939</v>
      </c>
      <c r="O367" s="95">
        <f>AVERAGE('[1]NXP (10)'!BY12:BZ12)</f>
        <v>21.796784184346102</v>
      </c>
      <c r="P367" s="95" t="s">
        <v>14</v>
      </c>
      <c r="Q367" s="57">
        <f>RANK(D367,D364:D395,0)</f>
        <v>3</v>
      </c>
      <c r="R367" s="57">
        <f t="shared" ref="R367:AA367" si="334">RANK(E367,E364:E395,0)</f>
        <v>26</v>
      </c>
      <c r="S367" s="57">
        <f t="shared" si="334"/>
        <v>15</v>
      </c>
      <c r="T367" s="57">
        <f t="shared" si="334"/>
        <v>2</v>
      </c>
      <c r="U367" s="57">
        <f t="shared" si="334"/>
        <v>14</v>
      </c>
      <c r="V367" s="57">
        <f t="shared" si="334"/>
        <v>28</v>
      </c>
      <c r="W367" s="57">
        <f t="shared" si="334"/>
        <v>32</v>
      </c>
      <c r="X367" s="57">
        <f t="shared" si="334"/>
        <v>20</v>
      </c>
      <c r="Y367" s="57">
        <f t="shared" si="334"/>
        <v>14</v>
      </c>
      <c r="Z367" s="57">
        <f t="shared" si="334"/>
        <v>30</v>
      </c>
      <c r="AA367" s="57">
        <f t="shared" si="334"/>
        <v>19</v>
      </c>
    </row>
    <row r="368" spans="2:27">
      <c r="B368" s="94" t="s">
        <v>15</v>
      </c>
      <c r="C368" s="94" t="s">
        <v>16</v>
      </c>
      <c r="D368" s="94">
        <f>SUM('[1]NXP (10)'!D13:K13)/SUM('[1]NXP (10)'!D$2:K$2)</f>
        <v>56.614543829194204</v>
      </c>
      <c r="E368" s="94">
        <f>SUM('[1]NXP (10)'!L13:P13)/SUM('[1]NXP (10)'!L$2:P$2)</f>
        <v>43.887958189794176</v>
      </c>
      <c r="F368" s="94">
        <f>SUM('[1]NXP (10)'!Q13:AC13)/SUM('[1]NXP (10)'!Q$2:AC$2)</f>
        <v>51.991000886675153</v>
      </c>
      <c r="G368" s="94">
        <f>SUM('[1]NXP (10)'!AD13:AJ13)/SUM('[1]NXP (10)'!AD$2:AJ$2)</f>
        <v>56.150103062176449</v>
      </c>
      <c r="H368" s="94">
        <f>SUM('[1]NXP (10)'!AK13:AO13)/SUM('[1]NXP (10)'!AK$2:AO$2)</f>
        <v>45.93106173153685</v>
      </c>
      <c r="I368" s="94">
        <f>SUM('[1]NXP (10)'!AP13:AU13)/SUM('[1]NXP (10)'!AP$2:AU$2)</f>
        <v>54.013169969586642</v>
      </c>
      <c r="J368" s="94">
        <f>SUM('[1]NXP (10)'!AV13:BE13)/SUM('[1]NXP (10)'!AV$2:BE$2)</f>
        <v>48.246715838403652</v>
      </c>
      <c r="K368" s="94">
        <f>SUM('[1]NXP (10)'!BF13:BO13)/SUM('[1]NXP (10)'!BF$2:BO$2)</f>
        <v>28.456125672410288</v>
      </c>
      <c r="L368" s="94">
        <f>SUM('[1]NXP (10)'!BP13:BS13)/SUM('[1]NXP (10)'!BP$2:BS$2)</f>
        <v>30.730269485814652</v>
      </c>
      <c r="M368" s="94">
        <f>SUM('[1]NXP (10)'!BT13:BW13)/SUM('[1]NXP (10)'!BT$2:BW$2)</f>
        <v>63.221985505749146</v>
      </c>
      <c r="N368" s="94">
        <f t="shared" si="332"/>
        <v>47.924293417134116</v>
      </c>
      <c r="O368" s="94">
        <f>AVERAGE('[1]NXP (10)'!BY13:BZ13)</f>
        <v>30.808316336674057</v>
      </c>
      <c r="P368" s="94" t="s">
        <v>16</v>
      </c>
      <c r="Q368" s="57">
        <f>RANK(D368,D364:D395,0)</f>
        <v>24</v>
      </c>
      <c r="R368" s="57">
        <f t="shared" ref="R368:AA368" si="335">RANK(E368,E364:E395,0)</f>
        <v>11</v>
      </c>
      <c r="S368" s="57">
        <f t="shared" si="335"/>
        <v>17</v>
      </c>
      <c r="T368" s="57">
        <f t="shared" si="335"/>
        <v>13</v>
      </c>
      <c r="U368" s="57">
        <f t="shared" si="335"/>
        <v>23</v>
      </c>
      <c r="V368" s="57">
        <f t="shared" si="335"/>
        <v>12</v>
      </c>
      <c r="W368" s="57">
        <f t="shared" si="335"/>
        <v>17</v>
      </c>
      <c r="X368" s="57">
        <f t="shared" si="335"/>
        <v>24</v>
      </c>
      <c r="Y368" s="57">
        <f t="shared" si="335"/>
        <v>6</v>
      </c>
      <c r="Z368" s="57">
        <f t="shared" si="335"/>
        <v>4</v>
      </c>
      <c r="AA368" s="57">
        <f t="shared" si="335"/>
        <v>13</v>
      </c>
    </row>
    <row r="369" spans="2:27">
      <c r="B369" s="95" t="s">
        <v>17</v>
      </c>
      <c r="C369" s="95" t="s">
        <v>18</v>
      </c>
      <c r="D369" s="95">
        <f>SUM('[1]NXP (10)'!D14:K14)/SUM('[1]NXP (10)'!D$2:K$2)</f>
        <v>72.994666405849443</v>
      </c>
      <c r="E369" s="95">
        <f>SUM('[1]NXP (10)'!L14:P14)/SUM('[1]NXP (10)'!L$2:P$2)</f>
        <v>53.562927550906551</v>
      </c>
      <c r="F369" s="95">
        <f>SUM('[1]NXP (10)'!Q14:AC14)/SUM('[1]NXP (10)'!Q$2:AC$2)</f>
        <v>58.843688373442475</v>
      </c>
      <c r="G369" s="95">
        <f>SUM('[1]NXP (10)'!AD14:AJ14)/SUM('[1]NXP (10)'!AD$2:AJ$2)</f>
        <v>71.576468810586093</v>
      </c>
      <c r="H369" s="95">
        <f>SUM('[1]NXP (10)'!AK14:AO14)/SUM('[1]NXP (10)'!AK$2:AO$2)</f>
        <v>66.810237817223779</v>
      </c>
      <c r="I369" s="95">
        <f>SUM('[1]NXP (10)'!AP14:AU14)/SUM('[1]NXP (10)'!AP$2:AU$2)</f>
        <v>51.491817631572992</v>
      </c>
      <c r="J369" s="95">
        <f>SUM('[1]NXP (10)'!AV14:BE14)/SUM('[1]NXP (10)'!AV$2:BE$2)</f>
        <v>52.977788165786677</v>
      </c>
      <c r="K369" s="95">
        <f>SUM('[1]NXP (10)'!BF14:BO14)/SUM('[1]NXP (10)'!BF$2:BO$2)</f>
        <v>25.64173074845365</v>
      </c>
      <c r="L369" s="95">
        <f>SUM('[1]NXP (10)'!BP14:BS14)/SUM('[1]NXP (10)'!BP$2:BS$2)</f>
        <v>9.8357258525998521</v>
      </c>
      <c r="M369" s="95">
        <f>SUM('[1]NXP (10)'!BT14:BW14)/SUM('[1]NXP (10)'!BT$2:BW$2)</f>
        <v>39.917959165423625</v>
      </c>
      <c r="N369" s="95">
        <f t="shared" si="332"/>
        <v>50.365301052184527</v>
      </c>
      <c r="O369" s="95">
        <f>AVERAGE('[1]NXP (10)'!BY14:BZ14)</f>
        <v>18.027062129155397</v>
      </c>
      <c r="P369" s="95" t="s">
        <v>18</v>
      </c>
      <c r="Q369" s="57">
        <f>RANK(D369,D364:D395,0)</f>
        <v>8</v>
      </c>
      <c r="R369" s="57">
        <f t="shared" ref="R369:AA369" si="336">RANK(E369,E364:E395,0)</f>
        <v>3</v>
      </c>
      <c r="S369" s="57">
        <f t="shared" si="336"/>
        <v>8</v>
      </c>
      <c r="T369" s="57">
        <f t="shared" si="336"/>
        <v>3</v>
      </c>
      <c r="U369" s="57">
        <f t="shared" si="336"/>
        <v>5</v>
      </c>
      <c r="V369" s="57">
        <f t="shared" si="336"/>
        <v>16</v>
      </c>
      <c r="W369" s="57">
        <f t="shared" si="336"/>
        <v>10</v>
      </c>
      <c r="X369" s="57">
        <f t="shared" si="336"/>
        <v>30</v>
      </c>
      <c r="Y369" s="57">
        <f t="shared" si="336"/>
        <v>22</v>
      </c>
      <c r="Z369" s="57">
        <f t="shared" si="336"/>
        <v>21</v>
      </c>
      <c r="AA369" s="57">
        <f t="shared" si="336"/>
        <v>8</v>
      </c>
    </row>
    <row r="370" spans="2:27">
      <c r="B370" s="94" t="s">
        <v>19</v>
      </c>
      <c r="C370" s="94" t="s">
        <v>20</v>
      </c>
      <c r="D370" s="94">
        <f>SUM('[1]NXP (10)'!D15:K15)/SUM('[1]NXP (10)'!D$2:K$2)</f>
        <v>76.00479097221006</v>
      </c>
      <c r="E370" s="94">
        <f>SUM('[1]NXP (10)'!L15:P15)/SUM('[1]NXP (10)'!L$2:P$2)</f>
        <v>31.061591059275365</v>
      </c>
      <c r="F370" s="94">
        <f>SUM('[1]NXP (10)'!Q15:AC15)/SUM('[1]NXP (10)'!Q$2:AC$2)</f>
        <v>32.532773633700593</v>
      </c>
      <c r="G370" s="94">
        <f>SUM('[1]NXP (10)'!AD15:AJ15)/SUM('[1]NXP (10)'!AD$2:AJ$2)</f>
        <v>62.578713591247499</v>
      </c>
      <c r="H370" s="94">
        <f>SUM('[1]NXP (10)'!AK15:AO15)/SUM('[1]NXP (10)'!AK$2:AO$2)</f>
        <v>41.371544074134626</v>
      </c>
      <c r="I370" s="94">
        <f>SUM('[1]NXP (10)'!AP15:AU15)/SUM('[1]NXP (10)'!AP$2:AU$2)</f>
        <v>25.005982804292994</v>
      </c>
      <c r="J370" s="94">
        <f>SUM('[1]NXP (10)'!AV15:BE15)/SUM('[1]NXP (10)'!AV$2:BE$2)</f>
        <v>41.471910418145363</v>
      </c>
      <c r="K370" s="94">
        <f>SUM('[1]NXP (10)'!BF15:BO15)/SUM('[1]NXP (10)'!BF$2:BO$2)</f>
        <v>26.349464444168301</v>
      </c>
      <c r="L370" s="94">
        <f>SUM('[1]NXP (10)'!BP15:BS15)/SUM('[1]NXP (10)'!BP$2:BS$2)</f>
        <v>3.9552664120709418</v>
      </c>
      <c r="M370" s="94">
        <f>SUM('[1]NXP (10)'!BT15:BW15)/SUM('[1]NXP (10)'!BT$2:BW$2)</f>
        <v>29.511471197813325</v>
      </c>
      <c r="N370" s="94">
        <f t="shared" si="332"/>
        <v>36.984350860705909</v>
      </c>
      <c r="O370" s="94">
        <f>AVERAGE('[1]NXP (10)'!BY15:BZ15)</f>
        <v>0</v>
      </c>
      <c r="P370" s="94" t="s">
        <v>20</v>
      </c>
      <c r="Q370" s="57">
        <f>RANK(D370,D364:D395,0)</f>
        <v>5</v>
      </c>
      <c r="R370" s="57">
        <f t="shared" ref="R370:AA370" si="337">RANK(E370,E364:E395,0)</f>
        <v>27</v>
      </c>
      <c r="S370" s="57">
        <f t="shared" si="337"/>
        <v>31</v>
      </c>
      <c r="T370" s="57">
        <f t="shared" si="337"/>
        <v>9</v>
      </c>
      <c r="U370" s="57">
        <f t="shared" si="337"/>
        <v>27</v>
      </c>
      <c r="V370" s="57">
        <f t="shared" si="337"/>
        <v>32</v>
      </c>
      <c r="W370" s="57">
        <f t="shared" si="337"/>
        <v>28</v>
      </c>
      <c r="X370" s="57">
        <f t="shared" si="337"/>
        <v>29</v>
      </c>
      <c r="Y370" s="57">
        <f t="shared" si="337"/>
        <v>31</v>
      </c>
      <c r="Z370" s="57">
        <f t="shared" si="337"/>
        <v>27</v>
      </c>
      <c r="AA370" s="57">
        <f t="shared" si="337"/>
        <v>30</v>
      </c>
    </row>
    <row r="371" spans="2:27">
      <c r="B371" s="95" t="s">
        <v>21</v>
      </c>
      <c r="C371" s="95" t="s">
        <v>22</v>
      </c>
      <c r="D371" s="95">
        <f>SUM('[1]NXP (10)'!D16:K16)/SUM('[1]NXP (10)'!D$2:K$2)</f>
        <v>22.375815050601961</v>
      </c>
      <c r="E371" s="95">
        <f>SUM('[1]NXP (10)'!L16:P16)/SUM('[1]NXP (10)'!L$2:P$2)</f>
        <v>49.586977930483961</v>
      </c>
      <c r="F371" s="95">
        <f>SUM('[1]NXP (10)'!Q16:AC16)/SUM('[1]NXP (10)'!Q$2:AC$2)</f>
        <v>47.779066413661191</v>
      </c>
      <c r="G371" s="95">
        <f>SUM('[1]NXP (10)'!AD16:AJ16)/SUM('[1]NXP (10)'!AD$2:AJ$2)</f>
        <v>19.500291381725841</v>
      </c>
      <c r="H371" s="95">
        <f>SUM('[1]NXP (10)'!AK16:AO16)/SUM('[1]NXP (10)'!AK$2:AO$2)</f>
        <v>62.362038133993337</v>
      </c>
      <c r="I371" s="95">
        <f>SUM('[1]NXP (10)'!AP16:AU16)/SUM('[1]NXP (10)'!AP$2:AU$2)</f>
        <v>59.067899923806429</v>
      </c>
      <c r="J371" s="95">
        <f>SUM('[1]NXP (10)'!AV16:BE16)/SUM('[1]NXP (10)'!AV$2:BE$2)</f>
        <v>39.454471183111487</v>
      </c>
      <c r="K371" s="95">
        <f>SUM('[1]NXP (10)'!BF16:BO16)/SUM('[1]NXP (10)'!BF$2:BO$2)</f>
        <v>25.490772579778227</v>
      </c>
      <c r="L371" s="95">
        <f>SUM('[1]NXP (10)'!BP16:BS16)/SUM('[1]NXP (10)'!BP$2:BS$2)</f>
        <v>64.072946031167902</v>
      </c>
      <c r="M371" s="95">
        <f>SUM('[1]NXP (10)'!BT16:BW16)/SUM('[1]NXP (10)'!BT$2:BW$2)</f>
        <v>62.749327347597152</v>
      </c>
      <c r="N371" s="95">
        <f t="shared" si="332"/>
        <v>45.243960597592753</v>
      </c>
      <c r="O371" s="95">
        <f>AVERAGE('[1]NXP (10)'!BY16:BZ16)</f>
        <v>17.510600658336163</v>
      </c>
      <c r="P371" s="95" t="s">
        <v>22</v>
      </c>
      <c r="Q371" s="57">
        <f>RANK(D371,D364:D395,0)</f>
        <v>32</v>
      </c>
      <c r="R371" s="57">
        <f t="shared" ref="R371:AA371" si="338">RANK(E371,E364:E395,0)</f>
        <v>8</v>
      </c>
      <c r="S371" s="57">
        <f t="shared" si="338"/>
        <v>21</v>
      </c>
      <c r="T371" s="57">
        <f t="shared" si="338"/>
        <v>32</v>
      </c>
      <c r="U371" s="57">
        <f t="shared" si="338"/>
        <v>8</v>
      </c>
      <c r="V371" s="57">
        <f t="shared" si="338"/>
        <v>6</v>
      </c>
      <c r="W371" s="57">
        <f t="shared" si="338"/>
        <v>30</v>
      </c>
      <c r="X371" s="57">
        <f t="shared" si="338"/>
        <v>31</v>
      </c>
      <c r="Y371" s="57">
        <f t="shared" si="338"/>
        <v>1</v>
      </c>
      <c r="Z371" s="57">
        <f t="shared" si="338"/>
        <v>6</v>
      </c>
      <c r="AA371" s="57">
        <f t="shared" si="338"/>
        <v>17</v>
      </c>
    </row>
    <row r="372" spans="2:27">
      <c r="B372" s="94" t="s">
        <v>23</v>
      </c>
      <c r="C372" s="94" t="s">
        <v>24</v>
      </c>
      <c r="D372" s="94">
        <f>SUM('[1]NXP (10)'!D17:K17)/SUM('[1]NXP (10)'!D$2:K$2)</f>
        <v>60.255023249166065</v>
      </c>
      <c r="E372" s="94">
        <f>SUM('[1]NXP (10)'!L17:P17)/SUM('[1]NXP (10)'!L$2:P$2)</f>
        <v>74.536684690900501</v>
      </c>
      <c r="F372" s="94">
        <f>SUM('[1]NXP (10)'!Q17:AC17)/SUM('[1]NXP (10)'!Q$2:AC$2)</f>
        <v>71.050562900477516</v>
      </c>
      <c r="G372" s="94">
        <f>SUM('[1]NXP (10)'!AD17:AJ17)/SUM('[1]NXP (10)'!AD$2:AJ$2)</f>
        <v>51.300425538483289</v>
      </c>
      <c r="H372" s="94">
        <f>SUM('[1]NXP (10)'!AK17:AO17)/SUM('[1]NXP (10)'!AK$2:AO$2)</f>
        <v>80.539252719078689</v>
      </c>
      <c r="I372" s="94">
        <f>SUM('[1]NXP (10)'!AP17:AU17)/SUM('[1]NXP (10)'!AP$2:AU$2)</f>
        <v>56.102662500364019</v>
      </c>
      <c r="J372" s="94">
        <f>SUM('[1]NXP (10)'!AV17:BE17)/SUM('[1]NXP (10)'!AV$2:BE$2)</f>
        <v>71.939568939541346</v>
      </c>
      <c r="K372" s="94">
        <f>SUM('[1]NXP (10)'!BF17:BO17)/SUM('[1]NXP (10)'!BF$2:BO$2)</f>
        <v>76.835490434221683</v>
      </c>
      <c r="L372" s="94">
        <f>SUM('[1]NXP (10)'!BP17:BS17)/SUM('[1]NXP (10)'!BP$2:BS$2)</f>
        <v>30.126980497484301</v>
      </c>
      <c r="M372" s="94">
        <f>SUM('[1]NXP (10)'!BT17:BW17)/SUM('[1]NXP (10)'!BT$2:BW$2)</f>
        <v>81.073231351579423</v>
      </c>
      <c r="N372" s="94">
        <f t="shared" si="332"/>
        <v>65.375988282129697</v>
      </c>
      <c r="O372" s="94">
        <f>AVERAGE('[1]NXP (10)'!BY17:BZ17)</f>
        <v>50</v>
      </c>
      <c r="P372" s="94" t="s">
        <v>24</v>
      </c>
      <c r="Q372" s="57">
        <f>RANK(D372,D364:D395,0)</f>
        <v>21</v>
      </c>
      <c r="R372" s="57">
        <f t="shared" ref="R372:AA372" si="339">RANK(E372,E364:E395,0)</f>
        <v>1</v>
      </c>
      <c r="S372" s="57">
        <f t="shared" si="339"/>
        <v>1</v>
      </c>
      <c r="T372" s="57">
        <f t="shared" si="339"/>
        <v>20</v>
      </c>
      <c r="U372" s="57">
        <f t="shared" si="339"/>
        <v>1</v>
      </c>
      <c r="V372" s="57">
        <f t="shared" si="339"/>
        <v>11</v>
      </c>
      <c r="W372" s="57">
        <f t="shared" si="339"/>
        <v>1</v>
      </c>
      <c r="X372" s="57">
        <f t="shared" si="339"/>
        <v>1</v>
      </c>
      <c r="Y372" s="57">
        <f t="shared" si="339"/>
        <v>7</v>
      </c>
      <c r="Z372" s="57">
        <f t="shared" si="339"/>
        <v>2</v>
      </c>
      <c r="AA372" s="57">
        <f t="shared" si="339"/>
        <v>1</v>
      </c>
    </row>
    <row r="373" spans="2:27">
      <c r="B373" s="95" t="s">
        <v>25</v>
      </c>
      <c r="C373" s="95" t="s">
        <v>26</v>
      </c>
      <c r="D373" s="95">
        <f>SUM('[1]NXP (10)'!D18:K18)/SUM('[1]NXP (10)'!D$2:K$2)</f>
        <v>37.118293787240454</v>
      </c>
      <c r="E373" s="95">
        <f>SUM('[1]NXP (10)'!L18:P18)/SUM('[1]NXP (10)'!L$2:P$2)</f>
        <v>53.940625632687066</v>
      </c>
      <c r="F373" s="95">
        <f>SUM('[1]NXP (10)'!Q18:AC18)/SUM('[1]NXP (10)'!Q$2:AC$2)</f>
        <v>59.466112737323016</v>
      </c>
      <c r="G373" s="95">
        <f>SUM('[1]NXP (10)'!AD18:AJ18)/SUM('[1]NXP (10)'!AD$2:AJ$2)</f>
        <v>53.712153012506505</v>
      </c>
      <c r="H373" s="95">
        <f>SUM('[1]NXP (10)'!AK18:AO18)/SUM('[1]NXP (10)'!AK$2:AO$2)</f>
        <v>52.547278711010577</v>
      </c>
      <c r="I373" s="95">
        <f>SUM('[1]NXP (10)'!AP18:AU18)/SUM('[1]NXP (10)'!AP$2:AU$2)</f>
        <v>51.930806816687586</v>
      </c>
      <c r="J373" s="95">
        <f>SUM('[1]NXP (10)'!AV18:BE18)/SUM('[1]NXP (10)'!AV$2:BE$2)</f>
        <v>44.321961062032443</v>
      </c>
      <c r="K373" s="95">
        <f>SUM('[1]NXP (10)'!BF18:BO18)/SUM('[1]NXP (10)'!BF$2:BO$2)</f>
        <v>27.329123306716607</v>
      </c>
      <c r="L373" s="95">
        <f>SUM('[1]NXP (10)'!BP18:BS18)/SUM('[1]NXP (10)'!BP$2:BS$2)</f>
        <v>11.283240048858818</v>
      </c>
      <c r="M373" s="95">
        <f>SUM('[1]NXP (10)'!BT18:BW18)/SUM('[1]NXP (10)'!BT$2:BW$2)</f>
        <v>45.732666595556772</v>
      </c>
      <c r="N373" s="95">
        <f t="shared" si="332"/>
        <v>43.738226171061982</v>
      </c>
      <c r="O373" s="95">
        <f>AVERAGE('[1]NXP (10)'!BY18:BZ18)</f>
        <v>11.992733236348482</v>
      </c>
      <c r="P373" s="95" t="s">
        <v>26</v>
      </c>
      <c r="Q373" s="57">
        <f>RANK(D373,D364:D395,0)</f>
        <v>31</v>
      </c>
      <c r="R373" s="57">
        <f t="shared" ref="R373:AA373" si="340">RANK(E373,E364:E395,0)</f>
        <v>2</v>
      </c>
      <c r="S373" s="57">
        <f t="shared" si="340"/>
        <v>6</v>
      </c>
      <c r="T373" s="57">
        <f t="shared" si="340"/>
        <v>16</v>
      </c>
      <c r="U373" s="57">
        <f t="shared" si="340"/>
        <v>16</v>
      </c>
      <c r="V373" s="57">
        <f t="shared" si="340"/>
        <v>14</v>
      </c>
      <c r="W373" s="57">
        <f t="shared" si="340"/>
        <v>27</v>
      </c>
      <c r="X373" s="57">
        <f t="shared" si="340"/>
        <v>26</v>
      </c>
      <c r="Y373" s="57">
        <f t="shared" si="340"/>
        <v>19</v>
      </c>
      <c r="Z373" s="57">
        <f t="shared" si="340"/>
        <v>19</v>
      </c>
      <c r="AA373" s="57">
        <f t="shared" si="340"/>
        <v>22</v>
      </c>
    </row>
    <row r="374" spans="2:27">
      <c r="B374" s="94" t="s">
        <v>27</v>
      </c>
      <c r="C374" s="94" t="s">
        <v>28</v>
      </c>
      <c r="D374" s="94">
        <f>SUM('[1]NXP (10)'!D19:K19)/SUM('[1]NXP (10)'!D$2:K$2)</f>
        <v>73.455347310022191</v>
      </c>
      <c r="E374" s="94">
        <f>SUM('[1]NXP (10)'!L19:P19)/SUM('[1]NXP (10)'!L$2:P$2)</f>
        <v>28.817306732787394</v>
      </c>
      <c r="F374" s="94">
        <f>SUM('[1]NXP (10)'!Q19:AC19)/SUM('[1]NXP (10)'!Q$2:AC$2)</f>
        <v>42.971016949957786</v>
      </c>
      <c r="G374" s="94">
        <f>SUM('[1]NXP (10)'!AD19:AJ19)/SUM('[1]NXP (10)'!AD$2:AJ$2)</f>
        <v>50.63554916621721</v>
      </c>
      <c r="H374" s="94">
        <f>SUM('[1]NXP (10)'!AK19:AO19)/SUM('[1]NXP (10)'!AK$2:AO$2)</f>
        <v>46.166030441266855</v>
      </c>
      <c r="I374" s="94">
        <f>SUM('[1]NXP (10)'!AP19:AU19)/SUM('[1]NXP (10)'!AP$2:AU$2)</f>
        <v>50.052071710963126</v>
      </c>
      <c r="J374" s="94">
        <f>SUM('[1]NXP (10)'!AV19:BE19)/SUM('[1]NXP (10)'!AV$2:BE$2)</f>
        <v>53.844592905391053</v>
      </c>
      <c r="K374" s="94">
        <f>SUM('[1]NXP (10)'!BF19:BO19)/SUM('[1]NXP (10)'!BF$2:BO$2)</f>
        <v>31.42624528111736</v>
      </c>
      <c r="L374" s="94">
        <f>SUM('[1]NXP (10)'!BP19:BS19)/SUM('[1]NXP (10)'!BP$2:BS$2)</f>
        <v>14.058303189651397</v>
      </c>
      <c r="M374" s="94">
        <f>SUM('[1]NXP (10)'!BT19:BW19)/SUM('[1]NXP (10)'!BT$2:BW$2)</f>
        <v>60.382624877335608</v>
      </c>
      <c r="N374" s="94">
        <f t="shared" si="332"/>
        <v>45.180908856471</v>
      </c>
      <c r="O374" s="94">
        <f>AVERAGE('[1]NXP (10)'!BY19:BZ19)</f>
        <v>7.5544399612380575</v>
      </c>
      <c r="P374" s="94" t="s">
        <v>28</v>
      </c>
      <c r="Q374" s="57">
        <f>RANK(D374,D364:D395,0)</f>
        <v>7</v>
      </c>
      <c r="R374" s="57">
        <f t="shared" ref="R374:AA374" si="341">RANK(E374,E364:E395,0)</f>
        <v>29</v>
      </c>
      <c r="S374" s="57">
        <f t="shared" si="341"/>
        <v>25</v>
      </c>
      <c r="T374" s="57">
        <f t="shared" si="341"/>
        <v>22</v>
      </c>
      <c r="U374" s="57">
        <f t="shared" si="341"/>
        <v>22</v>
      </c>
      <c r="V374" s="57">
        <f t="shared" si="341"/>
        <v>17</v>
      </c>
      <c r="W374" s="57">
        <f t="shared" si="341"/>
        <v>8</v>
      </c>
      <c r="X374" s="57">
        <f t="shared" si="341"/>
        <v>17</v>
      </c>
      <c r="Y374" s="57">
        <f t="shared" si="341"/>
        <v>16</v>
      </c>
      <c r="Z374" s="57">
        <f t="shared" si="341"/>
        <v>8</v>
      </c>
      <c r="AA374" s="57">
        <f t="shared" si="341"/>
        <v>18</v>
      </c>
    </row>
    <row r="375" spans="2:27">
      <c r="B375" s="95" t="s">
        <v>29</v>
      </c>
      <c r="C375" s="95" t="s">
        <v>30</v>
      </c>
      <c r="D375" s="95">
        <f>SUM('[1]NXP (10)'!D20:K20)/SUM('[1]NXP (10)'!D$2:K$2)</f>
        <v>40.67237636111966</v>
      </c>
      <c r="E375" s="95">
        <f>SUM('[1]NXP (10)'!L20:P20)/SUM('[1]NXP (10)'!L$2:P$2)</f>
        <v>44.142872560958715</v>
      </c>
      <c r="F375" s="95">
        <f>SUM('[1]NXP (10)'!Q20:AC20)/SUM('[1]NXP (10)'!Q$2:AC$2)</f>
        <v>39.001065915291107</v>
      </c>
      <c r="G375" s="95">
        <f>SUM('[1]NXP (10)'!AD20:AJ20)/SUM('[1]NXP (10)'!AD$2:AJ$2)</f>
        <v>48.907327386859201</v>
      </c>
      <c r="H375" s="95">
        <f>SUM('[1]NXP (10)'!AK20:AO20)/SUM('[1]NXP (10)'!AK$2:AO$2)</f>
        <v>28.741497227667832</v>
      </c>
      <c r="I375" s="95">
        <f>SUM('[1]NXP (10)'!AP20:AU20)/SUM('[1]NXP (10)'!AP$2:AU$2)</f>
        <v>39.223544735175523</v>
      </c>
      <c r="J375" s="95">
        <f>SUM('[1]NXP (10)'!AV20:BE20)/SUM('[1]NXP (10)'!AV$2:BE$2)</f>
        <v>41.100926722427346</v>
      </c>
      <c r="K375" s="95">
        <f>SUM('[1]NXP (10)'!BF20:BO20)/SUM('[1]NXP (10)'!BF$2:BO$2)</f>
        <v>33.646728666553038</v>
      </c>
      <c r="L375" s="95">
        <f>SUM('[1]NXP (10)'!BP20:BS20)/SUM('[1]NXP (10)'!BP$2:BS$2)</f>
        <v>8.5398772688505939</v>
      </c>
      <c r="M375" s="95">
        <f>SUM('[1]NXP (10)'!BT20:BW20)/SUM('[1]NXP (10)'!BT$2:BW$2)</f>
        <v>28.006988512562739</v>
      </c>
      <c r="N375" s="95">
        <f t="shared" si="332"/>
        <v>35.198320535746575</v>
      </c>
      <c r="O375" s="95">
        <f>AVERAGE('[1]NXP (10)'!BY20:BZ20)</f>
        <v>3.9630620360534579</v>
      </c>
      <c r="P375" s="95" t="s">
        <v>30</v>
      </c>
      <c r="Q375" s="57">
        <f>RANK(D375,D364:D395,0)</f>
        <v>30</v>
      </c>
      <c r="R375" s="57">
        <f t="shared" ref="R375:AA375" si="342">RANK(E375,E364:E395,0)</f>
        <v>10</v>
      </c>
      <c r="S375" s="57">
        <f t="shared" si="342"/>
        <v>28</v>
      </c>
      <c r="T375" s="57">
        <f t="shared" si="342"/>
        <v>26</v>
      </c>
      <c r="U375" s="57">
        <f t="shared" si="342"/>
        <v>32</v>
      </c>
      <c r="V375" s="57">
        <f t="shared" si="342"/>
        <v>30</v>
      </c>
      <c r="W375" s="57">
        <f t="shared" si="342"/>
        <v>29</v>
      </c>
      <c r="X375" s="57">
        <f t="shared" si="342"/>
        <v>12</v>
      </c>
      <c r="Y375" s="57">
        <f t="shared" si="342"/>
        <v>24</v>
      </c>
      <c r="Z375" s="57">
        <f t="shared" si="342"/>
        <v>29</v>
      </c>
      <c r="AA375" s="57">
        <f t="shared" si="342"/>
        <v>31</v>
      </c>
    </row>
    <row r="376" spans="2:27">
      <c r="B376" s="94" t="s">
        <v>31</v>
      </c>
      <c r="C376" s="94" t="s">
        <v>32</v>
      </c>
      <c r="D376" s="94">
        <f>SUM('[1]NXP (10)'!D21:K21)/SUM('[1]NXP (10)'!D$2:K$2)</f>
        <v>71.799589143828868</v>
      </c>
      <c r="E376" s="94">
        <f>SUM('[1]NXP (10)'!L21:P21)/SUM('[1]NXP (10)'!L$2:P$2)</f>
        <v>24.848117087771307</v>
      </c>
      <c r="F376" s="94">
        <f>SUM('[1]NXP (10)'!Q21:AC21)/SUM('[1]NXP (10)'!Q$2:AC$2)</f>
        <v>47.305846853762972</v>
      </c>
      <c r="G376" s="94">
        <f>SUM('[1]NXP (10)'!AD21:AJ21)/SUM('[1]NXP (10)'!AD$2:AJ$2)</f>
        <v>55.362384712061385</v>
      </c>
      <c r="H376" s="94">
        <f>SUM('[1]NXP (10)'!AK21:AO21)/SUM('[1]NXP (10)'!AK$2:AO$2)</f>
        <v>51.856272710875579</v>
      </c>
      <c r="I376" s="94">
        <f>SUM('[1]NXP (10)'!AP21:AU21)/SUM('[1]NXP (10)'!AP$2:AU$2)</f>
        <v>43.958416262540595</v>
      </c>
      <c r="J376" s="94">
        <f>SUM('[1]NXP (10)'!AV21:BE21)/SUM('[1]NXP (10)'!AV$2:BE$2)</f>
        <v>47.699082369521932</v>
      </c>
      <c r="K376" s="94">
        <f>SUM('[1]NXP (10)'!BF21:BO21)/SUM('[1]NXP (10)'!BF$2:BO$2)</f>
        <v>26.605803952090152</v>
      </c>
      <c r="L376" s="94">
        <f>SUM('[1]NXP (10)'!BP21:BS21)/SUM('[1]NXP (10)'!BP$2:BS$2)</f>
        <v>6.2633877415880859</v>
      </c>
      <c r="M376" s="94">
        <f>SUM('[1]NXP (10)'!BT21:BW21)/SUM('[1]NXP (10)'!BT$2:BW$2)</f>
        <v>46.128671212104329</v>
      </c>
      <c r="N376" s="94">
        <f t="shared" si="332"/>
        <v>42.182757204614525</v>
      </c>
      <c r="O376" s="94">
        <f>AVERAGE('[1]NXP (10)'!BY21:BZ21)</f>
        <v>6.5641091970127414</v>
      </c>
      <c r="P376" s="94" t="s">
        <v>32</v>
      </c>
      <c r="Q376" s="57">
        <f>RANK(D376,D364:D395,0)</f>
        <v>10</v>
      </c>
      <c r="R376" s="57">
        <f t="shared" ref="R376:AA376" si="343">RANK(E376,E364:E395,0)</f>
        <v>30</v>
      </c>
      <c r="S376" s="57">
        <f t="shared" si="343"/>
        <v>22</v>
      </c>
      <c r="T376" s="57">
        <f t="shared" si="343"/>
        <v>14</v>
      </c>
      <c r="U376" s="57">
        <f t="shared" si="343"/>
        <v>17</v>
      </c>
      <c r="V376" s="57">
        <f t="shared" si="343"/>
        <v>21</v>
      </c>
      <c r="W376" s="57">
        <f t="shared" si="343"/>
        <v>20</v>
      </c>
      <c r="X376" s="57">
        <f t="shared" si="343"/>
        <v>28</v>
      </c>
      <c r="Y376" s="57">
        <f t="shared" si="343"/>
        <v>27</v>
      </c>
      <c r="Z376" s="57">
        <f t="shared" si="343"/>
        <v>17</v>
      </c>
      <c r="AA376" s="57">
        <f t="shared" si="343"/>
        <v>26</v>
      </c>
    </row>
    <row r="377" spans="2:27">
      <c r="B377" s="95" t="s">
        <v>33</v>
      </c>
      <c r="C377" s="95" t="s">
        <v>34</v>
      </c>
      <c r="D377" s="95">
        <f>SUM('[1]NXP (10)'!D22:K22)/SUM('[1]NXP (10)'!D$2:K$2)</f>
        <v>64.297526538368203</v>
      </c>
      <c r="E377" s="95">
        <f>SUM('[1]NXP (10)'!L22:P22)/SUM('[1]NXP (10)'!L$2:P$2)</f>
        <v>39.084577461649069</v>
      </c>
      <c r="F377" s="95">
        <f>SUM('[1]NXP (10)'!Q22:AC22)/SUM('[1]NXP (10)'!Q$2:AC$2)</f>
        <v>53.279848898839326</v>
      </c>
      <c r="G377" s="95">
        <f>SUM('[1]NXP (10)'!AD22:AJ22)/SUM('[1]NXP (10)'!AD$2:AJ$2)</f>
        <v>59.546965542848454</v>
      </c>
      <c r="H377" s="95">
        <f>SUM('[1]NXP (10)'!AK22:AO22)/SUM('[1]NXP (10)'!AK$2:AO$2)</f>
        <v>70.153551632751274</v>
      </c>
      <c r="I377" s="95">
        <f>SUM('[1]NXP (10)'!AP22:AU22)/SUM('[1]NXP (10)'!AP$2:AU$2)</f>
        <v>65.715055719405427</v>
      </c>
      <c r="J377" s="95">
        <f>SUM('[1]NXP (10)'!AV22:BE22)/SUM('[1]NXP (10)'!AV$2:BE$2)</f>
        <v>59.443135455285017</v>
      </c>
      <c r="K377" s="95">
        <f>SUM('[1]NXP (10)'!BF22:BO22)/SUM('[1]NXP (10)'!BF$2:BO$2)</f>
        <v>47.96077225757746</v>
      </c>
      <c r="L377" s="95">
        <f>SUM('[1]NXP (10)'!BP22:BS22)/SUM('[1]NXP (10)'!BP$2:BS$2)</f>
        <v>28.00823142045277</v>
      </c>
      <c r="M377" s="95">
        <f>SUM('[1]NXP (10)'!BT22:BW22)/SUM('[1]NXP (10)'!BT$2:BW$2)</f>
        <v>63.106740968168957</v>
      </c>
      <c r="N377" s="95">
        <f t="shared" si="332"/>
        <v>55.059640589534602</v>
      </c>
      <c r="O377" s="95">
        <f>AVERAGE('[1]NXP (10)'!BY22:BZ22)</f>
        <v>16.926715982366765</v>
      </c>
      <c r="P377" s="95" t="s">
        <v>34</v>
      </c>
      <c r="Q377" s="57">
        <f>RANK(D377,D364:D395,0)</f>
        <v>16</v>
      </c>
      <c r="R377" s="57">
        <f t="shared" ref="R377:AA377" si="344">RANK(E377,E364:E395,0)</f>
        <v>18</v>
      </c>
      <c r="S377" s="57">
        <f t="shared" si="344"/>
        <v>11</v>
      </c>
      <c r="T377" s="57">
        <f t="shared" si="344"/>
        <v>10</v>
      </c>
      <c r="U377" s="57">
        <f t="shared" si="344"/>
        <v>4</v>
      </c>
      <c r="V377" s="57">
        <f t="shared" si="344"/>
        <v>4</v>
      </c>
      <c r="W377" s="57">
        <f t="shared" si="344"/>
        <v>3</v>
      </c>
      <c r="X377" s="57">
        <f t="shared" si="344"/>
        <v>2</v>
      </c>
      <c r="Y377" s="57">
        <f t="shared" si="344"/>
        <v>9</v>
      </c>
      <c r="Z377" s="57">
        <f t="shared" si="344"/>
        <v>5</v>
      </c>
      <c r="AA377" s="57">
        <f t="shared" si="344"/>
        <v>4</v>
      </c>
    </row>
    <row r="378" spans="2:27">
      <c r="B378" s="94" t="s">
        <v>35</v>
      </c>
      <c r="C378" s="94" t="s">
        <v>36</v>
      </c>
      <c r="D378" s="94">
        <f>SUM('[1]NXP (10)'!D23:K23)/SUM('[1]NXP (10)'!D$2:K$2)</f>
        <v>48.356823152194629</v>
      </c>
      <c r="E378" s="94">
        <f>SUM('[1]NXP (10)'!L23:P23)/SUM('[1]NXP (10)'!L$2:P$2)</f>
        <v>41.560073128752066</v>
      </c>
      <c r="F378" s="94">
        <f>SUM('[1]NXP (10)'!Q23:AC23)/SUM('[1]NXP (10)'!Q$2:AC$2)</f>
        <v>50.146380497379397</v>
      </c>
      <c r="G378" s="94">
        <f>SUM('[1]NXP (10)'!AD23:AJ23)/SUM('[1]NXP (10)'!AD$2:AJ$2)</f>
        <v>39.86503726127571</v>
      </c>
      <c r="H378" s="94">
        <f>SUM('[1]NXP (10)'!AK23:AO23)/SUM('[1]NXP (10)'!AK$2:AO$2)</f>
        <v>57.216520217448377</v>
      </c>
      <c r="I378" s="94">
        <f>SUM('[1]NXP (10)'!AP23:AU23)/SUM('[1]NXP (10)'!AP$2:AU$2)</f>
        <v>39.8930487151733</v>
      </c>
      <c r="J378" s="94">
        <f>SUM('[1]NXP (10)'!AV23:BE23)/SUM('[1]NXP (10)'!AV$2:BE$2)</f>
        <v>58.361002517226851</v>
      </c>
      <c r="K378" s="94">
        <f>SUM('[1]NXP (10)'!BF23:BO23)/SUM('[1]NXP (10)'!BF$2:BO$2)</f>
        <v>36.285184877292195</v>
      </c>
      <c r="L378" s="94">
        <f>SUM('[1]NXP (10)'!BP23:BS23)/SUM('[1]NXP (10)'!BP$2:BS$2)</f>
        <v>11.268727120988093</v>
      </c>
      <c r="M378" s="94">
        <f>SUM('[1]NXP (10)'!BT23:BW23)/SUM('[1]NXP (10)'!BT$2:BW$2)</f>
        <v>55.655628817202356</v>
      </c>
      <c r="N378" s="94">
        <f t="shared" si="332"/>
        <v>43.860842630493295</v>
      </c>
      <c r="O378" s="94">
        <f>AVERAGE('[1]NXP (10)'!BY23:BZ23)</f>
        <v>13.544110744369636</v>
      </c>
      <c r="P378" s="94" t="s">
        <v>36</v>
      </c>
      <c r="Q378" s="57">
        <f>RANK(D378,D364:D395,0)</f>
        <v>29</v>
      </c>
      <c r="R378" s="57">
        <f t="shared" ref="R378:AA378" si="345">RANK(E378,E364:E395,0)</f>
        <v>15</v>
      </c>
      <c r="S378" s="57">
        <f t="shared" si="345"/>
        <v>18</v>
      </c>
      <c r="T378" s="57">
        <f t="shared" si="345"/>
        <v>31</v>
      </c>
      <c r="U378" s="57">
        <f t="shared" si="345"/>
        <v>10</v>
      </c>
      <c r="V378" s="57">
        <f t="shared" si="345"/>
        <v>29</v>
      </c>
      <c r="W378" s="57">
        <f t="shared" si="345"/>
        <v>4</v>
      </c>
      <c r="X378" s="57">
        <f t="shared" si="345"/>
        <v>8</v>
      </c>
      <c r="Y378" s="57">
        <f t="shared" si="345"/>
        <v>20</v>
      </c>
      <c r="Z378" s="57">
        <f t="shared" si="345"/>
        <v>11</v>
      </c>
      <c r="AA378" s="57">
        <f t="shared" si="345"/>
        <v>20</v>
      </c>
    </row>
    <row r="379" spans="2:27">
      <c r="B379" s="95" t="s">
        <v>37</v>
      </c>
      <c r="C379" s="95" t="s">
        <v>38</v>
      </c>
      <c r="D379" s="95">
        <f>SUM('[1]NXP (10)'!D24:K24)/SUM('[1]NXP (10)'!D$2:K$2)</f>
        <v>49.769285001225477</v>
      </c>
      <c r="E379" s="95">
        <f>SUM('[1]NXP (10)'!L24:P24)/SUM('[1]NXP (10)'!L$2:P$2)</f>
        <v>35.366838659244635</v>
      </c>
      <c r="F379" s="95">
        <f>SUM('[1]NXP (10)'!Q24:AC24)/SUM('[1]NXP (10)'!Q$2:AC$2)</f>
        <v>38.887520754718594</v>
      </c>
      <c r="G379" s="95">
        <f>SUM('[1]NXP (10)'!AD24:AJ24)/SUM('[1]NXP (10)'!AD$2:AJ$2)</f>
        <v>48.074750043328898</v>
      </c>
      <c r="H379" s="95">
        <f>SUM('[1]NXP (10)'!AK24:AO24)/SUM('[1]NXP (10)'!AK$2:AO$2)</f>
        <v>29.938583267532259</v>
      </c>
      <c r="I379" s="95">
        <f>SUM('[1]NXP (10)'!AP24:AU24)/SUM('[1]NXP (10)'!AP$2:AU$2)</f>
        <v>57.303083472776549</v>
      </c>
      <c r="J379" s="95">
        <f>SUM('[1]NXP (10)'!AV24:BE24)/SUM('[1]NXP (10)'!AV$2:BE$2)</f>
        <v>50.050906901058696</v>
      </c>
      <c r="K379" s="95">
        <f>SUM('[1]NXP (10)'!BF24:BO24)/SUM('[1]NXP (10)'!BF$2:BO$2)</f>
        <v>31.778444953504163</v>
      </c>
      <c r="L379" s="95">
        <f>SUM('[1]NXP (10)'!BP24:BS24)/SUM('[1]NXP (10)'!BP$2:BS$2)</f>
        <v>4.2843383741863335</v>
      </c>
      <c r="M379" s="95">
        <f>SUM('[1]NXP (10)'!BT24:BW24)/SUM('[1]NXP (10)'!BT$2:BW$2)</f>
        <v>39.808357392909734</v>
      </c>
      <c r="N379" s="95">
        <f t="shared" si="332"/>
        <v>38.526210882048538</v>
      </c>
      <c r="O379" s="95">
        <f>AVERAGE('[1]NXP (10)'!BY24:BZ24)</f>
        <v>7.0776260678965857</v>
      </c>
      <c r="P379" s="95" t="s">
        <v>38</v>
      </c>
      <c r="Q379" s="57">
        <f>RANK(D379,D364:D395,0)</f>
        <v>28</v>
      </c>
      <c r="R379" s="57">
        <f t="shared" ref="R379:AA379" si="346">RANK(E379,E364:E395,0)</f>
        <v>21</v>
      </c>
      <c r="S379" s="57">
        <f t="shared" si="346"/>
        <v>29</v>
      </c>
      <c r="T379" s="57">
        <f t="shared" si="346"/>
        <v>27</v>
      </c>
      <c r="U379" s="57">
        <f t="shared" si="346"/>
        <v>30</v>
      </c>
      <c r="V379" s="57">
        <f t="shared" si="346"/>
        <v>8</v>
      </c>
      <c r="W379" s="57">
        <f t="shared" si="346"/>
        <v>15</v>
      </c>
      <c r="X379" s="57">
        <f t="shared" si="346"/>
        <v>16</v>
      </c>
      <c r="Y379" s="57">
        <f t="shared" si="346"/>
        <v>30</v>
      </c>
      <c r="Z379" s="57">
        <f t="shared" si="346"/>
        <v>22</v>
      </c>
      <c r="AA379" s="57">
        <f t="shared" si="346"/>
        <v>29</v>
      </c>
    </row>
    <row r="380" spans="2:27">
      <c r="B380" s="94" t="s">
        <v>39</v>
      </c>
      <c r="C380" s="94" t="s">
        <v>40</v>
      </c>
      <c r="D380" s="94">
        <f>SUM('[1]NXP (10)'!D25:K25)/SUM('[1]NXP (10)'!D$2:K$2)</f>
        <v>53.846698630072652</v>
      </c>
      <c r="E380" s="94">
        <f>SUM('[1]NXP (10)'!L25:P25)/SUM('[1]NXP (10)'!L$2:P$2)</f>
        <v>43.00226204923495</v>
      </c>
      <c r="F380" s="94">
        <f>SUM('[1]NXP (10)'!Q25:AC25)/SUM('[1]NXP (10)'!Q$2:AC$2)</f>
        <v>52.53520407254743</v>
      </c>
      <c r="G380" s="94">
        <f>SUM('[1]NXP (10)'!AD25:AJ25)/SUM('[1]NXP (10)'!AD$2:AJ$2)</f>
        <v>50.602931403890516</v>
      </c>
      <c r="H380" s="94">
        <f>SUM('[1]NXP (10)'!AK25:AO25)/SUM('[1]NXP (10)'!AK$2:AO$2)</f>
        <v>55.305569153651504</v>
      </c>
      <c r="I380" s="94">
        <f>SUM('[1]NXP (10)'!AP25:AU25)/SUM('[1]NXP (10)'!AP$2:AU$2)</f>
        <v>43.675840567229876</v>
      </c>
      <c r="J380" s="94">
        <f>SUM('[1]NXP (10)'!AV25:BE25)/SUM('[1]NXP (10)'!AV$2:BE$2)</f>
        <v>45.340127962669818</v>
      </c>
      <c r="K380" s="94">
        <f>SUM('[1]NXP (10)'!BF25:BO25)/SUM('[1]NXP (10)'!BF$2:BO$2)</f>
        <v>32.567658678490609</v>
      </c>
      <c r="L380" s="94">
        <f>SUM('[1]NXP (10)'!BP25:BS25)/SUM('[1]NXP (10)'!BP$2:BS$2)</f>
        <v>11.234502481967622</v>
      </c>
      <c r="M380" s="94">
        <f>SUM('[1]NXP (10)'!BT25:BW25)/SUM('[1]NXP (10)'!BT$2:BW$2)</f>
        <v>49.899212252334266</v>
      </c>
      <c r="N380" s="94">
        <f t="shared" si="332"/>
        <v>43.801000725208922</v>
      </c>
      <c r="O380" s="94">
        <f>AVERAGE('[1]NXP (10)'!BY25:BZ25)</f>
        <v>15.152933742643777</v>
      </c>
      <c r="P380" s="94" t="s">
        <v>40</v>
      </c>
      <c r="Q380" s="57">
        <f>RANK(D380,D364:D395,0)</f>
        <v>25</v>
      </c>
      <c r="R380" s="57">
        <f t="shared" ref="R380:AA380" si="347">RANK(E380,E364:E395,0)</f>
        <v>13</v>
      </c>
      <c r="S380" s="57">
        <f t="shared" si="347"/>
        <v>16</v>
      </c>
      <c r="T380" s="57">
        <f t="shared" si="347"/>
        <v>23</v>
      </c>
      <c r="U380" s="57">
        <f t="shared" si="347"/>
        <v>12</v>
      </c>
      <c r="V380" s="57">
        <f t="shared" si="347"/>
        <v>23</v>
      </c>
      <c r="W380" s="57">
        <f t="shared" si="347"/>
        <v>25</v>
      </c>
      <c r="X380" s="57">
        <f t="shared" si="347"/>
        <v>13</v>
      </c>
      <c r="Y380" s="57">
        <f t="shared" si="347"/>
        <v>21</v>
      </c>
      <c r="Z380" s="57">
        <f t="shared" si="347"/>
        <v>15</v>
      </c>
      <c r="AA380" s="57">
        <f t="shared" si="347"/>
        <v>21</v>
      </c>
    </row>
    <row r="381" spans="2:27">
      <c r="B381" s="95" t="s">
        <v>41</v>
      </c>
      <c r="C381" s="95" t="s">
        <v>42</v>
      </c>
      <c r="D381" s="95">
        <f>SUM('[1]NXP (10)'!D26:K26)/SUM('[1]NXP (10)'!D$2:K$2)</f>
        <v>69.411734959420073</v>
      </c>
      <c r="E381" s="95">
        <f>SUM('[1]NXP (10)'!L26:P26)/SUM('[1]NXP (10)'!L$2:P$2)</f>
        <v>50.430447317376242</v>
      </c>
      <c r="F381" s="95">
        <f>SUM('[1]NXP (10)'!Q26:AC26)/SUM('[1]NXP (10)'!Q$2:AC$2)</f>
        <v>62.92276731297779</v>
      </c>
      <c r="G381" s="95">
        <f>SUM('[1]NXP (10)'!AD26:AJ26)/SUM('[1]NXP (10)'!AD$2:AJ$2)</f>
        <v>64.101812871569891</v>
      </c>
      <c r="H381" s="95">
        <f>SUM('[1]NXP (10)'!AK26:AO26)/SUM('[1]NXP (10)'!AK$2:AO$2)</f>
        <v>45.101462082427254</v>
      </c>
      <c r="I381" s="95">
        <f>SUM('[1]NXP (10)'!AP26:AU26)/SUM('[1]NXP (10)'!AP$2:AU$2)</f>
        <v>46.943535861456944</v>
      </c>
      <c r="J381" s="95">
        <f>SUM('[1]NXP (10)'!AV26:BE26)/SUM('[1]NXP (10)'!AV$2:BE$2)</f>
        <v>46.379208206373121</v>
      </c>
      <c r="K381" s="95">
        <f>SUM('[1]NXP (10)'!BF26:BO26)/SUM('[1]NXP (10)'!BF$2:BO$2)</f>
        <v>32.363896215412886</v>
      </c>
      <c r="L381" s="95">
        <f>SUM('[1]NXP (10)'!BP26:BS26)/SUM('[1]NXP (10)'!BP$2:BS$2)</f>
        <v>7.3180920245559706</v>
      </c>
      <c r="M381" s="95">
        <f>SUM('[1]NXP (10)'!BT26:BW26)/SUM('[1]NXP (10)'!BT$2:BW$2)</f>
        <v>30.684638284799345</v>
      </c>
      <c r="N381" s="95">
        <f t="shared" si="332"/>
        <v>45.565759513636948</v>
      </c>
      <c r="O381" s="95">
        <f>AVERAGE('[1]NXP (10)'!BY26:BZ26)</f>
        <v>13.106324611093459</v>
      </c>
      <c r="P381" s="95" t="s">
        <v>42</v>
      </c>
      <c r="Q381" s="57">
        <f>RANK(D381,D364:D395,0)</f>
        <v>11</v>
      </c>
      <c r="R381" s="57">
        <f t="shared" ref="R381:AA381" si="348">RANK(E381,E364:E395,0)</f>
        <v>7</v>
      </c>
      <c r="S381" s="57">
        <f t="shared" si="348"/>
        <v>3</v>
      </c>
      <c r="T381" s="57">
        <f t="shared" si="348"/>
        <v>8</v>
      </c>
      <c r="U381" s="57">
        <f t="shared" si="348"/>
        <v>24</v>
      </c>
      <c r="V381" s="57">
        <f t="shared" si="348"/>
        <v>18</v>
      </c>
      <c r="W381" s="57">
        <f t="shared" si="348"/>
        <v>23</v>
      </c>
      <c r="X381" s="57">
        <f t="shared" si="348"/>
        <v>14</v>
      </c>
      <c r="Y381" s="57">
        <f t="shared" si="348"/>
        <v>26</v>
      </c>
      <c r="Z381" s="57">
        <f t="shared" si="348"/>
        <v>26</v>
      </c>
      <c r="AA381" s="57">
        <f t="shared" si="348"/>
        <v>16</v>
      </c>
    </row>
    <row r="382" spans="2:27">
      <c r="B382" s="94" t="s">
        <v>43</v>
      </c>
      <c r="C382" s="94" t="s">
        <v>44</v>
      </c>
      <c r="D382" s="94">
        <f>SUM('[1]NXP (10)'!D27:K27)/SUM('[1]NXP (10)'!D$2:K$2)</f>
        <v>56.967771012518881</v>
      </c>
      <c r="E382" s="94">
        <f>SUM('[1]NXP (10)'!L27:P27)/SUM('[1]NXP (10)'!L$2:P$2)</f>
        <v>51.06153057887002</v>
      </c>
      <c r="F382" s="94">
        <f>SUM('[1]NXP (10)'!Q27:AC27)/SUM('[1]NXP (10)'!Q$2:AC$2)</f>
        <v>58.641041402329151</v>
      </c>
      <c r="G382" s="94">
        <f>SUM('[1]NXP (10)'!AD27:AJ27)/SUM('[1]NXP (10)'!AD$2:AJ$2)</f>
        <v>51.999601394626303</v>
      </c>
      <c r="H382" s="94">
        <f>SUM('[1]NXP (10)'!AK27:AO27)/SUM('[1]NXP (10)'!AK$2:AO$2)</f>
        <v>75.42354675432081</v>
      </c>
      <c r="I382" s="94">
        <f>SUM('[1]NXP (10)'!AP27:AU27)/SUM('[1]NXP (10)'!AP$2:AU$2)</f>
        <v>63.678737235367947</v>
      </c>
      <c r="J382" s="94">
        <f>SUM('[1]NXP (10)'!AV27:BE27)/SUM('[1]NXP (10)'!AV$2:BE$2)</f>
        <v>62.286834048898683</v>
      </c>
      <c r="K382" s="94">
        <f>SUM('[1]NXP (10)'!BF27:BO27)/SUM('[1]NXP (10)'!BF$2:BO$2)</f>
        <v>36.144879866822514</v>
      </c>
      <c r="L382" s="94">
        <f>SUM('[1]NXP (10)'!BP27:BS27)/SUM('[1]NXP (10)'!BP$2:BS$2)</f>
        <v>21.923215782669576</v>
      </c>
      <c r="M382" s="94">
        <f>SUM('[1]NXP (10)'!BT27:BW27)/SUM('[1]NXP (10)'!BT$2:BW$2)</f>
        <v>76.036907898098221</v>
      </c>
      <c r="N382" s="94">
        <f t="shared" si="332"/>
        <v>55.416406597452216</v>
      </c>
      <c r="O382" s="94">
        <f>AVERAGE('[1]NXP (10)'!BY27:BZ27)</f>
        <v>40.652795792338637</v>
      </c>
      <c r="P382" s="94" t="s">
        <v>44</v>
      </c>
      <c r="Q382" s="57">
        <f>RANK(D382,D364:D395,0)</f>
        <v>23</v>
      </c>
      <c r="R382" s="57">
        <f t="shared" ref="R382:AA382" si="349">RANK(E382,E364:E395,0)</f>
        <v>6</v>
      </c>
      <c r="S382" s="57">
        <f t="shared" si="349"/>
        <v>10</v>
      </c>
      <c r="T382" s="57">
        <f t="shared" si="349"/>
        <v>18</v>
      </c>
      <c r="U382" s="57">
        <f t="shared" si="349"/>
        <v>3</v>
      </c>
      <c r="V382" s="57">
        <f t="shared" si="349"/>
        <v>5</v>
      </c>
      <c r="W382" s="57">
        <f t="shared" si="349"/>
        <v>2</v>
      </c>
      <c r="X382" s="57">
        <f t="shared" si="349"/>
        <v>10</v>
      </c>
      <c r="Y382" s="57">
        <f t="shared" si="349"/>
        <v>13</v>
      </c>
      <c r="Z382" s="57">
        <f t="shared" si="349"/>
        <v>3</v>
      </c>
      <c r="AA382" s="57">
        <f t="shared" si="349"/>
        <v>3</v>
      </c>
    </row>
    <row r="383" spans="2:27">
      <c r="B383" s="95" t="s">
        <v>45</v>
      </c>
      <c r="C383" s="95" t="s">
        <v>46</v>
      </c>
      <c r="D383" s="95">
        <f>SUM('[1]NXP (10)'!D28:K28)/SUM('[1]NXP (10)'!D$2:K$2)</f>
        <v>65.896315588331802</v>
      </c>
      <c r="E383" s="95">
        <f>SUM('[1]NXP (10)'!L28:P28)/SUM('[1]NXP (10)'!L$2:P$2)</f>
        <v>35.040749165319106</v>
      </c>
      <c r="F383" s="95">
        <f>SUM('[1]NXP (10)'!Q28:AC28)/SUM('[1]NXP (10)'!Q$2:AC$2)</f>
        <v>29.923135521212053</v>
      </c>
      <c r="G383" s="95">
        <f>SUM('[1]NXP (10)'!AD28:AJ28)/SUM('[1]NXP (10)'!AD$2:AJ$2)</f>
        <v>50.236015361603542</v>
      </c>
      <c r="H383" s="95">
        <f>SUM('[1]NXP (10)'!AK28:AO28)/SUM('[1]NXP (10)'!AK$2:AO$2)</f>
        <v>29.172396153836768</v>
      </c>
      <c r="I383" s="95">
        <f>SUM('[1]NXP (10)'!AP28:AU28)/SUM('[1]NXP (10)'!AP$2:AU$2)</f>
        <v>41.834045995033634</v>
      </c>
      <c r="J383" s="95">
        <f>SUM('[1]NXP (10)'!AV28:BE28)/SUM('[1]NXP (10)'!AV$2:BE$2)</f>
        <v>44.773044569727986</v>
      </c>
      <c r="K383" s="95">
        <f>SUM('[1]NXP (10)'!BF28:BO28)/SUM('[1]NXP (10)'!BF$2:BO$2)</f>
        <v>24.426494816382693</v>
      </c>
      <c r="L383" s="95">
        <f>SUM('[1]NXP (10)'!BP28:BS28)/SUM('[1]NXP (10)'!BP$2:BS$2)</f>
        <v>5.2341127988738307</v>
      </c>
      <c r="M383" s="95">
        <f>SUM('[1]NXP (10)'!BT28:BW28)/SUM('[1]NXP (10)'!BT$2:BW$2)</f>
        <v>25.412198605238537</v>
      </c>
      <c r="N383" s="95">
        <f t="shared" si="332"/>
        <v>35.194850857555991</v>
      </c>
      <c r="O383" s="95">
        <f>AVERAGE('[1]NXP (10)'!BY28:BZ28)</f>
        <v>1.0641206998699504</v>
      </c>
      <c r="P383" s="95" t="s">
        <v>46</v>
      </c>
      <c r="Q383" s="57">
        <f>RANK(D383,D364:D395,0)</f>
        <v>14</v>
      </c>
      <c r="R383" s="57">
        <f t="shared" ref="R383:AA383" si="350">RANK(E383,E364:E395,0)</f>
        <v>22</v>
      </c>
      <c r="S383" s="57">
        <f t="shared" si="350"/>
        <v>32</v>
      </c>
      <c r="T383" s="57">
        <f t="shared" si="350"/>
        <v>24</v>
      </c>
      <c r="U383" s="57">
        <f t="shared" si="350"/>
        <v>31</v>
      </c>
      <c r="V383" s="57">
        <f t="shared" si="350"/>
        <v>27</v>
      </c>
      <c r="W383" s="57">
        <f t="shared" si="350"/>
        <v>26</v>
      </c>
      <c r="X383" s="57">
        <f t="shared" si="350"/>
        <v>32</v>
      </c>
      <c r="Y383" s="57">
        <f t="shared" si="350"/>
        <v>29</v>
      </c>
      <c r="Z383" s="57">
        <f t="shared" si="350"/>
        <v>32</v>
      </c>
      <c r="AA383" s="57">
        <f t="shared" si="350"/>
        <v>32</v>
      </c>
    </row>
    <row r="384" spans="2:27">
      <c r="B384" s="94" t="s">
        <v>47</v>
      </c>
      <c r="C384" s="94" t="s">
        <v>48</v>
      </c>
      <c r="D384" s="94">
        <f>SUM('[1]NXP (10)'!D29:K29)/SUM('[1]NXP (10)'!D$2:K$2)</f>
        <v>67.602235666221816</v>
      </c>
      <c r="E384" s="94">
        <f>SUM('[1]NXP (10)'!L29:P29)/SUM('[1]NXP (10)'!L$2:P$2)</f>
        <v>31.861820040967167</v>
      </c>
      <c r="F384" s="94">
        <f>SUM('[1]NXP (10)'!Q29:AC29)/SUM('[1]NXP (10)'!Q$2:AC$2)</f>
        <v>38.616687748748049</v>
      </c>
      <c r="G384" s="94">
        <f>SUM('[1]NXP (10)'!AD29:AJ29)/SUM('[1]NXP (10)'!AD$2:AJ$2)</f>
        <v>50.646316487820044</v>
      </c>
      <c r="H384" s="94">
        <f>SUM('[1]NXP (10)'!AK29:AO29)/SUM('[1]NXP (10)'!AK$2:AO$2)</f>
        <v>46.178049805917794</v>
      </c>
      <c r="I384" s="94">
        <f>SUM('[1]NXP (10)'!AP29:AU29)/SUM('[1]NXP (10)'!AP$2:AU$2)</f>
        <v>42.350489837942355</v>
      </c>
      <c r="J384" s="94">
        <f>SUM('[1]NXP (10)'!AV29:BE29)/SUM('[1]NXP (10)'!AV$2:BE$2)</f>
        <v>56.567858872798034</v>
      </c>
      <c r="K384" s="94">
        <f>SUM('[1]NXP (10)'!BF29:BO29)/SUM('[1]NXP (10)'!BF$2:BO$2)</f>
        <v>29.826507396828951</v>
      </c>
      <c r="L384" s="94">
        <f>SUM('[1]NXP (10)'!BP29:BS29)/SUM('[1]NXP (10)'!BP$2:BS$2)</f>
        <v>14.009115720480175</v>
      </c>
      <c r="M384" s="94">
        <f>SUM('[1]NXP (10)'!BT29:BW29)/SUM('[1]NXP (10)'!BT$2:BW$2)</f>
        <v>45.795442736693033</v>
      </c>
      <c r="N384" s="94">
        <f t="shared" si="332"/>
        <v>42.345452431441743</v>
      </c>
      <c r="O384" s="94">
        <f>AVERAGE('[1]NXP (10)'!BY29:BZ29)</f>
        <v>8.9535486938933744</v>
      </c>
      <c r="P384" s="94" t="s">
        <v>48</v>
      </c>
      <c r="Q384" s="57">
        <f>RANK(D384,D364:D395,0)</f>
        <v>13</v>
      </c>
      <c r="R384" s="57">
        <f t="shared" ref="R384:AA384" si="351">RANK(E384,E364:E395,0)</f>
        <v>25</v>
      </c>
      <c r="S384" s="57">
        <f t="shared" si="351"/>
        <v>30</v>
      </c>
      <c r="T384" s="57">
        <f t="shared" si="351"/>
        <v>21</v>
      </c>
      <c r="U384" s="57">
        <f t="shared" si="351"/>
        <v>21</v>
      </c>
      <c r="V384" s="57">
        <f t="shared" si="351"/>
        <v>26</v>
      </c>
      <c r="W384" s="57">
        <f t="shared" si="351"/>
        <v>6</v>
      </c>
      <c r="X384" s="57">
        <f t="shared" si="351"/>
        <v>19</v>
      </c>
      <c r="Y384" s="57">
        <f t="shared" si="351"/>
        <v>17</v>
      </c>
      <c r="Z384" s="57">
        <f t="shared" si="351"/>
        <v>18</v>
      </c>
      <c r="AA384" s="57">
        <f t="shared" si="351"/>
        <v>25</v>
      </c>
    </row>
    <row r="385" spans="2:27">
      <c r="B385" s="95" t="s">
        <v>49</v>
      </c>
      <c r="C385" s="95" t="s">
        <v>50</v>
      </c>
      <c r="D385" s="95">
        <f>SUM('[1]NXP (10)'!D30:K30)/SUM('[1]NXP (10)'!D$2:K$2)</f>
        <v>81.651207451419992</v>
      </c>
      <c r="E385" s="95">
        <f>SUM('[1]NXP (10)'!L30:P30)/SUM('[1]NXP (10)'!L$2:P$2)</f>
        <v>33.37143132541852</v>
      </c>
      <c r="F385" s="95">
        <f>SUM('[1]NXP (10)'!Q30:AC30)/SUM('[1]NXP (10)'!Q$2:AC$2)</f>
        <v>52.758794925576964</v>
      </c>
      <c r="G385" s="95">
        <f>SUM('[1]NXP (10)'!AD30:AJ30)/SUM('[1]NXP (10)'!AD$2:AJ$2)</f>
        <v>70.054702885310192</v>
      </c>
      <c r="H385" s="95">
        <f>SUM('[1]NXP (10)'!AK30:AO30)/SUM('[1]NXP (10)'!AK$2:AO$2)</f>
        <v>65.846446470871953</v>
      </c>
      <c r="I385" s="95">
        <f>SUM('[1]NXP (10)'!AP30:AU30)/SUM('[1]NXP (10)'!AP$2:AU$2)</f>
        <v>68.52836299049774</v>
      </c>
      <c r="J385" s="95">
        <f>SUM('[1]NXP (10)'!AV30:BE30)/SUM('[1]NXP (10)'!AV$2:BE$2)</f>
        <v>55.383538609616906</v>
      </c>
      <c r="K385" s="95">
        <f>SUM('[1]NXP (10)'!BF30:BO30)/SUM('[1]NXP (10)'!BF$2:BO$2)</f>
        <v>36.168084318582871</v>
      </c>
      <c r="L385" s="95">
        <f>SUM('[1]NXP (10)'!BP30:BS30)/SUM('[1]NXP (10)'!BP$2:BS$2)</f>
        <v>22.479002222041597</v>
      </c>
      <c r="M385" s="95">
        <f>SUM('[1]NXP (10)'!BT30:BW30)/SUM('[1]NXP (10)'!BT$2:BW$2)</f>
        <v>84.68239456626597</v>
      </c>
      <c r="N385" s="95">
        <f t="shared" si="332"/>
        <v>57.092396576560276</v>
      </c>
      <c r="O385" s="95">
        <f>AVERAGE('[1]NXP (10)'!BY30:BZ30)</f>
        <v>22.336402935166227</v>
      </c>
      <c r="P385" s="95" t="s">
        <v>50</v>
      </c>
      <c r="Q385" s="57">
        <f>RANK(D385,D364:D395,0)</f>
        <v>2</v>
      </c>
      <c r="R385" s="57">
        <f t="shared" ref="R385:AA385" si="352">RANK(E385,E364:E395,0)</f>
        <v>24</v>
      </c>
      <c r="S385" s="57">
        <f t="shared" si="352"/>
        <v>13</v>
      </c>
      <c r="T385" s="57">
        <f t="shared" si="352"/>
        <v>5</v>
      </c>
      <c r="U385" s="57">
        <f t="shared" si="352"/>
        <v>6</v>
      </c>
      <c r="V385" s="57">
        <f t="shared" si="352"/>
        <v>3</v>
      </c>
      <c r="W385" s="57">
        <f t="shared" si="352"/>
        <v>7</v>
      </c>
      <c r="X385" s="57">
        <f t="shared" si="352"/>
        <v>9</v>
      </c>
      <c r="Y385" s="57">
        <f t="shared" si="352"/>
        <v>12</v>
      </c>
      <c r="Z385" s="57">
        <f t="shared" si="352"/>
        <v>1</v>
      </c>
      <c r="AA385" s="57">
        <f t="shared" si="352"/>
        <v>2</v>
      </c>
    </row>
    <row r="386" spans="2:27">
      <c r="B386" s="94" t="s">
        <v>51</v>
      </c>
      <c r="C386" s="94" t="s">
        <v>52</v>
      </c>
      <c r="D386" s="94">
        <f>SUM('[1]NXP (10)'!D31:K31)/SUM('[1]NXP (10)'!D$2:K$2)</f>
        <v>59.495887863985644</v>
      </c>
      <c r="E386" s="94">
        <f>SUM('[1]NXP (10)'!L31:P31)/SUM('[1]NXP (10)'!L$2:P$2)</f>
        <v>39.868099086941825</v>
      </c>
      <c r="F386" s="94">
        <f>SUM('[1]NXP (10)'!Q31:AC31)/SUM('[1]NXP (10)'!Q$2:AC$2)</f>
        <v>61.713589350274283</v>
      </c>
      <c r="G386" s="94">
        <f>SUM('[1]NXP (10)'!AD31:AJ31)/SUM('[1]NXP (10)'!AD$2:AJ$2)</f>
        <v>46.960370472817374</v>
      </c>
      <c r="H386" s="94">
        <f>SUM('[1]NXP (10)'!AK31:AO31)/SUM('[1]NXP (10)'!AK$2:AO$2)</f>
        <v>50.368778884523991</v>
      </c>
      <c r="I386" s="94">
        <f>SUM('[1]NXP (10)'!AP31:AU31)/SUM('[1]NXP (10)'!AP$2:AU$2)</f>
        <v>53.625677638905884</v>
      </c>
      <c r="J386" s="94">
        <f>SUM('[1]NXP (10)'!AV31:BE31)/SUM('[1]NXP (10)'!AV$2:BE$2)</f>
        <v>46.466151379632826</v>
      </c>
      <c r="K386" s="94">
        <f>SUM('[1]NXP (10)'!BF31:BO31)/SUM('[1]NXP (10)'!BF$2:BO$2)</f>
        <v>46.451708867410993</v>
      </c>
      <c r="L386" s="94">
        <f>SUM('[1]NXP (10)'!BP31:BS31)/SUM('[1]NXP (10)'!BP$2:BS$2)</f>
        <v>33.955789443331675</v>
      </c>
      <c r="M386" s="94">
        <f>SUM('[1]NXP (10)'!BT31:BW31)/SUM('[1]NXP (10)'!BT$2:BW$2)</f>
        <v>36.778273493114831</v>
      </c>
      <c r="N386" s="94">
        <f t="shared" si="332"/>
        <v>47.568432648093932</v>
      </c>
      <c r="O386" s="94">
        <f>AVERAGE('[1]NXP (10)'!BY31:BZ31)</f>
        <v>20.156100031398122</v>
      </c>
      <c r="P386" s="94" t="s">
        <v>52</v>
      </c>
      <c r="Q386" s="57">
        <f>RANK(D386,D364:D395,0)</f>
        <v>22</v>
      </c>
      <c r="R386" s="57">
        <f t="shared" ref="R386:AA386" si="353">RANK(E386,E364:E395,0)</f>
        <v>17</v>
      </c>
      <c r="S386" s="57">
        <f t="shared" si="353"/>
        <v>4</v>
      </c>
      <c r="T386" s="57">
        <f t="shared" si="353"/>
        <v>29</v>
      </c>
      <c r="U386" s="57">
        <f t="shared" si="353"/>
        <v>19</v>
      </c>
      <c r="V386" s="57">
        <f t="shared" si="353"/>
        <v>13</v>
      </c>
      <c r="W386" s="57">
        <f t="shared" si="353"/>
        <v>22</v>
      </c>
      <c r="X386" s="57">
        <f t="shared" si="353"/>
        <v>3</v>
      </c>
      <c r="Y386" s="57">
        <f t="shared" si="353"/>
        <v>3</v>
      </c>
      <c r="Z386" s="57">
        <f t="shared" si="353"/>
        <v>23</v>
      </c>
      <c r="AA386" s="57">
        <f t="shared" si="353"/>
        <v>15</v>
      </c>
    </row>
    <row r="387" spans="2:27">
      <c r="B387" s="95" t="s">
        <v>53</v>
      </c>
      <c r="C387" s="95" t="s">
        <v>54</v>
      </c>
      <c r="D387" s="95">
        <f>SUM('[1]NXP (10)'!D32:K32)/SUM('[1]NXP (10)'!D$2:K$2)</f>
        <v>64.242698159121147</v>
      </c>
      <c r="E387" s="95">
        <f>SUM('[1]NXP (10)'!L32:P32)/SUM('[1]NXP (10)'!L$2:P$2)</f>
        <v>33.731560342844219</v>
      </c>
      <c r="F387" s="95">
        <f>SUM('[1]NXP (10)'!Q32:AC32)/SUM('[1]NXP (10)'!Q$2:AC$2)</f>
        <v>49.384131066782004</v>
      </c>
      <c r="G387" s="95">
        <f>SUM('[1]NXP (10)'!AD32:AJ32)/SUM('[1]NXP (10)'!AD$2:AJ$2)</f>
        <v>70.8333127119202</v>
      </c>
      <c r="H387" s="95">
        <f>SUM('[1]NXP (10)'!AK32:AO32)/SUM('[1]NXP (10)'!AK$2:AO$2)</f>
        <v>51.314637376630436</v>
      </c>
      <c r="I387" s="95">
        <f>SUM('[1]NXP (10)'!AP32:AU32)/SUM('[1]NXP (10)'!AP$2:AU$2)</f>
        <v>57.132768920513421</v>
      </c>
      <c r="J387" s="95">
        <f>SUM('[1]NXP (10)'!AV32:BE32)/SUM('[1]NXP (10)'!AV$2:BE$2)</f>
        <v>49.132006557766545</v>
      </c>
      <c r="K387" s="95">
        <f>SUM('[1]NXP (10)'!BF32:BO32)/SUM('[1]NXP (10)'!BF$2:BO$2)</f>
        <v>36.939938641502586</v>
      </c>
      <c r="L387" s="95">
        <f>SUM('[1]NXP (10)'!BP32:BS32)/SUM('[1]NXP (10)'!BP$2:BS$2)</f>
        <v>14.736627549157015</v>
      </c>
      <c r="M387" s="95">
        <f>SUM('[1]NXP (10)'!BT32:BW32)/SUM('[1]NXP (10)'!BT$2:BW$2)</f>
        <v>51.340950761399938</v>
      </c>
      <c r="N387" s="95">
        <f t="shared" si="332"/>
        <v>47.878863208763754</v>
      </c>
      <c r="O387" s="95">
        <f>AVERAGE('[1]NXP (10)'!BY32:BZ32)</f>
        <v>16.049201973728074</v>
      </c>
      <c r="P387" s="95" t="s">
        <v>54</v>
      </c>
      <c r="Q387" s="57">
        <f>RANK(D387,D364:D395,0)</f>
        <v>17</v>
      </c>
      <c r="R387" s="57">
        <f t="shared" ref="R387:AA387" si="354">RANK(E387,E364:E395,0)</f>
        <v>23</v>
      </c>
      <c r="S387" s="57">
        <f t="shared" si="354"/>
        <v>20</v>
      </c>
      <c r="T387" s="57">
        <f t="shared" si="354"/>
        <v>4</v>
      </c>
      <c r="U387" s="57">
        <f t="shared" si="354"/>
        <v>18</v>
      </c>
      <c r="V387" s="57">
        <f t="shared" si="354"/>
        <v>9</v>
      </c>
      <c r="W387" s="57">
        <f t="shared" si="354"/>
        <v>16</v>
      </c>
      <c r="X387" s="57">
        <f t="shared" si="354"/>
        <v>5</v>
      </c>
      <c r="Y387" s="57">
        <f t="shared" si="354"/>
        <v>15</v>
      </c>
      <c r="Z387" s="57">
        <f t="shared" si="354"/>
        <v>13</v>
      </c>
      <c r="AA387" s="57">
        <f t="shared" si="354"/>
        <v>14</v>
      </c>
    </row>
    <row r="388" spans="2:27">
      <c r="B388" s="94" t="s">
        <v>55</v>
      </c>
      <c r="C388" s="94" t="s">
        <v>56</v>
      </c>
      <c r="D388" s="94">
        <f>SUM('[1]NXP (10)'!D33:K33)/SUM('[1]NXP (10)'!D$2:K$2)</f>
        <v>51.698154904533624</v>
      </c>
      <c r="E388" s="94">
        <f>SUM('[1]NXP (10)'!L33:P33)/SUM('[1]NXP (10)'!L$2:P$2)</f>
        <v>48.728332482595292</v>
      </c>
      <c r="F388" s="94">
        <f>SUM('[1]NXP (10)'!Q33:AC33)/SUM('[1]NXP (10)'!Q$2:AC$2)</f>
        <v>61.615842940102254</v>
      </c>
      <c r="G388" s="94">
        <f>SUM('[1]NXP (10)'!AD33:AJ33)/SUM('[1]NXP (10)'!AD$2:AJ$2)</f>
        <v>58.569782341746176</v>
      </c>
      <c r="H388" s="94">
        <f>SUM('[1]NXP (10)'!AK33:AO33)/SUM('[1]NXP (10)'!AK$2:AO$2)</f>
        <v>65.844292647351153</v>
      </c>
      <c r="I388" s="94">
        <f>SUM('[1]NXP (10)'!AP33:AU33)/SUM('[1]NXP (10)'!AP$2:AU$2)</f>
        <v>71.869849993976572</v>
      </c>
      <c r="J388" s="94">
        <f>SUM('[1]NXP (10)'!AV33:BE33)/SUM('[1]NXP (10)'!AV$2:BE$2)</f>
        <v>52.023080887302477</v>
      </c>
      <c r="K388" s="94">
        <f>SUM('[1]NXP (10)'!BF33:BO33)/SUM('[1]NXP (10)'!BF$2:BO$2)</f>
        <v>29.251868014922387</v>
      </c>
      <c r="L388" s="94">
        <f>SUM('[1]NXP (10)'!BP33:BS33)/SUM('[1]NXP (10)'!BP$2:BS$2)</f>
        <v>3.5036634866349985</v>
      </c>
      <c r="M388" s="94">
        <f>SUM('[1]NXP (10)'!BT33:BW33)/SUM('[1]NXP (10)'!BT$2:BW$2)</f>
        <v>48.953214951876461</v>
      </c>
      <c r="N388" s="94">
        <f t="shared" si="332"/>
        <v>49.205808265104139</v>
      </c>
      <c r="O388" s="94">
        <f>AVERAGE('[1]NXP (10)'!BY33:BZ33)</f>
        <v>17.347291408247621</v>
      </c>
      <c r="P388" s="94" t="s">
        <v>56</v>
      </c>
      <c r="Q388" s="57">
        <f>RANK(D388,D364:D395,0)</f>
        <v>26</v>
      </c>
      <c r="R388" s="57">
        <f t="shared" ref="R388:AA388" si="355">RANK(E388,E364:E395,0)</f>
        <v>9</v>
      </c>
      <c r="S388" s="57">
        <f t="shared" si="355"/>
        <v>5</v>
      </c>
      <c r="T388" s="57">
        <f t="shared" si="355"/>
        <v>11</v>
      </c>
      <c r="U388" s="57">
        <f t="shared" si="355"/>
        <v>7</v>
      </c>
      <c r="V388" s="57">
        <f t="shared" si="355"/>
        <v>1</v>
      </c>
      <c r="W388" s="57">
        <f t="shared" si="355"/>
        <v>12</v>
      </c>
      <c r="X388" s="57">
        <f t="shared" si="355"/>
        <v>22</v>
      </c>
      <c r="Y388" s="57">
        <f t="shared" si="355"/>
        <v>32</v>
      </c>
      <c r="Z388" s="57">
        <f t="shared" si="355"/>
        <v>16</v>
      </c>
      <c r="AA388" s="57">
        <f t="shared" si="355"/>
        <v>10</v>
      </c>
    </row>
    <row r="389" spans="2:27">
      <c r="B389" s="95" t="s">
        <v>57</v>
      </c>
      <c r="C389" s="95" t="s">
        <v>58</v>
      </c>
      <c r="D389" s="95">
        <f>SUM('[1]NXP (10)'!D34:K34)/SUM('[1]NXP (10)'!D$2:K$2)</f>
        <v>72.176463057836671</v>
      </c>
      <c r="E389" s="95">
        <f>SUM('[1]NXP (10)'!L34:P34)/SUM('[1]NXP (10)'!L$2:P$2)</f>
        <v>40.431146873970647</v>
      </c>
      <c r="F389" s="95">
        <f>SUM('[1]NXP (10)'!Q34:AC34)/SUM('[1]NXP (10)'!Q$2:AC$2)</f>
        <v>59.072057142265201</v>
      </c>
      <c r="G389" s="95">
        <f>SUM('[1]NXP (10)'!AD34:AJ34)/SUM('[1]NXP (10)'!AD$2:AJ$2)</f>
        <v>53.602436991965902</v>
      </c>
      <c r="H389" s="95">
        <f>SUM('[1]NXP (10)'!AK34:AO34)/SUM('[1]NXP (10)'!AK$2:AO$2)</f>
        <v>56.391836234589434</v>
      </c>
      <c r="I389" s="95">
        <f>SUM('[1]NXP (10)'!AP34:AU34)/SUM('[1]NXP (10)'!AP$2:AU$2)</f>
        <v>57.831890640396416</v>
      </c>
      <c r="J389" s="95">
        <f>SUM('[1]NXP (10)'!AV34:BE34)/SUM('[1]NXP (10)'!AV$2:BE$2)</f>
        <v>53.285925436145611</v>
      </c>
      <c r="K389" s="95">
        <f>SUM('[1]NXP (10)'!BF34:BO34)/SUM('[1]NXP (10)'!BF$2:BO$2)</f>
        <v>28.727939277359791</v>
      </c>
      <c r="L389" s="95">
        <f>SUM('[1]NXP (10)'!BP34:BS34)/SUM('[1]NXP (10)'!BP$2:BS$2)</f>
        <v>26.81036775731711</v>
      </c>
      <c r="M389" s="95">
        <f>SUM('[1]NXP (10)'!BT34:BW34)/SUM('[1]NXP (10)'!BT$2:BW$2)</f>
        <v>59.28446793788909</v>
      </c>
      <c r="N389" s="95">
        <f t="shared" si="332"/>
        <v>50.761453134973586</v>
      </c>
      <c r="O389" s="95">
        <f>AVERAGE('[1]NXP (10)'!BY34:BZ34)</f>
        <v>24.614105265701482</v>
      </c>
      <c r="P389" s="95" t="s">
        <v>58</v>
      </c>
      <c r="Q389" s="57">
        <f>RANK(D389,D364:D395,0)</f>
        <v>9</v>
      </c>
      <c r="R389" s="57">
        <f t="shared" ref="R389:AA389" si="356">RANK(E389,E364:E395,0)</f>
        <v>16</v>
      </c>
      <c r="S389" s="57">
        <f t="shared" si="356"/>
        <v>7</v>
      </c>
      <c r="T389" s="57">
        <f t="shared" si="356"/>
        <v>17</v>
      </c>
      <c r="U389" s="57">
        <f t="shared" si="356"/>
        <v>11</v>
      </c>
      <c r="V389" s="57">
        <f t="shared" si="356"/>
        <v>7</v>
      </c>
      <c r="W389" s="57">
        <f t="shared" si="356"/>
        <v>9</v>
      </c>
      <c r="X389" s="57">
        <f t="shared" si="356"/>
        <v>23</v>
      </c>
      <c r="Y389" s="57">
        <f t="shared" si="356"/>
        <v>11</v>
      </c>
      <c r="Z389" s="57">
        <f t="shared" si="356"/>
        <v>10</v>
      </c>
      <c r="AA389" s="57">
        <f t="shared" si="356"/>
        <v>7</v>
      </c>
    </row>
    <row r="390" spans="2:27">
      <c r="B390" s="94" t="s">
        <v>59</v>
      </c>
      <c r="C390" s="94" t="s">
        <v>60</v>
      </c>
      <c r="D390" s="94">
        <f>SUM('[1]NXP (10)'!D35:K35)/SUM('[1]NXP (10)'!D$2:K$2)</f>
        <v>63.221549129962561</v>
      </c>
      <c r="E390" s="94">
        <f>SUM('[1]NXP (10)'!L35:P35)/SUM('[1]NXP (10)'!L$2:P$2)</f>
        <v>37.050271133531346</v>
      </c>
      <c r="F390" s="94">
        <f>SUM('[1]NXP (10)'!Q35:AC35)/SUM('[1]NXP (10)'!Q$2:AC$2)</f>
        <v>41.336970037704845</v>
      </c>
      <c r="G390" s="94">
        <f>SUM('[1]NXP (10)'!AD35:AJ35)/SUM('[1]NXP (10)'!AD$2:AJ$2)</f>
        <v>51.374847004403243</v>
      </c>
      <c r="H390" s="94">
        <f>SUM('[1]NXP (10)'!AK35:AO35)/SUM('[1]NXP (10)'!AK$2:AO$2)</f>
        <v>38.587097246632581</v>
      </c>
      <c r="I390" s="94">
        <f>SUM('[1]NXP (10)'!AP35:AU35)/SUM('[1]NXP (10)'!AP$2:AU$2)</f>
        <v>42.900654746221925</v>
      </c>
      <c r="J390" s="94">
        <f>SUM('[1]NXP (10)'!AV35:BE35)/SUM('[1]NXP (10)'!AV$2:BE$2)</f>
        <v>47.360376504417047</v>
      </c>
      <c r="K390" s="94">
        <f>SUM('[1]NXP (10)'!BF35:BO35)/SUM('[1]NXP (10)'!BF$2:BO$2)</f>
        <v>26.830309593476766</v>
      </c>
      <c r="L390" s="94">
        <f>SUM('[1]NXP (10)'!BP35:BS35)/SUM('[1]NXP (10)'!BP$2:BS$2)</f>
        <v>13.015800806448066</v>
      </c>
      <c r="M390" s="94">
        <f>SUM('[1]NXP (10)'!BT35:BW35)/SUM('[1]NXP (10)'!BT$2:BW$2)</f>
        <v>25.448467961474073</v>
      </c>
      <c r="N390" s="94">
        <f t="shared" si="332"/>
        <v>38.71263441642725</v>
      </c>
      <c r="O390" s="94">
        <f>AVERAGE('[1]NXP (10)'!BY35:BZ35)</f>
        <v>11.72770799141113</v>
      </c>
      <c r="P390" s="94" t="s">
        <v>60</v>
      </c>
      <c r="Q390" s="57">
        <f>RANK(D390,D364:D395,0)</f>
        <v>20</v>
      </c>
      <c r="R390" s="57">
        <f t="shared" ref="R390:AA390" si="357">RANK(E390,E364:E395,0)</f>
        <v>20</v>
      </c>
      <c r="S390" s="57">
        <f t="shared" si="357"/>
        <v>27</v>
      </c>
      <c r="T390" s="57">
        <f t="shared" si="357"/>
        <v>19</v>
      </c>
      <c r="U390" s="57">
        <f t="shared" si="357"/>
        <v>28</v>
      </c>
      <c r="V390" s="57">
        <f t="shared" si="357"/>
        <v>24</v>
      </c>
      <c r="W390" s="57">
        <f t="shared" si="357"/>
        <v>21</v>
      </c>
      <c r="X390" s="57">
        <f t="shared" si="357"/>
        <v>27</v>
      </c>
      <c r="Y390" s="57">
        <f t="shared" si="357"/>
        <v>18</v>
      </c>
      <c r="Z390" s="57">
        <f t="shared" si="357"/>
        <v>31</v>
      </c>
      <c r="AA390" s="57">
        <f t="shared" si="357"/>
        <v>28</v>
      </c>
    </row>
    <row r="391" spans="2:27">
      <c r="B391" s="95" t="s">
        <v>61</v>
      </c>
      <c r="C391" s="95" t="s">
        <v>62</v>
      </c>
      <c r="D391" s="95">
        <f>SUM('[1]NXP (10)'!D36:K36)/SUM('[1]NXP (10)'!D$2:K$2)</f>
        <v>63.914942219501725</v>
      </c>
      <c r="E391" s="95">
        <f>SUM('[1]NXP (10)'!L36:P36)/SUM('[1]NXP (10)'!L$2:P$2)</f>
        <v>43.388519344933215</v>
      </c>
      <c r="F391" s="95">
        <f>SUM('[1]NXP (10)'!Q36:AC36)/SUM('[1]NXP (10)'!Q$2:AC$2)</f>
        <v>52.79247407695695</v>
      </c>
      <c r="G391" s="95">
        <f>SUM('[1]NXP (10)'!AD36:AJ36)/SUM('[1]NXP (10)'!AD$2:AJ$2)</f>
        <v>41.577656262086713</v>
      </c>
      <c r="H391" s="95">
        <f>SUM('[1]NXP (10)'!AK36:AO36)/SUM('[1]NXP (10)'!AK$2:AO$2)</f>
        <v>54.846005225008625</v>
      </c>
      <c r="I391" s="95">
        <f>SUM('[1]NXP (10)'!AP36:AU36)/SUM('[1]NXP (10)'!AP$2:AU$2)</f>
        <v>45.002064748275416</v>
      </c>
      <c r="J391" s="95">
        <f>SUM('[1]NXP (10)'!AV36:BE36)/SUM('[1]NXP (10)'!AV$2:BE$2)</f>
        <v>52.849033182027618</v>
      </c>
      <c r="K391" s="95">
        <f>SUM('[1]NXP (10)'!BF36:BO36)/SUM('[1]NXP (10)'!BF$2:BO$2)</f>
        <v>36.411683643193527</v>
      </c>
      <c r="L391" s="95">
        <f>SUM('[1]NXP (10)'!BP36:BS36)/SUM('[1]NXP (10)'!BP$2:BS$2)</f>
        <v>33.723775850897617</v>
      </c>
      <c r="M391" s="95">
        <f>SUM('[1]NXP (10)'!BT36:BW36)/SUM('[1]NXP (10)'!BT$2:BW$2)</f>
        <v>55.237653012693087</v>
      </c>
      <c r="N391" s="95">
        <f t="shared" si="332"/>
        <v>47.974380756557451</v>
      </c>
      <c r="O391" s="95">
        <f>AVERAGE('[1]NXP (10)'!BY36:BZ36)</f>
        <v>20.071267493469811</v>
      </c>
      <c r="P391" s="95" t="s">
        <v>62</v>
      </c>
      <c r="Q391" s="57">
        <f>RANK(D391,D364:D395,0)</f>
        <v>18</v>
      </c>
      <c r="R391" s="57">
        <f t="shared" ref="R391:AA391" si="358">RANK(E391,E364:E395,0)</f>
        <v>12</v>
      </c>
      <c r="S391" s="57">
        <f t="shared" si="358"/>
        <v>12</v>
      </c>
      <c r="T391" s="57">
        <f t="shared" si="358"/>
        <v>30</v>
      </c>
      <c r="U391" s="57">
        <f t="shared" si="358"/>
        <v>13</v>
      </c>
      <c r="V391" s="57">
        <f t="shared" si="358"/>
        <v>20</v>
      </c>
      <c r="W391" s="57">
        <f t="shared" si="358"/>
        <v>11</v>
      </c>
      <c r="X391" s="57">
        <f t="shared" si="358"/>
        <v>7</v>
      </c>
      <c r="Y391" s="57">
        <f t="shared" si="358"/>
        <v>4</v>
      </c>
      <c r="Z391" s="57">
        <f t="shared" si="358"/>
        <v>12</v>
      </c>
      <c r="AA391" s="57">
        <f t="shared" si="358"/>
        <v>12</v>
      </c>
    </row>
    <row r="392" spans="2:27">
      <c r="B392" s="94" t="s">
        <v>63</v>
      </c>
      <c r="C392" s="94" t="s">
        <v>64</v>
      </c>
      <c r="D392" s="94">
        <f>SUM('[1]NXP (10)'!D37:K37)/SUM('[1]NXP (10)'!D$2:K$2)</f>
        <v>77.287740719312154</v>
      </c>
      <c r="E392" s="94">
        <f>SUM('[1]NXP (10)'!L37:P37)/SUM('[1]NXP (10)'!L$2:P$2)</f>
        <v>37.899726521011431</v>
      </c>
      <c r="F392" s="94">
        <f>SUM('[1]NXP (10)'!Q37:AC37)/SUM('[1]NXP (10)'!Q$2:AC$2)</f>
        <v>47.101358591486168</v>
      </c>
      <c r="G392" s="94">
        <f>SUM('[1]NXP (10)'!AD37:AJ37)/SUM('[1]NXP (10)'!AD$2:AJ$2)</f>
        <v>64.827134252090914</v>
      </c>
      <c r="H392" s="94">
        <f>SUM('[1]NXP (10)'!AK37:AO37)/SUM('[1]NXP (10)'!AK$2:AO$2)</f>
        <v>42.534600070770168</v>
      </c>
      <c r="I392" s="94">
        <f>SUM('[1]NXP (10)'!AP37:AU37)/SUM('[1]NXP (10)'!AP$2:AU$2)</f>
        <v>38.023141370192405</v>
      </c>
      <c r="J392" s="94">
        <f>SUM('[1]NXP (10)'!AV37:BE37)/SUM('[1]NXP (10)'!AV$2:BE$2)</f>
        <v>45.905682542102355</v>
      </c>
      <c r="K392" s="94">
        <f>SUM('[1]NXP (10)'!BF37:BO37)/SUM('[1]NXP (10)'!BF$2:BO$2)</f>
        <v>27.591170899119902</v>
      </c>
      <c r="L392" s="94">
        <f>SUM('[1]NXP (10)'!BP37:BS37)/SUM('[1]NXP (10)'!BP$2:BS$2)</f>
        <v>9.2728497546197364</v>
      </c>
      <c r="M392" s="94">
        <f>SUM('[1]NXP (10)'!BT37:BW37)/SUM('[1]NXP (10)'!BT$2:BW$2)</f>
        <v>33.119923857124434</v>
      </c>
      <c r="N392" s="94">
        <f t="shared" si="332"/>
        <v>42.356332857782967</v>
      </c>
      <c r="O392" s="94">
        <f>AVERAGE('[1]NXP (10)'!BY37:BZ37)</f>
        <v>9.1969881472866604</v>
      </c>
      <c r="P392" s="94" t="s">
        <v>64</v>
      </c>
      <c r="Q392" s="57">
        <f>RANK(D392,D364:D395,0)</f>
        <v>4</v>
      </c>
      <c r="R392" s="57">
        <f t="shared" ref="R392:AA392" si="359">RANK(E392,E364:E395,0)</f>
        <v>19</v>
      </c>
      <c r="S392" s="57">
        <f t="shared" si="359"/>
        <v>23</v>
      </c>
      <c r="T392" s="57">
        <f t="shared" si="359"/>
        <v>6</v>
      </c>
      <c r="U392" s="57">
        <f t="shared" si="359"/>
        <v>26</v>
      </c>
      <c r="V392" s="57">
        <f t="shared" si="359"/>
        <v>31</v>
      </c>
      <c r="W392" s="57">
        <f t="shared" si="359"/>
        <v>24</v>
      </c>
      <c r="X392" s="57">
        <f t="shared" si="359"/>
        <v>25</v>
      </c>
      <c r="Y392" s="57">
        <f t="shared" si="359"/>
        <v>23</v>
      </c>
      <c r="Z392" s="57">
        <f t="shared" si="359"/>
        <v>25</v>
      </c>
      <c r="AA392" s="57">
        <f t="shared" si="359"/>
        <v>24</v>
      </c>
    </row>
    <row r="393" spans="2:27">
      <c r="B393" s="95" t="s">
        <v>65</v>
      </c>
      <c r="C393" s="95" t="s">
        <v>66</v>
      </c>
      <c r="D393" s="95">
        <f>SUM('[1]NXP (10)'!D38:K38)/SUM('[1]NXP (10)'!D$2:K$2)</f>
        <v>75.084506939494517</v>
      </c>
      <c r="E393" s="95">
        <f>SUM('[1]NXP (10)'!L38:P38)/SUM('[1]NXP (10)'!L$2:P$2)</f>
        <v>31.046810460789768</v>
      </c>
      <c r="F393" s="95">
        <f>SUM('[1]NXP (10)'!Q38:AC38)/SUM('[1]NXP (10)'!Q$2:AC$2)</f>
        <v>42.262070705334686</v>
      </c>
      <c r="G393" s="95">
        <f>SUM('[1]NXP (10)'!AD38:AJ38)/SUM('[1]NXP (10)'!AD$2:AJ$2)</f>
        <v>50.213296653653622</v>
      </c>
      <c r="H393" s="95">
        <f>SUM('[1]NXP (10)'!AK38:AO38)/SUM('[1]NXP (10)'!AK$2:AO$2)</f>
        <v>38.175117044196938</v>
      </c>
      <c r="I393" s="95">
        <f>SUM('[1]NXP (10)'!AP38:AU38)/SUM('[1]NXP (10)'!AP$2:AU$2)</f>
        <v>42.510529061727006</v>
      </c>
      <c r="J393" s="95">
        <f>SUM('[1]NXP (10)'!AV38:BE38)/SUM('[1]NXP (10)'!AV$2:BE$2)</f>
        <v>50.435628482420235</v>
      </c>
      <c r="K393" s="95">
        <f>SUM('[1]NXP (10)'!BF38:BO38)/SUM('[1]NXP (10)'!BF$2:BO$2)</f>
        <v>29.281773113822364</v>
      </c>
      <c r="L393" s="95">
        <f>SUM('[1]NXP (10)'!BP38:BS38)/SUM('[1]NXP (10)'!BP$2:BS$2)</f>
        <v>8.1344668041018089</v>
      </c>
      <c r="M393" s="95">
        <f>SUM('[1]NXP (10)'!BT38:BW38)/SUM('[1]NXP (10)'!BT$2:BW$2)</f>
        <v>35.079777449841153</v>
      </c>
      <c r="N393" s="95">
        <f t="shared" si="332"/>
        <v>40.222397671538218</v>
      </c>
      <c r="O393" s="95">
        <f>AVERAGE('[1]NXP (10)'!BY38:BZ38)</f>
        <v>8.7179321290693892</v>
      </c>
      <c r="P393" s="95" t="s">
        <v>66</v>
      </c>
      <c r="Q393" s="57">
        <f>RANK(D393,D364:D395,0)</f>
        <v>6</v>
      </c>
      <c r="R393" s="57">
        <f t="shared" ref="R393:AA393" si="360">RANK(E393,E364:E395,0)</f>
        <v>28</v>
      </c>
      <c r="S393" s="57">
        <f t="shared" si="360"/>
        <v>26</v>
      </c>
      <c r="T393" s="57">
        <f t="shared" si="360"/>
        <v>25</v>
      </c>
      <c r="U393" s="57">
        <f t="shared" si="360"/>
        <v>29</v>
      </c>
      <c r="V393" s="57">
        <f t="shared" si="360"/>
        <v>25</v>
      </c>
      <c r="W393" s="57">
        <f t="shared" si="360"/>
        <v>13</v>
      </c>
      <c r="X393" s="57">
        <f t="shared" si="360"/>
        <v>21</v>
      </c>
      <c r="Y393" s="57">
        <f t="shared" si="360"/>
        <v>25</v>
      </c>
      <c r="Z393" s="57">
        <f t="shared" si="360"/>
        <v>24</v>
      </c>
      <c r="AA393" s="57">
        <f t="shared" si="360"/>
        <v>27</v>
      </c>
    </row>
    <row r="394" spans="2:27">
      <c r="B394" s="94" t="s">
        <v>67</v>
      </c>
      <c r="C394" s="94" t="s">
        <v>68</v>
      </c>
      <c r="D394" s="94">
        <f>SUM('[1]NXP (10)'!D39:K39)/SUM('[1]NXP (10)'!D$2:K$2)</f>
        <v>86.526721584347001</v>
      </c>
      <c r="E394" s="94">
        <f>SUM('[1]NXP (10)'!L39:P39)/SUM('[1]NXP (10)'!L$2:P$2)</f>
        <v>22.153837373544459</v>
      </c>
      <c r="F394" s="94">
        <f>SUM('[1]NXP (10)'!Q39:AC39)/SUM('[1]NXP (10)'!Q$2:AC$2)</f>
        <v>44.889018730659856</v>
      </c>
      <c r="G394" s="94">
        <f>SUM('[1]NXP (10)'!AD39:AJ39)/SUM('[1]NXP (10)'!AD$2:AJ$2)</f>
        <v>73.229702923505059</v>
      </c>
      <c r="H394" s="94">
        <f>SUM('[1]NXP (10)'!AK39:AO39)/SUM('[1]NXP (10)'!AK$2:AO$2)</f>
        <v>62.323492602374493</v>
      </c>
      <c r="I394" s="94">
        <f>SUM('[1]NXP (10)'!AP39:AU39)/SUM('[1]NXP (10)'!AP$2:AU$2)</f>
        <v>57.008531162888943</v>
      </c>
      <c r="J394" s="94">
        <f>SUM('[1]NXP (10)'!AV39:BE39)/SUM('[1]NXP (10)'!AV$2:BE$2)</f>
        <v>57.274555784575156</v>
      </c>
      <c r="K394" s="94">
        <f>SUM('[1]NXP (10)'!BF39:BO39)/SUM('[1]NXP (10)'!BF$2:BO$2)</f>
        <v>32.328432911235197</v>
      </c>
      <c r="L394" s="94">
        <f>SUM('[1]NXP (10)'!BP39:BS39)/SUM('[1]NXP (10)'!BP$2:BS$2)</f>
        <v>5.7096580788562097</v>
      </c>
      <c r="M394" s="94">
        <f>SUM('[1]NXP (10)'!BT39:BW39)/SUM('[1]NXP (10)'!BT$2:BW$2)</f>
        <v>50.143001055876944</v>
      </c>
      <c r="N394" s="94">
        <f t="shared" si="332"/>
        <v>49.158695220786335</v>
      </c>
      <c r="O394" s="94">
        <f>AVERAGE('[1]NXP (10)'!BY39:BZ39)</f>
        <v>13.359857083293335</v>
      </c>
      <c r="P394" s="94" t="s">
        <v>68</v>
      </c>
      <c r="Q394" s="57">
        <f>RANK(D394,D364:D395,0)</f>
        <v>1</v>
      </c>
      <c r="R394" s="57">
        <f t="shared" ref="R394:AA394" si="361">RANK(E394,E364:E395,0)</f>
        <v>31</v>
      </c>
      <c r="S394" s="57">
        <f t="shared" si="361"/>
        <v>24</v>
      </c>
      <c r="T394" s="57">
        <f t="shared" si="361"/>
        <v>1</v>
      </c>
      <c r="U394" s="57">
        <f t="shared" si="361"/>
        <v>9</v>
      </c>
      <c r="V394" s="57">
        <f t="shared" si="361"/>
        <v>10</v>
      </c>
      <c r="W394" s="57">
        <f t="shared" si="361"/>
        <v>5</v>
      </c>
      <c r="X394" s="57">
        <f t="shared" si="361"/>
        <v>15</v>
      </c>
      <c r="Y394" s="57">
        <f t="shared" si="361"/>
        <v>28</v>
      </c>
      <c r="Z394" s="57">
        <f t="shared" si="361"/>
        <v>14</v>
      </c>
      <c r="AA394" s="57">
        <f t="shared" si="361"/>
        <v>11</v>
      </c>
    </row>
    <row r="395" spans="2:27">
      <c r="B395" s="95" t="s">
        <v>69</v>
      </c>
      <c r="C395" s="95" t="s">
        <v>70</v>
      </c>
      <c r="D395" s="95">
        <f>SUM('[1]NXP (10)'!D40:K40)/SUM('[1]NXP (10)'!D$2:K$2)</f>
        <v>63.58028818932133</v>
      </c>
      <c r="E395" s="95">
        <f>SUM('[1]NXP (10)'!L40:P40)/SUM('[1]NXP (10)'!L$2:P$2)</f>
        <v>20.271722250681048</v>
      </c>
      <c r="F395" s="95">
        <f>SUM('[1]NXP (10)'!Q40:AC40)/SUM('[1]NXP (10)'!Q$2:AC$2)</f>
        <v>50.026784050492829</v>
      </c>
      <c r="G395" s="95">
        <f>SUM('[1]NXP (10)'!AD40:AJ40)/SUM('[1]NXP (10)'!AD$2:AJ$2)</f>
        <v>64.379232305947511</v>
      </c>
      <c r="H395" s="95">
        <f>SUM('[1]NXP (10)'!AK40:AO40)/SUM('[1]NXP (10)'!AK$2:AO$2)</f>
        <v>49.296453238711855</v>
      </c>
      <c r="I395" s="95">
        <f>SUM('[1]NXP (10)'!AP40:AU40)/SUM('[1]NXP (10)'!AP$2:AU$2)</f>
        <v>43.747285498313524</v>
      </c>
      <c r="J395" s="95">
        <f>SUM('[1]NXP (10)'!AV40:BE40)/SUM('[1]NXP (10)'!AV$2:BE$2)</f>
        <v>39.179045152281745</v>
      </c>
      <c r="K395" s="95">
        <f>SUM('[1]NXP (10)'!BF40:BO40)/SUM('[1]NXP (10)'!BF$2:BO$2)</f>
        <v>30.657184387160068</v>
      </c>
      <c r="L395" s="95">
        <f>SUM('[1]NXP (10)'!BP40:BS40)/SUM('[1]NXP (10)'!BP$2:BS$2)</f>
        <v>33.298322607200248</v>
      </c>
      <c r="M395" s="95">
        <f>SUM('[1]NXP (10)'!BT40:BW40)/SUM('[1]NXP (10)'!BT$2:BW$2)</f>
        <v>29.501063490060169</v>
      </c>
      <c r="N395" s="95">
        <f t="shared" si="332"/>
        <v>42.393738117017037</v>
      </c>
      <c r="O395" s="95">
        <f>AVERAGE('[1]NXP (10)'!BY40:BZ40)</f>
        <v>8.1606811106201409</v>
      </c>
      <c r="P395" s="95" t="s">
        <v>70</v>
      </c>
      <c r="Q395" s="57">
        <f>RANK(D395,D364:D395,0)</f>
        <v>19</v>
      </c>
      <c r="R395" s="57">
        <f t="shared" ref="R395:AA395" si="362">RANK(E395,E364:E395,0)</f>
        <v>32</v>
      </c>
      <c r="S395" s="57">
        <f t="shared" si="362"/>
        <v>19</v>
      </c>
      <c r="T395" s="57">
        <f t="shared" si="362"/>
        <v>7</v>
      </c>
      <c r="U395" s="57">
        <f t="shared" si="362"/>
        <v>20</v>
      </c>
      <c r="V395" s="57">
        <f t="shared" si="362"/>
        <v>22</v>
      </c>
      <c r="W395" s="57">
        <f t="shared" si="362"/>
        <v>31</v>
      </c>
      <c r="X395" s="57">
        <f t="shared" si="362"/>
        <v>18</v>
      </c>
      <c r="Y395" s="57">
        <f t="shared" si="362"/>
        <v>5</v>
      </c>
      <c r="Z395" s="57">
        <f t="shared" si="362"/>
        <v>28</v>
      </c>
      <c r="AA395" s="57">
        <f t="shared" si="362"/>
        <v>23</v>
      </c>
    </row>
    <row r="396" spans="2:27">
      <c r="B396" s="135"/>
      <c r="C396" s="53"/>
      <c r="D396" s="53"/>
      <c r="E396" s="53"/>
      <c r="F396" s="53"/>
      <c r="G396" s="53"/>
      <c r="H396" s="53"/>
      <c r="I396" s="53"/>
      <c r="J396" s="53"/>
      <c r="K396" s="53"/>
      <c r="L396" s="53"/>
      <c r="M396" s="53"/>
      <c r="N396" s="53"/>
      <c r="O396" s="53"/>
    </row>
    <row r="397" spans="2:27">
      <c r="B397" s="135"/>
      <c r="C397" s="53"/>
      <c r="D397" s="53"/>
      <c r="E397" s="53"/>
      <c r="F397" s="53"/>
      <c r="G397" s="53"/>
      <c r="H397" s="53"/>
      <c r="I397" s="53"/>
      <c r="J397" s="53"/>
      <c r="K397" s="53"/>
      <c r="L397" s="53"/>
      <c r="M397" s="53"/>
      <c r="N397" s="53"/>
      <c r="O397" s="53"/>
    </row>
    <row r="398" spans="2:27">
      <c r="B398" s="40">
        <v>2009</v>
      </c>
      <c r="C398" s="40"/>
      <c r="D398" s="40"/>
      <c r="E398" s="40"/>
      <c r="F398" s="40"/>
      <c r="G398" s="40"/>
      <c r="H398" s="40"/>
      <c r="I398" s="40"/>
      <c r="J398" s="40"/>
      <c r="K398" s="40"/>
      <c r="L398" s="40"/>
      <c r="M398" s="40"/>
      <c r="N398" s="40"/>
      <c r="O398" s="53"/>
    </row>
    <row r="399" spans="2:27">
      <c r="B399" s="93" t="s">
        <v>336</v>
      </c>
      <c r="C399" s="93" t="s">
        <v>305</v>
      </c>
      <c r="D399" s="93" t="s">
        <v>324</v>
      </c>
      <c r="E399" s="93" t="s">
        <v>337</v>
      </c>
      <c r="F399" s="93" t="s">
        <v>326</v>
      </c>
      <c r="G399" s="93" t="s">
        <v>327</v>
      </c>
      <c r="H399" s="93" t="s">
        <v>328</v>
      </c>
      <c r="I399" s="93" t="s">
        <v>329</v>
      </c>
      <c r="J399" s="93" t="s">
        <v>330</v>
      </c>
      <c r="K399" s="93" t="s">
        <v>331</v>
      </c>
      <c r="L399" s="93" t="s">
        <v>338</v>
      </c>
      <c r="M399" s="93" t="s">
        <v>333</v>
      </c>
      <c r="N399" s="93" t="s">
        <v>339</v>
      </c>
      <c r="O399" s="93" t="s">
        <v>340</v>
      </c>
      <c r="P399" s="93" t="s">
        <v>305</v>
      </c>
      <c r="Q399" s="93" t="s">
        <v>324</v>
      </c>
      <c r="R399" s="93" t="s">
        <v>337</v>
      </c>
      <c r="S399" s="93" t="s">
        <v>326</v>
      </c>
      <c r="T399" s="93" t="s">
        <v>327</v>
      </c>
      <c r="U399" s="93" t="s">
        <v>328</v>
      </c>
      <c r="V399" s="93" t="s">
        <v>329</v>
      </c>
      <c r="W399" s="93" t="s">
        <v>330</v>
      </c>
      <c r="X399" s="93" t="s">
        <v>331</v>
      </c>
      <c r="Y399" s="93" t="s">
        <v>338</v>
      </c>
      <c r="Z399" s="93" t="s">
        <v>333</v>
      </c>
      <c r="AA399" s="93" t="s">
        <v>339</v>
      </c>
    </row>
    <row r="400" spans="2:27">
      <c r="B400" s="94" t="s">
        <v>7</v>
      </c>
      <c r="C400" s="94" t="s">
        <v>8</v>
      </c>
      <c r="D400" s="94">
        <f>SUM('[1]NXP (09)'!D9:K9)/SUM('[1]NXP (09)'!D$2:K$2)</f>
        <v>64.652213850086554</v>
      </c>
      <c r="E400" s="94">
        <f>SUM('[1]NXP (09)'!L9:P9)/SUM('[1]NXP (09)'!L$2:P$2)</f>
        <v>52.129266868116034</v>
      </c>
      <c r="F400" s="94">
        <f>SUM('[1]NXP (09)'!Q9:AC9)/SUM('[1]NXP (09)'!Q$2:AC$2)</f>
        <v>63.162569976444786</v>
      </c>
      <c r="G400" s="94">
        <f>SUM('[1]NXP (09)'!AD9:AJ9)/SUM('[1]NXP (09)'!AD$2:AJ$2)</f>
        <v>45.486653541944463</v>
      </c>
      <c r="H400" s="94">
        <f>SUM('[1]NXP (09)'!AK9:AO9)/SUM('[1]NXP (09)'!AK$2:AO$2)</f>
        <v>75.958202029608543</v>
      </c>
      <c r="I400" s="94">
        <f>SUM('[1]NXP (09)'!AP9:AU9)/SUM('[1]NXP (09)'!AP$2:AU$2)</f>
        <v>47.152623113109819</v>
      </c>
      <c r="J400" s="94">
        <f>SUM('[1]NXP (09)'!AV9:BE9)/SUM('[1]NXP (09)'!AV$2:BE$2)</f>
        <v>49.610935071509623</v>
      </c>
      <c r="K400" s="94">
        <f>SUM('[1]NXP (09)'!BF9:BO9)/SUM('[1]NXP (09)'!BF$2:BO$2)</f>
        <v>42.794181596679735</v>
      </c>
      <c r="L400" s="94">
        <f>SUM('[1]NXP (09)'!BP9:BS9)/SUM('[1]NXP (09)'!BP$2:BS$2)</f>
        <v>27.568489006151253</v>
      </c>
      <c r="M400" s="94">
        <f>SUM('[1]NXP (09)'!BT9:BW9)/SUM('[1]NXP (09)'!BT$2:BW$2)</f>
        <v>56.546857709444872</v>
      </c>
      <c r="N400" s="94">
        <f>SUMPRODUCT(D400:M400,$D$724:$M$724)</f>
        <v>52.50619927630958</v>
      </c>
      <c r="O400" s="94">
        <f>AVERAGE('[1]NXP (09)'!BY9:BZ9)</f>
        <v>22.133502572884023</v>
      </c>
      <c r="P400" s="94" t="s">
        <v>8</v>
      </c>
      <c r="Q400" s="57">
        <f>RANK(D400,D400:D431,0)</f>
        <v>21</v>
      </c>
      <c r="R400" s="57">
        <f t="shared" ref="R400:AA400" si="363">RANK(E400,E400:E431,0)</f>
        <v>3</v>
      </c>
      <c r="S400" s="57">
        <f t="shared" si="363"/>
        <v>4</v>
      </c>
      <c r="T400" s="57">
        <f t="shared" si="363"/>
        <v>28</v>
      </c>
      <c r="U400" s="57">
        <f t="shared" si="363"/>
        <v>3</v>
      </c>
      <c r="V400" s="57">
        <f t="shared" si="363"/>
        <v>19</v>
      </c>
      <c r="W400" s="57">
        <f t="shared" si="363"/>
        <v>19</v>
      </c>
      <c r="X400" s="57">
        <f t="shared" si="363"/>
        <v>5</v>
      </c>
      <c r="Y400" s="57">
        <f t="shared" si="363"/>
        <v>10</v>
      </c>
      <c r="Z400" s="57">
        <f t="shared" si="363"/>
        <v>7</v>
      </c>
      <c r="AA400" s="57">
        <f t="shared" si="363"/>
        <v>6</v>
      </c>
    </row>
    <row r="401" spans="2:27">
      <c r="B401" s="95" t="s">
        <v>9</v>
      </c>
      <c r="C401" s="95" t="s">
        <v>10</v>
      </c>
      <c r="D401" s="95">
        <f>SUM('[1]NXP (09)'!D10:K10)/SUM('[1]NXP (09)'!D$2:K$2)</f>
        <v>53.542232231489393</v>
      </c>
      <c r="E401" s="95">
        <f>SUM('[1]NXP (09)'!L10:P10)/SUM('[1]NXP (09)'!L$2:P$2)</f>
        <v>35.144910701158985</v>
      </c>
      <c r="F401" s="95">
        <f>SUM('[1]NXP (09)'!Q10:AC10)/SUM('[1]NXP (09)'!Q$2:AC$2)</f>
        <v>51.982191603153773</v>
      </c>
      <c r="G401" s="95">
        <f>SUM('[1]NXP (09)'!AD10:AJ10)/SUM('[1]NXP (09)'!AD$2:AJ$2)</f>
        <v>49.062730719592288</v>
      </c>
      <c r="H401" s="95">
        <f>SUM('[1]NXP (09)'!AK10:AO10)/SUM('[1]NXP (09)'!AK$2:AO$2)</f>
        <v>57.341815005109439</v>
      </c>
      <c r="I401" s="95">
        <f>SUM('[1]NXP (09)'!AP10:AU10)/SUM('[1]NXP (09)'!AP$2:AU$2)</f>
        <v>47.602377392170148</v>
      </c>
      <c r="J401" s="95">
        <f>SUM('[1]NXP (09)'!AV10:BE10)/SUM('[1]NXP (09)'!AV$2:BE$2)</f>
        <v>51.502034177441807</v>
      </c>
      <c r="K401" s="95">
        <f>SUM('[1]NXP (09)'!BF10:BO10)/SUM('[1]NXP (09)'!BF$2:BO$2)</f>
        <v>34.686891867769326</v>
      </c>
      <c r="L401" s="95">
        <f>SUM('[1]NXP (09)'!BP10:BS10)/SUM('[1]NXP (09)'!BP$2:BS$2)</f>
        <v>56.252103280508372</v>
      </c>
      <c r="M401" s="95">
        <f>SUM('[1]NXP (09)'!BT10:BW10)/SUM('[1]NXP (09)'!BT$2:BW$2)</f>
        <v>55.885526564171947</v>
      </c>
      <c r="N401" s="95">
        <f t="shared" ref="N401:N431" si="364">SUMPRODUCT(D401:M401,$D$724:$M$724)</f>
        <v>49.300281354256555</v>
      </c>
      <c r="O401" s="95">
        <f>AVERAGE('[1]NXP (09)'!BY10:BZ10)</f>
        <v>19.190150476364014</v>
      </c>
      <c r="P401" s="95" t="s">
        <v>10</v>
      </c>
      <c r="Q401" s="57">
        <f>RANK(D401,D400:D431,0)</f>
        <v>28</v>
      </c>
      <c r="R401" s="57">
        <f t="shared" ref="R401:AA401" si="365">RANK(E401,E400:E431,0)</f>
        <v>27</v>
      </c>
      <c r="S401" s="57">
        <f t="shared" si="365"/>
        <v>20</v>
      </c>
      <c r="T401" s="57">
        <f t="shared" si="365"/>
        <v>22</v>
      </c>
      <c r="U401" s="57">
        <f t="shared" si="365"/>
        <v>11</v>
      </c>
      <c r="V401" s="57">
        <f t="shared" si="365"/>
        <v>16</v>
      </c>
      <c r="W401" s="57">
        <f t="shared" si="365"/>
        <v>17</v>
      </c>
      <c r="X401" s="57">
        <f t="shared" si="365"/>
        <v>10</v>
      </c>
      <c r="Y401" s="57">
        <f t="shared" si="365"/>
        <v>2</v>
      </c>
      <c r="Z401" s="57">
        <f t="shared" si="365"/>
        <v>10</v>
      </c>
      <c r="AA401" s="57">
        <f t="shared" si="365"/>
        <v>10</v>
      </c>
    </row>
    <row r="402" spans="2:27">
      <c r="B402" s="94" t="s">
        <v>11</v>
      </c>
      <c r="C402" s="94" t="s">
        <v>12</v>
      </c>
      <c r="D402" s="94">
        <f>SUM('[1]NXP (09)'!D11:K11)/SUM('[1]NXP (09)'!D$2:K$2)</f>
        <v>67.720390824488959</v>
      </c>
      <c r="E402" s="94">
        <f>SUM('[1]NXP (09)'!L11:P11)/SUM('[1]NXP (09)'!L$2:P$2)</f>
        <v>49.815067255846401</v>
      </c>
      <c r="F402" s="94">
        <f>SUM('[1]NXP (09)'!Q11:AC11)/SUM('[1]NXP (09)'!Q$2:AC$2)</f>
        <v>68.368403083858027</v>
      </c>
      <c r="G402" s="94">
        <f>SUM('[1]NXP (09)'!AD11:AJ11)/SUM('[1]NXP (09)'!AD$2:AJ$2)</f>
        <v>58.135247701049742</v>
      </c>
      <c r="H402" s="94">
        <f>SUM('[1]NXP (09)'!AK11:AO11)/SUM('[1]NXP (09)'!AK$2:AO$2)</f>
        <v>47.263097995184623</v>
      </c>
      <c r="I402" s="94">
        <f>SUM('[1]NXP (09)'!AP11:AU11)/SUM('[1]NXP (09)'!AP$2:AU$2)</f>
        <v>71.344748307240465</v>
      </c>
      <c r="J402" s="94">
        <f>SUM('[1]NXP (09)'!AV11:BE11)/SUM('[1]NXP (09)'!AV$2:BE$2)</f>
        <v>54.293862849624858</v>
      </c>
      <c r="K402" s="94">
        <f>SUM('[1]NXP (09)'!BF11:BO11)/SUM('[1]NXP (09)'!BF$2:BO$2)</f>
        <v>48.417886757736809</v>
      </c>
      <c r="L402" s="94">
        <f>SUM('[1]NXP (09)'!BP11:BS11)/SUM('[1]NXP (09)'!BP$2:BS$2)</f>
        <v>28.137807339665677</v>
      </c>
      <c r="M402" s="94">
        <f>SUM('[1]NXP (09)'!BT11:BW11)/SUM('[1]NXP (09)'!BT$2:BW$2)</f>
        <v>38.895517906138096</v>
      </c>
      <c r="N402" s="94">
        <f t="shared" si="364"/>
        <v>53.239203002083372</v>
      </c>
      <c r="O402" s="94">
        <f>AVERAGE('[1]NXP (09)'!BY11:BZ11)</f>
        <v>27.043764083960788</v>
      </c>
      <c r="P402" s="94" t="s">
        <v>12</v>
      </c>
      <c r="Q402" s="57">
        <f>RANK(D402,D400:D431,0)</f>
        <v>15</v>
      </c>
      <c r="R402" s="57">
        <f t="shared" ref="R402:AA402" si="366">RANK(E402,E400:E431,0)</f>
        <v>5</v>
      </c>
      <c r="S402" s="57">
        <f t="shared" si="366"/>
        <v>2</v>
      </c>
      <c r="T402" s="57">
        <f t="shared" si="366"/>
        <v>12</v>
      </c>
      <c r="U402" s="57">
        <f t="shared" si="366"/>
        <v>18</v>
      </c>
      <c r="V402" s="57">
        <f t="shared" si="366"/>
        <v>1</v>
      </c>
      <c r="W402" s="57">
        <f t="shared" si="366"/>
        <v>14</v>
      </c>
      <c r="X402" s="57">
        <f t="shared" si="366"/>
        <v>3</v>
      </c>
      <c r="Y402" s="57">
        <f t="shared" si="366"/>
        <v>9</v>
      </c>
      <c r="Z402" s="57">
        <f t="shared" si="366"/>
        <v>18</v>
      </c>
      <c r="AA402" s="57">
        <f t="shared" si="366"/>
        <v>5</v>
      </c>
    </row>
    <row r="403" spans="2:27">
      <c r="B403" s="95" t="s">
        <v>13</v>
      </c>
      <c r="C403" s="95" t="s">
        <v>14</v>
      </c>
      <c r="D403" s="95">
        <f>SUM('[1]NXP (09)'!D12:K12)/SUM('[1]NXP (09)'!D$2:K$2)</f>
        <v>80.553643884352837</v>
      </c>
      <c r="E403" s="95">
        <f>SUM('[1]NXP (09)'!L12:P12)/SUM('[1]NXP (09)'!L$2:P$2)</f>
        <v>37.043222893134129</v>
      </c>
      <c r="F403" s="95">
        <f>SUM('[1]NXP (09)'!Q12:AC12)/SUM('[1]NXP (09)'!Q$2:AC$2)</f>
        <v>52.643097570164606</v>
      </c>
      <c r="G403" s="95">
        <f>SUM('[1]NXP (09)'!AD12:AJ12)/SUM('[1]NXP (09)'!AD$2:AJ$2)</f>
        <v>69.156948932482436</v>
      </c>
      <c r="H403" s="95">
        <f>SUM('[1]NXP (09)'!AK12:AO12)/SUM('[1]NXP (09)'!AK$2:AO$2)</f>
        <v>52.934621868902823</v>
      </c>
      <c r="I403" s="95">
        <f>SUM('[1]NXP (09)'!AP12:AU12)/SUM('[1]NXP (09)'!AP$2:AU$2)</f>
        <v>41.274484777054141</v>
      </c>
      <c r="J403" s="95">
        <f>SUM('[1]NXP (09)'!AV12:BE12)/SUM('[1]NXP (09)'!AV$2:BE$2)</f>
        <v>34.315772124072318</v>
      </c>
      <c r="K403" s="95">
        <f>SUM('[1]NXP (09)'!BF12:BO12)/SUM('[1]NXP (09)'!BF$2:BO$2)</f>
        <v>31.040721867491289</v>
      </c>
      <c r="L403" s="95">
        <f>SUM('[1]NXP (09)'!BP12:BS12)/SUM('[1]NXP (09)'!BP$2:BS$2)</f>
        <v>21.392464728583505</v>
      </c>
      <c r="M403" s="95">
        <f>SUM('[1]NXP (09)'!BT12:BW12)/SUM('[1]NXP (09)'!BT$2:BW$2)</f>
        <v>34.567605076590525</v>
      </c>
      <c r="N403" s="95">
        <f t="shared" si="364"/>
        <v>45.492258372282869</v>
      </c>
      <c r="O403" s="95">
        <f>AVERAGE('[1]NXP (09)'!BY12:BZ12)</f>
        <v>21.429789024045945</v>
      </c>
      <c r="P403" s="95" t="s">
        <v>14</v>
      </c>
      <c r="Q403" s="57">
        <f>RANK(D403,D400:D431,0)</f>
        <v>3</v>
      </c>
      <c r="R403" s="57">
        <f t="shared" ref="R403:AA403" si="367">RANK(E403,E400:E431,0)</f>
        <v>25</v>
      </c>
      <c r="S403" s="57">
        <f t="shared" si="367"/>
        <v>18</v>
      </c>
      <c r="T403" s="57">
        <f t="shared" si="367"/>
        <v>5</v>
      </c>
      <c r="U403" s="57">
        <f t="shared" si="367"/>
        <v>13</v>
      </c>
      <c r="V403" s="57">
        <f t="shared" si="367"/>
        <v>26</v>
      </c>
      <c r="W403" s="57">
        <f t="shared" si="367"/>
        <v>32</v>
      </c>
      <c r="X403" s="57">
        <f t="shared" si="367"/>
        <v>18</v>
      </c>
      <c r="Y403" s="57">
        <f t="shared" si="367"/>
        <v>12</v>
      </c>
      <c r="Z403" s="57">
        <f t="shared" si="367"/>
        <v>21</v>
      </c>
      <c r="AA403" s="57">
        <f t="shared" si="367"/>
        <v>16</v>
      </c>
    </row>
    <row r="404" spans="2:27">
      <c r="B404" s="94" t="s">
        <v>15</v>
      </c>
      <c r="C404" s="94" t="s">
        <v>16</v>
      </c>
      <c r="D404" s="94">
        <f>SUM('[1]NXP (09)'!D13:K13)/SUM('[1]NXP (09)'!D$2:K$2)</f>
        <v>69.779023023018397</v>
      </c>
      <c r="E404" s="94">
        <f>SUM('[1]NXP (09)'!L13:P13)/SUM('[1]NXP (09)'!L$2:P$2)</f>
        <v>45.174443270162207</v>
      </c>
      <c r="F404" s="94">
        <f>SUM('[1]NXP (09)'!Q13:AC13)/SUM('[1]NXP (09)'!Q$2:AC$2)</f>
        <v>56.182918615751795</v>
      </c>
      <c r="G404" s="94">
        <f>SUM('[1]NXP (09)'!AD13:AJ13)/SUM('[1]NXP (09)'!AD$2:AJ$2)</f>
        <v>54.126526182873981</v>
      </c>
      <c r="H404" s="94">
        <f>SUM('[1]NXP (09)'!AK13:AO13)/SUM('[1]NXP (09)'!AK$2:AO$2)</f>
        <v>41.917009599029321</v>
      </c>
      <c r="I404" s="94">
        <f>SUM('[1]NXP (09)'!AP13:AU13)/SUM('[1]NXP (09)'!AP$2:AU$2)</f>
        <v>53.26745804245693</v>
      </c>
      <c r="J404" s="94">
        <f>SUM('[1]NXP (09)'!AV13:BE13)/SUM('[1]NXP (09)'!AV$2:BE$2)</f>
        <v>46.839613218307292</v>
      </c>
      <c r="K404" s="94">
        <f>SUM('[1]NXP (09)'!BF13:BO13)/SUM('[1]NXP (09)'!BF$2:BO$2)</f>
        <v>30.654908825533148</v>
      </c>
      <c r="L404" s="94">
        <f>SUM('[1]NXP (09)'!BP13:BS13)/SUM('[1]NXP (09)'!BP$2:BS$2)</f>
        <v>28.659959532652135</v>
      </c>
      <c r="M404" s="94">
        <f>SUM('[1]NXP (09)'!BT13:BW13)/SUM('[1]NXP (09)'!BT$2:BW$2)</f>
        <v>66.717158332045372</v>
      </c>
      <c r="N404" s="94">
        <f t="shared" si="364"/>
        <v>49.33190186418306</v>
      </c>
      <c r="O404" s="94">
        <f>AVERAGE('[1]NXP (09)'!BY13:BZ13)</f>
        <v>28.702702339406251</v>
      </c>
      <c r="P404" s="94" t="s">
        <v>16</v>
      </c>
      <c r="Q404" s="57">
        <f>RANK(D404,D400:D431,0)</f>
        <v>12</v>
      </c>
      <c r="R404" s="57">
        <f t="shared" ref="R404:AA404" si="368">RANK(E404,E400:E431,0)</f>
        <v>10</v>
      </c>
      <c r="S404" s="57">
        <f t="shared" si="368"/>
        <v>10</v>
      </c>
      <c r="T404" s="57">
        <f t="shared" si="368"/>
        <v>16</v>
      </c>
      <c r="U404" s="57">
        <f t="shared" si="368"/>
        <v>25</v>
      </c>
      <c r="V404" s="57">
        <f t="shared" si="368"/>
        <v>10</v>
      </c>
      <c r="W404" s="57">
        <f t="shared" si="368"/>
        <v>23</v>
      </c>
      <c r="X404" s="57">
        <f t="shared" si="368"/>
        <v>19</v>
      </c>
      <c r="Y404" s="57">
        <f t="shared" si="368"/>
        <v>7</v>
      </c>
      <c r="Z404" s="57">
        <f t="shared" si="368"/>
        <v>3</v>
      </c>
      <c r="AA404" s="57">
        <f t="shared" si="368"/>
        <v>9</v>
      </c>
    </row>
    <row r="405" spans="2:27">
      <c r="B405" s="95" t="s">
        <v>17</v>
      </c>
      <c r="C405" s="95" t="s">
        <v>18</v>
      </c>
      <c r="D405" s="95">
        <f>SUM('[1]NXP (09)'!D14:K14)/SUM('[1]NXP (09)'!D$2:K$2)</f>
        <v>76.65606750479941</v>
      </c>
      <c r="E405" s="95">
        <f>SUM('[1]NXP (09)'!L14:P14)/SUM('[1]NXP (09)'!L$2:P$2)</f>
        <v>47.969175262017465</v>
      </c>
      <c r="F405" s="95">
        <f>SUM('[1]NXP (09)'!Q14:AC14)/SUM('[1]NXP (09)'!Q$2:AC$2)</f>
        <v>62.880807440107695</v>
      </c>
      <c r="G405" s="95">
        <f>SUM('[1]NXP (09)'!AD14:AJ14)/SUM('[1]NXP (09)'!AD$2:AJ$2)</f>
        <v>71.211238184189995</v>
      </c>
      <c r="H405" s="95">
        <f>SUM('[1]NXP (09)'!AK14:AO14)/SUM('[1]NXP (09)'!AK$2:AO$2)</f>
        <v>62.634971540785578</v>
      </c>
      <c r="I405" s="95">
        <f>SUM('[1]NXP (09)'!AP14:AU14)/SUM('[1]NXP (09)'!AP$2:AU$2)</f>
        <v>47.1763498041594</v>
      </c>
      <c r="J405" s="95">
        <f>SUM('[1]NXP (09)'!AV14:BE14)/SUM('[1]NXP (09)'!AV$2:BE$2)</f>
        <v>55.138277930531594</v>
      </c>
      <c r="K405" s="95">
        <f>SUM('[1]NXP (09)'!BF14:BO14)/SUM('[1]NXP (09)'!BF$2:BO$2)</f>
        <v>28.173093397665415</v>
      </c>
      <c r="L405" s="95">
        <f>SUM('[1]NXP (09)'!BP14:BS14)/SUM('[1]NXP (09)'!BP$2:BS$2)</f>
        <v>6.780618718554094</v>
      </c>
      <c r="M405" s="95">
        <f>SUM('[1]NXP (09)'!BT14:BW14)/SUM('[1]NXP (09)'!BT$2:BW$2)</f>
        <v>32.679588714082506</v>
      </c>
      <c r="N405" s="95">
        <f t="shared" si="364"/>
        <v>49.130018849689321</v>
      </c>
      <c r="O405" s="95">
        <f>AVERAGE('[1]NXP (09)'!BY14:BZ14)</f>
        <v>17.617104321228879</v>
      </c>
      <c r="P405" s="95" t="s">
        <v>18</v>
      </c>
      <c r="Q405" s="57">
        <f>RANK(D405,D400:D431,0)</f>
        <v>6</v>
      </c>
      <c r="R405" s="57">
        <f t="shared" ref="R405:AA405" si="369">RANK(E405,E400:E431,0)</f>
        <v>6</v>
      </c>
      <c r="S405" s="57">
        <f t="shared" si="369"/>
        <v>5</v>
      </c>
      <c r="T405" s="57">
        <f t="shared" si="369"/>
        <v>4</v>
      </c>
      <c r="U405" s="57">
        <f t="shared" si="369"/>
        <v>7</v>
      </c>
      <c r="V405" s="57">
        <f t="shared" si="369"/>
        <v>18</v>
      </c>
      <c r="W405" s="57">
        <f t="shared" si="369"/>
        <v>9</v>
      </c>
      <c r="X405" s="57">
        <f t="shared" si="369"/>
        <v>25</v>
      </c>
      <c r="Y405" s="57">
        <f t="shared" si="369"/>
        <v>27</v>
      </c>
      <c r="Z405" s="57">
        <f t="shared" si="369"/>
        <v>23</v>
      </c>
      <c r="AA405" s="57">
        <f t="shared" si="369"/>
        <v>12</v>
      </c>
    </row>
    <row r="406" spans="2:27">
      <c r="B406" s="94" t="s">
        <v>19</v>
      </c>
      <c r="C406" s="94" t="s">
        <v>20</v>
      </c>
      <c r="D406" s="94">
        <f>SUM('[1]NXP (09)'!D15:K15)/SUM('[1]NXP (09)'!D$2:K$2)</f>
        <v>76.648126640582348</v>
      </c>
      <c r="E406" s="94">
        <f>SUM('[1]NXP (09)'!L15:P15)/SUM('[1]NXP (09)'!L$2:P$2)</f>
        <v>39.325118852979699</v>
      </c>
      <c r="F406" s="94">
        <f>SUM('[1]NXP (09)'!Q15:AC15)/SUM('[1]NXP (09)'!Q$2:AC$2)</f>
        <v>33.627462200470298</v>
      </c>
      <c r="G406" s="94">
        <f>SUM('[1]NXP (09)'!AD15:AJ15)/SUM('[1]NXP (09)'!AD$2:AJ$2)</f>
        <v>60.34411840755299</v>
      </c>
      <c r="H406" s="94">
        <f>SUM('[1]NXP (09)'!AK15:AO15)/SUM('[1]NXP (09)'!AK$2:AO$2)</f>
        <v>37.777627143374318</v>
      </c>
      <c r="I406" s="94">
        <f>SUM('[1]NXP (09)'!AP15:AU15)/SUM('[1]NXP (09)'!AP$2:AU$2)</f>
        <v>31.751225157413479</v>
      </c>
      <c r="J406" s="94">
        <f>SUM('[1]NXP (09)'!AV15:BE15)/SUM('[1]NXP (09)'!AV$2:BE$2)</f>
        <v>42.394076592686709</v>
      </c>
      <c r="K406" s="94">
        <f>SUM('[1]NXP (09)'!BF15:BO15)/SUM('[1]NXP (09)'!BF$2:BO$2)</f>
        <v>26.525531735503929</v>
      </c>
      <c r="L406" s="94">
        <f>SUM('[1]NXP (09)'!BP15:BS15)/SUM('[1]NXP (09)'!BP$2:BS$2)</f>
        <v>3.8468044782201645</v>
      </c>
      <c r="M406" s="94">
        <f>SUM('[1]NXP (09)'!BT15:BW15)/SUM('[1]NXP (09)'!BT$2:BW$2)</f>
        <v>23.762463435518168</v>
      </c>
      <c r="N406" s="94">
        <f t="shared" si="364"/>
        <v>37.600255464430212</v>
      </c>
      <c r="O406" s="94">
        <f>AVERAGE('[1]NXP (09)'!BY15:BZ15)</f>
        <v>0.70081220333347283</v>
      </c>
      <c r="P406" s="94" t="s">
        <v>20</v>
      </c>
      <c r="Q406" s="57">
        <f>RANK(D406,D400:D431,0)</f>
        <v>7</v>
      </c>
      <c r="R406" s="57">
        <f t="shared" ref="R406:AA406" si="370">RANK(E406,E400:E431,0)</f>
        <v>19</v>
      </c>
      <c r="S406" s="57">
        <f t="shared" si="370"/>
        <v>31</v>
      </c>
      <c r="T406" s="57">
        <f t="shared" si="370"/>
        <v>10</v>
      </c>
      <c r="U406" s="57">
        <f t="shared" si="370"/>
        <v>27</v>
      </c>
      <c r="V406" s="57">
        <f t="shared" si="370"/>
        <v>32</v>
      </c>
      <c r="W406" s="57">
        <f t="shared" si="370"/>
        <v>29</v>
      </c>
      <c r="X406" s="57">
        <f t="shared" si="370"/>
        <v>28</v>
      </c>
      <c r="Y406" s="57">
        <f t="shared" si="370"/>
        <v>31</v>
      </c>
      <c r="Z406" s="57">
        <f t="shared" si="370"/>
        <v>27</v>
      </c>
      <c r="AA406" s="57">
        <f t="shared" si="370"/>
        <v>30</v>
      </c>
    </row>
    <row r="407" spans="2:27">
      <c r="B407" s="95" t="s">
        <v>21</v>
      </c>
      <c r="C407" s="95" t="s">
        <v>22</v>
      </c>
      <c r="D407" s="95">
        <f>SUM('[1]NXP (09)'!D16:K16)/SUM('[1]NXP (09)'!D$2:K$2)</f>
        <v>17.736784824732243</v>
      </c>
      <c r="E407" s="95">
        <f>SUM('[1]NXP (09)'!L16:P16)/SUM('[1]NXP (09)'!L$2:P$2)</f>
        <v>45.755315751194793</v>
      </c>
      <c r="F407" s="95">
        <f>SUM('[1]NXP (09)'!Q16:AC16)/SUM('[1]NXP (09)'!Q$2:AC$2)</f>
        <v>44.660670882644489</v>
      </c>
      <c r="G407" s="95">
        <f>SUM('[1]NXP (09)'!AD16:AJ16)/SUM('[1]NXP (09)'!AD$2:AJ$2)</f>
        <v>30.045928955828519</v>
      </c>
      <c r="H407" s="95">
        <f>SUM('[1]NXP (09)'!AK16:AO16)/SUM('[1]NXP (09)'!AK$2:AO$2)</f>
        <v>61.926508933640136</v>
      </c>
      <c r="I407" s="95">
        <f>SUM('[1]NXP (09)'!AP16:AU16)/SUM('[1]NXP (09)'!AP$2:AU$2)</f>
        <v>59.591474216778657</v>
      </c>
      <c r="J407" s="95">
        <f>SUM('[1]NXP (09)'!AV16:BE16)/SUM('[1]NXP (09)'!AV$2:BE$2)</f>
        <v>41.951876879517172</v>
      </c>
      <c r="K407" s="95">
        <f>SUM('[1]NXP (09)'!BF16:BO16)/SUM('[1]NXP (09)'!BF$2:BO$2)</f>
        <v>28.791039755050381</v>
      </c>
      <c r="L407" s="95">
        <f>SUM('[1]NXP (09)'!BP16:BS16)/SUM('[1]NXP (09)'!BP$2:BS$2)</f>
        <v>60.344180586469953</v>
      </c>
      <c r="M407" s="95">
        <f>SUM('[1]NXP (09)'!BT16:BW16)/SUM('[1]NXP (09)'!BT$2:BW$2)</f>
        <v>59.913651544238419</v>
      </c>
      <c r="N407" s="95">
        <f t="shared" si="364"/>
        <v>45.071743233009485</v>
      </c>
      <c r="O407" s="95">
        <f>AVERAGE('[1]NXP (09)'!BY16:BZ16)</f>
        <v>19.299667512082351</v>
      </c>
      <c r="P407" s="95" t="s">
        <v>22</v>
      </c>
      <c r="Q407" s="57">
        <f>RANK(D407,D400:D431,0)</f>
        <v>32</v>
      </c>
      <c r="R407" s="57">
        <f t="shared" ref="R407:AA407" si="371">RANK(E407,E400:E431,0)</f>
        <v>9</v>
      </c>
      <c r="S407" s="57">
        <f t="shared" si="371"/>
        <v>24</v>
      </c>
      <c r="T407" s="57">
        <f t="shared" si="371"/>
        <v>32</v>
      </c>
      <c r="U407" s="57">
        <f t="shared" si="371"/>
        <v>8</v>
      </c>
      <c r="V407" s="57">
        <f t="shared" si="371"/>
        <v>6</v>
      </c>
      <c r="W407" s="57">
        <f t="shared" si="371"/>
        <v>30</v>
      </c>
      <c r="X407" s="57">
        <f t="shared" si="371"/>
        <v>23</v>
      </c>
      <c r="Y407" s="57">
        <f t="shared" si="371"/>
        <v>1</v>
      </c>
      <c r="Z407" s="57">
        <f t="shared" si="371"/>
        <v>6</v>
      </c>
      <c r="AA407" s="57">
        <f t="shared" si="371"/>
        <v>18</v>
      </c>
    </row>
    <row r="408" spans="2:27">
      <c r="B408" s="94" t="s">
        <v>23</v>
      </c>
      <c r="C408" s="94" t="s">
        <v>24</v>
      </c>
      <c r="D408" s="94">
        <f>SUM('[1]NXP (09)'!D17:K17)/SUM('[1]NXP (09)'!D$2:K$2)</f>
        <v>59.75736489138464</v>
      </c>
      <c r="E408" s="94">
        <f>SUM('[1]NXP (09)'!L17:P17)/SUM('[1]NXP (09)'!L$2:P$2)</f>
        <v>74.146163688667457</v>
      </c>
      <c r="F408" s="94">
        <f>SUM('[1]NXP (09)'!Q17:AC17)/SUM('[1]NXP (09)'!Q$2:AC$2)</f>
        <v>69.264217170003477</v>
      </c>
      <c r="G408" s="94">
        <f>SUM('[1]NXP (09)'!AD17:AJ17)/SUM('[1]NXP (09)'!AD$2:AJ$2)</f>
        <v>55.188888506989059</v>
      </c>
      <c r="H408" s="94">
        <f>SUM('[1]NXP (09)'!AK17:AO17)/SUM('[1]NXP (09)'!AK$2:AO$2)</f>
        <v>78.287430870459062</v>
      </c>
      <c r="I408" s="94">
        <f>SUM('[1]NXP (09)'!AP17:AU17)/SUM('[1]NXP (09)'!AP$2:AU$2)</f>
        <v>52.13822954139119</v>
      </c>
      <c r="J408" s="94">
        <f>SUM('[1]NXP (09)'!AV17:BE17)/SUM('[1]NXP (09)'!AV$2:BE$2)</f>
        <v>73.186646024407722</v>
      </c>
      <c r="K408" s="94">
        <f>SUM('[1]NXP (09)'!BF17:BO17)/SUM('[1]NXP (09)'!BF$2:BO$2)</f>
        <v>77.421962797025984</v>
      </c>
      <c r="L408" s="94">
        <f>SUM('[1]NXP (09)'!BP17:BS17)/SUM('[1]NXP (09)'!BP$2:BS$2)</f>
        <v>31.220276344106917</v>
      </c>
      <c r="M408" s="94">
        <f>SUM('[1]NXP (09)'!BT17:BW17)/SUM('[1]NXP (09)'!BT$2:BW$2)</f>
        <v>70.493435539340268</v>
      </c>
      <c r="N408" s="94">
        <f t="shared" si="364"/>
        <v>64.110461537377589</v>
      </c>
      <c r="O408" s="94">
        <f>AVERAGE('[1]NXP (09)'!BY17:BZ17)</f>
        <v>50</v>
      </c>
      <c r="P408" s="94" t="s">
        <v>24</v>
      </c>
      <c r="Q408" s="57">
        <f>RANK(D408,D400:D431,0)</f>
        <v>24</v>
      </c>
      <c r="R408" s="57">
        <f t="shared" ref="R408:AA408" si="372">RANK(E408,E400:E431,0)</f>
        <v>1</v>
      </c>
      <c r="S408" s="57">
        <f t="shared" si="372"/>
        <v>1</v>
      </c>
      <c r="T408" s="57">
        <f t="shared" si="372"/>
        <v>15</v>
      </c>
      <c r="U408" s="57">
        <f t="shared" si="372"/>
        <v>1</v>
      </c>
      <c r="V408" s="57">
        <f t="shared" si="372"/>
        <v>12</v>
      </c>
      <c r="W408" s="57">
        <f t="shared" si="372"/>
        <v>1</v>
      </c>
      <c r="X408" s="57">
        <f t="shared" si="372"/>
        <v>1</v>
      </c>
      <c r="Y408" s="57">
        <f t="shared" si="372"/>
        <v>6</v>
      </c>
      <c r="Z408" s="57">
        <f t="shared" si="372"/>
        <v>2</v>
      </c>
      <c r="AA408" s="57">
        <f t="shared" si="372"/>
        <v>1</v>
      </c>
    </row>
    <row r="409" spans="2:27">
      <c r="B409" s="95" t="s">
        <v>25</v>
      </c>
      <c r="C409" s="95" t="s">
        <v>26</v>
      </c>
      <c r="D409" s="95">
        <f>SUM('[1]NXP (09)'!D18:K18)/SUM('[1]NXP (09)'!D$2:K$2)</f>
        <v>52.415809942657596</v>
      </c>
      <c r="E409" s="95">
        <f>SUM('[1]NXP (09)'!L18:P18)/SUM('[1]NXP (09)'!L$2:P$2)</f>
        <v>50.708473973002853</v>
      </c>
      <c r="F409" s="95">
        <f>SUM('[1]NXP (09)'!Q18:AC18)/SUM('[1]NXP (09)'!Q$2:AC$2)</f>
        <v>57.403922482133744</v>
      </c>
      <c r="G409" s="95">
        <f>SUM('[1]NXP (09)'!AD18:AJ18)/SUM('[1]NXP (09)'!AD$2:AJ$2)</f>
        <v>46.944375067507465</v>
      </c>
      <c r="H409" s="95">
        <f>SUM('[1]NXP (09)'!AK18:AO18)/SUM('[1]NXP (09)'!AK$2:AO$2)</f>
        <v>52.351385581739507</v>
      </c>
      <c r="I409" s="95">
        <f>SUM('[1]NXP (09)'!AP18:AU18)/SUM('[1]NXP (09)'!AP$2:AU$2)</f>
        <v>50.49742334409494</v>
      </c>
      <c r="J409" s="95">
        <f>SUM('[1]NXP (09)'!AV18:BE18)/SUM('[1]NXP (09)'!AV$2:BE$2)</f>
        <v>44.581626063876897</v>
      </c>
      <c r="K409" s="95">
        <f>SUM('[1]NXP (09)'!BF18:BO18)/SUM('[1]NXP (09)'!BF$2:BO$2)</f>
        <v>24.507364901279395</v>
      </c>
      <c r="L409" s="95">
        <f>SUM('[1]NXP (09)'!BP18:BS18)/SUM('[1]NXP (09)'!BP$2:BS$2)</f>
        <v>10.090606461014509</v>
      </c>
      <c r="M409" s="95">
        <f>SUM('[1]NXP (09)'!BT18:BW18)/SUM('[1]NXP (09)'!BT$2:BW$2)</f>
        <v>41.902603855493439</v>
      </c>
      <c r="N409" s="95">
        <f t="shared" si="364"/>
        <v>43.140359167280032</v>
      </c>
      <c r="O409" s="95">
        <f>AVERAGE('[1]NXP (09)'!BY18:BZ18)</f>
        <v>14.490730191020296</v>
      </c>
      <c r="P409" s="95" t="s">
        <v>26</v>
      </c>
      <c r="Q409" s="57">
        <f>RANK(D409,D400:D431,0)</f>
        <v>29</v>
      </c>
      <c r="R409" s="57">
        <f t="shared" ref="R409:AA409" si="373">RANK(E409,E400:E431,0)</f>
        <v>4</v>
      </c>
      <c r="S409" s="57">
        <f t="shared" si="373"/>
        <v>9</v>
      </c>
      <c r="T409" s="57">
        <f t="shared" si="373"/>
        <v>26</v>
      </c>
      <c r="U409" s="57">
        <f t="shared" si="373"/>
        <v>15</v>
      </c>
      <c r="V409" s="57">
        <f t="shared" si="373"/>
        <v>14</v>
      </c>
      <c r="W409" s="57">
        <f t="shared" si="373"/>
        <v>28</v>
      </c>
      <c r="X409" s="57">
        <f t="shared" si="373"/>
        <v>31</v>
      </c>
      <c r="Y409" s="57">
        <f t="shared" si="373"/>
        <v>21</v>
      </c>
      <c r="Z409" s="57">
        <f t="shared" si="373"/>
        <v>15</v>
      </c>
      <c r="AA409" s="57">
        <f t="shared" si="373"/>
        <v>21</v>
      </c>
    </row>
    <row r="410" spans="2:27">
      <c r="B410" s="94" t="s">
        <v>27</v>
      </c>
      <c r="C410" s="94" t="s">
        <v>28</v>
      </c>
      <c r="D410" s="94">
        <f>SUM('[1]NXP (09)'!D19:K19)/SUM('[1]NXP (09)'!D$2:K$2)</f>
        <v>71.810194651609166</v>
      </c>
      <c r="E410" s="94">
        <f>SUM('[1]NXP (09)'!L19:P19)/SUM('[1]NXP (09)'!L$2:P$2)</f>
        <v>28.343145043783494</v>
      </c>
      <c r="F410" s="94">
        <f>SUM('[1]NXP (09)'!Q19:AC19)/SUM('[1]NXP (09)'!Q$2:AC$2)</f>
        <v>41.923943597767533</v>
      </c>
      <c r="G410" s="94">
        <f>SUM('[1]NXP (09)'!AD19:AJ19)/SUM('[1]NXP (09)'!AD$2:AJ$2)</f>
        <v>47.311914121533974</v>
      </c>
      <c r="H410" s="94">
        <f>SUM('[1]NXP (09)'!AK19:AO19)/SUM('[1]NXP (09)'!AK$2:AO$2)</f>
        <v>45.558509314636993</v>
      </c>
      <c r="I410" s="94">
        <f>SUM('[1]NXP (09)'!AP19:AU19)/SUM('[1]NXP (09)'!AP$2:AU$2)</f>
        <v>47.758111484165298</v>
      </c>
      <c r="J410" s="94">
        <f>SUM('[1]NXP (09)'!AV19:BE19)/SUM('[1]NXP (09)'!AV$2:BE$2)</f>
        <v>54.992708513289216</v>
      </c>
      <c r="K410" s="94">
        <f>SUM('[1]NXP (09)'!BF19:BO19)/SUM('[1]NXP (09)'!BF$2:BO$2)</f>
        <v>32.578009728207903</v>
      </c>
      <c r="L410" s="94">
        <f>SUM('[1]NXP (09)'!BP19:BS19)/SUM('[1]NXP (09)'!BP$2:BS$2)</f>
        <v>14.6019498488221</v>
      </c>
      <c r="M410" s="94">
        <f>SUM('[1]NXP (09)'!BT19:BW19)/SUM('[1]NXP (09)'!BT$2:BW$2)</f>
        <v>54.48521724040372</v>
      </c>
      <c r="N410" s="94">
        <f t="shared" si="364"/>
        <v>43.936370354421939</v>
      </c>
      <c r="O410" s="94">
        <f>AVERAGE('[1]NXP (09)'!BY19:BZ19)</f>
        <v>6.7099165632540174</v>
      </c>
      <c r="P410" s="94" t="s">
        <v>28</v>
      </c>
      <c r="Q410" s="57">
        <f>RANK(D410,D400:D431,0)</f>
        <v>11</v>
      </c>
      <c r="R410" s="57">
        <f t="shared" ref="R410:AA410" si="374">RANK(E410,E400:E431,0)</f>
        <v>31</v>
      </c>
      <c r="S410" s="57">
        <f t="shared" si="374"/>
        <v>27</v>
      </c>
      <c r="T410" s="57">
        <f t="shared" si="374"/>
        <v>25</v>
      </c>
      <c r="U410" s="57">
        <f t="shared" si="374"/>
        <v>21</v>
      </c>
      <c r="V410" s="57">
        <f t="shared" si="374"/>
        <v>15</v>
      </c>
      <c r="W410" s="57">
        <f t="shared" si="374"/>
        <v>10</v>
      </c>
      <c r="X410" s="57">
        <f t="shared" si="374"/>
        <v>14</v>
      </c>
      <c r="Y410" s="57">
        <f t="shared" si="374"/>
        <v>15</v>
      </c>
      <c r="Z410" s="57">
        <f t="shared" si="374"/>
        <v>11</v>
      </c>
      <c r="AA410" s="57">
        <f t="shared" si="374"/>
        <v>20</v>
      </c>
    </row>
    <row r="411" spans="2:27">
      <c r="B411" s="95" t="s">
        <v>29</v>
      </c>
      <c r="C411" s="95" t="s">
        <v>30</v>
      </c>
      <c r="D411" s="95">
        <f>SUM('[1]NXP (09)'!D20:K20)/SUM('[1]NXP (09)'!D$2:K$2)</f>
        <v>39.840148038793615</v>
      </c>
      <c r="E411" s="95">
        <f>SUM('[1]NXP (09)'!L20:P20)/SUM('[1]NXP (09)'!L$2:P$2)</f>
        <v>42.825917991673826</v>
      </c>
      <c r="F411" s="95">
        <f>SUM('[1]NXP (09)'!Q20:AC20)/SUM('[1]NXP (09)'!Q$2:AC$2)</f>
        <v>38.178347543126556</v>
      </c>
      <c r="G411" s="95">
        <f>SUM('[1]NXP (09)'!AD20:AJ20)/SUM('[1]NXP (09)'!AD$2:AJ$2)</f>
        <v>46.087501142509119</v>
      </c>
      <c r="H411" s="95">
        <f>SUM('[1]NXP (09)'!AK20:AO20)/SUM('[1]NXP (09)'!AK$2:AO$2)</f>
        <v>23.922114940230642</v>
      </c>
      <c r="I411" s="95">
        <f>SUM('[1]NXP (09)'!AP20:AU20)/SUM('[1]NXP (09)'!AP$2:AU$2)</f>
        <v>39.27846171183716</v>
      </c>
      <c r="J411" s="95">
        <f>SUM('[1]NXP (09)'!AV20:BE20)/SUM('[1]NXP (09)'!AV$2:BE$2)</f>
        <v>44.746720095185275</v>
      </c>
      <c r="K411" s="95">
        <f>SUM('[1]NXP (09)'!BF20:BO20)/SUM('[1]NXP (09)'!BF$2:BO$2)</f>
        <v>32.98773673465282</v>
      </c>
      <c r="L411" s="95">
        <f>SUM('[1]NXP (09)'!BP20:BS20)/SUM('[1]NXP (09)'!BP$2:BS$2)</f>
        <v>7.6946198524790175</v>
      </c>
      <c r="M411" s="95">
        <f>SUM('[1]NXP (09)'!BT20:BW20)/SUM('[1]NXP (09)'!BT$2:BW$2)</f>
        <v>14.556114798693807</v>
      </c>
      <c r="N411" s="95">
        <f t="shared" si="364"/>
        <v>33.01176828491819</v>
      </c>
      <c r="O411" s="95">
        <f>AVERAGE('[1]NXP (09)'!BY20:BZ20)</f>
        <v>3.6686959402308119</v>
      </c>
      <c r="P411" s="95" t="s">
        <v>30</v>
      </c>
      <c r="Q411" s="57">
        <f>RANK(D411,D400:D431,0)</f>
        <v>31</v>
      </c>
      <c r="R411" s="57">
        <f t="shared" ref="R411:AA411" si="375">RANK(E411,E400:E431,0)</f>
        <v>13</v>
      </c>
      <c r="S411" s="57">
        <f t="shared" si="375"/>
        <v>29</v>
      </c>
      <c r="T411" s="57">
        <f t="shared" si="375"/>
        <v>27</v>
      </c>
      <c r="U411" s="57">
        <f t="shared" si="375"/>
        <v>32</v>
      </c>
      <c r="V411" s="57">
        <f t="shared" si="375"/>
        <v>27</v>
      </c>
      <c r="W411" s="57">
        <f t="shared" si="375"/>
        <v>27</v>
      </c>
      <c r="X411" s="57">
        <f t="shared" si="375"/>
        <v>13</v>
      </c>
      <c r="Y411" s="57">
        <f t="shared" si="375"/>
        <v>24</v>
      </c>
      <c r="Z411" s="57">
        <f t="shared" si="375"/>
        <v>32</v>
      </c>
      <c r="AA411" s="57">
        <f t="shared" si="375"/>
        <v>31</v>
      </c>
    </row>
    <row r="412" spans="2:27">
      <c r="B412" s="94" t="s">
        <v>31</v>
      </c>
      <c r="C412" s="94" t="s">
        <v>32</v>
      </c>
      <c r="D412" s="94">
        <f>SUM('[1]NXP (09)'!D21:K21)/SUM('[1]NXP (09)'!D$2:K$2)</f>
        <v>75.375455831404096</v>
      </c>
      <c r="E412" s="94">
        <f>SUM('[1]NXP (09)'!L21:P21)/SUM('[1]NXP (09)'!L$2:P$2)</f>
        <v>32.987973119747743</v>
      </c>
      <c r="F412" s="94">
        <f>SUM('[1]NXP (09)'!Q21:AC21)/SUM('[1]NXP (09)'!Q$2:AC$2)</f>
        <v>52.276409312968859</v>
      </c>
      <c r="G412" s="94">
        <f>SUM('[1]NXP (09)'!AD21:AJ21)/SUM('[1]NXP (09)'!AD$2:AJ$2)</f>
        <v>53.14759553010073</v>
      </c>
      <c r="H412" s="94">
        <f>SUM('[1]NXP (09)'!AK21:AO21)/SUM('[1]NXP (09)'!AK$2:AO$2)</f>
        <v>45.497223033302646</v>
      </c>
      <c r="I412" s="94">
        <f>SUM('[1]NXP (09)'!AP21:AU21)/SUM('[1]NXP (09)'!AP$2:AU$2)</f>
        <v>44.93392301028247</v>
      </c>
      <c r="J412" s="94">
        <f>SUM('[1]NXP (09)'!AV21:BE21)/SUM('[1]NXP (09)'!AV$2:BE$2)</f>
        <v>49.117762697484252</v>
      </c>
      <c r="K412" s="94">
        <f>SUM('[1]NXP (09)'!BF21:BO21)/SUM('[1]NXP (09)'!BF$2:BO$2)</f>
        <v>25.379744704691397</v>
      </c>
      <c r="L412" s="94">
        <f>SUM('[1]NXP (09)'!BP21:BS21)/SUM('[1]NXP (09)'!BP$2:BS$2)</f>
        <v>6.3520871997482651</v>
      </c>
      <c r="M412" s="94">
        <f>SUM('[1]NXP (09)'!BT21:BW21)/SUM('[1]NXP (09)'!BT$2:BW$2)</f>
        <v>40.671872527700508</v>
      </c>
      <c r="N412" s="94">
        <f t="shared" si="364"/>
        <v>42.574004696743103</v>
      </c>
      <c r="O412" s="94">
        <f>AVERAGE('[1]NXP (09)'!BY21:BZ21)</f>
        <v>6.1447399423493048</v>
      </c>
      <c r="P412" s="94" t="s">
        <v>32</v>
      </c>
      <c r="Q412" s="57">
        <f>RANK(D412,D400:D431,0)</f>
        <v>8</v>
      </c>
      <c r="R412" s="57">
        <f t="shared" ref="R412:AA412" si="376">RANK(E412,E400:E431,0)</f>
        <v>28</v>
      </c>
      <c r="S412" s="57">
        <f t="shared" si="376"/>
        <v>19</v>
      </c>
      <c r="T412" s="57">
        <f t="shared" si="376"/>
        <v>18</v>
      </c>
      <c r="U412" s="57">
        <f t="shared" si="376"/>
        <v>22</v>
      </c>
      <c r="V412" s="57">
        <f t="shared" si="376"/>
        <v>22</v>
      </c>
      <c r="W412" s="57">
        <f t="shared" si="376"/>
        <v>21</v>
      </c>
      <c r="X412" s="57">
        <f t="shared" si="376"/>
        <v>29</v>
      </c>
      <c r="Y412" s="57">
        <f t="shared" si="376"/>
        <v>30</v>
      </c>
      <c r="Z412" s="57">
        <f t="shared" si="376"/>
        <v>16</v>
      </c>
      <c r="AA412" s="57">
        <f t="shared" si="376"/>
        <v>23</v>
      </c>
    </row>
    <row r="413" spans="2:27">
      <c r="B413" s="95" t="s">
        <v>33</v>
      </c>
      <c r="C413" s="95" t="s">
        <v>34</v>
      </c>
      <c r="D413" s="95">
        <f>SUM('[1]NXP (09)'!D22:K22)/SUM('[1]NXP (09)'!D$2:K$2)</f>
        <v>65.630393433953884</v>
      </c>
      <c r="E413" s="95">
        <f>SUM('[1]NXP (09)'!L22:P22)/SUM('[1]NXP (09)'!L$2:P$2)</f>
        <v>39.890484019365637</v>
      </c>
      <c r="F413" s="95">
        <f>SUM('[1]NXP (09)'!Q22:AC22)/SUM('[1]NXP (09)'!Q$2:AC$2)</f>
        <v>53.218775119600885</v>
      </c>
      <c r="G413" s="95">
        <f>SUM('[1]NXP (09)'!AD22:AJ22)/SUM('[1]NXP (09)'!AD$2:AJ$2)</f>
        <v>68.308145441273169</v>
      </c>
      <c r="H413" s="95">
        <f>SUM('[1]NXP (09)'!AK22:AO22)/SUM('[1]NXP (09)'!AK$2:AO$2)</f>
        <v>70.51165822454746</v>
      </c>
      <c r="I413" s="95">
        <f>SUM('[1]NXP (09)'!AP22:AU22)/SUM('[1]NXP (09)'!AP$2:AU$2)</f>
        <v>65.328245239184682</v>
      </c>
      <c r="J413" s="95">
        <f>SUM('[1]NXP (09)'!AV22:BE22)/SUM('[1]NXP (09)'!AV$2:BE$2)</f>
        <v>60.371769116914336</v>
      </c>
      <c r="K413" s="95">
        <f>SUM('[1]NXP (09)'!BF22:BO22)/SUM('[1]NXP (09)'!BF$2:BO$2)</f>
        <v>50.723063049052868</v>
      </c>
      <c r="L413" s="95">
        <f>SUM('[1]NXP (09)'!BP22:BS22)/SUM('[1]NXP (09)'!BP$2:BS$2)</f>
        <v>28.644098314139228</v>
      </c>
      <c r="M413" s="95">
        <f>SUM('[1]NXP (09)'!BT22:BW22)/SUM('[1]NXP (09)'!BT$2:BW$2)</f>
        <v>51.725494255431279</v>
      </c>
      <c r="N413" s="95">
        <f t="shared" si="364"/>
        <v>55.435212621346352</v>
      </c>
      <c r="O413" s="95">
        <f>AVERAGE('[1]NXP (09)'!BY22:BZ22)</f>
        <v>16.481890921893015</v>
      </c>
      <c r="P413" s="95" t="s">
        <v>34</v>
      </c>
      <c r="Q413" s="57">
        <f>RANK(D413,D400:D431,0)</f>
        <v>18</v>
      </c>
      <c r="R413" s="57">
        <f t="shared" ref="R413:AA413" si="377">RANK(E413,E400:E431,0)</f>
        <v>17</v>
      </c>
      <c r="S413" s="57">
        <f t="shared" si="377"/>
        <v>16</v>
      </c>
      <c r="T413" s="57">
        <f t="shared" si="377"/>
        <v>6</v>
      </c>
      <c r="U413" s="57">
        <f t="shared" si="377"/>
        <v>4</v>
      </c>
      <c r="V413" s="57">
        <f t="shared" si="377"/>
        <v>4</v>
      </c>
      <c r="W413" s="57">
        <f t="shared" si="377"/>
        <v>3</v>
      </c>
      <c r="X413" s="57">
        <f t="shared" si="377"/>
        <v>2</v>
      </c>
      <c r="Y413" s="57">
        <f t="shared" si="377"/>
        <v>8</v>
      </c>
      <c r="Z413" s="57">
        <f t="shared" si="377"/>
        <v>12</v>
      </c>
      <c r="AA413" s="57">
        <f t="shared" si="377"/>
        <v>3</v>
      </c>
    </row>
    <row r="414" spans="2:27">
      <c r="B414" s="94" t="s">
        <v>35</v>
      </c>
      <c r="C414" s="94" t="s">
        <v>36</v>
      </c>
      <c r="D414" s="94">
        <f>SUM('[1]NXP (09)'!D23:K23)/SUM('[1]NXP (09)'!D$2:K$2)</f>
        <v>50.03107087368101</v>
      </c>
      <c r="E414" s="94">
        <f>SUM('[1]NXP (09)'!L23:P23)/SUM('[1]NXP (09)'!L$2:P$2)</f>
        <v>41.290811902275898</v>
      </c>
      <c r="F414" s="94">
        <f>SUM('[1]NXP (09)'!Q23:AC23)/SUM('[1]NXP (09)'!Q$2:AC$2)</f>
        <v>53.721906415139273</v>
      </c>
      <c r="G414" s="94">
        <f>SUM('[1]NXP (09)'!AD23:AJ23)/SUM('[1]NXP (09)'!AD$2:AJ$2)</f>
        <v>42.525446114224515</v>
      </c>
      <c r="H414" s="94">
        <f>SUM('[1]NXP (09)'!AK23:AO23)/SUM('[1]NXP (09)'!AK$2:AO$2)</f>
        <v>54.669580376031263</v>
      </c>
      <c r="I414" s="94">
        <f>SUM('[1]NXP (09)'!AP23:AU23)/SUM('[1]NXP (09)'!AP$2:AU$2)</f>
        <v>38.644684304560137</v>
      </c>
      <c r="J414" s="94">
        <f>SUM('[1]NXP (09)'!AV23:BE23)/SUM('[1]NXP (09)'!AV$2:BE$2)</f>
        <v>58.740505192140859</v>
      </c>
      <c r="K414" s="94">
        <f>SUM('[1]NXP (09)'!BF23:BO23)/SUM('[1]NXP (09)'!BF$2:BO$2)</f>
        <v>34.853398820550993</v>
      </c>
      <c r="L414" s="94">
        <f>SUM('[1]NXP (09)'!BP23:BS23)/SUM('[1]NXP (09)'!BP$2:BS$2)</f>
        <v>10.379449573636899</v>
      </c>
      <c r="M414" s="94">
        <f>SUM('[1]NXP (09)'!BT23:BW23)/SUM('[1]NXP (09)'!BT$2:BW$2)</f>
        <v>37.501852491392604</v>
      </c>
      <c r="N414" s="94">
        <f t="shared" si="364"/>
        <v>42.235870606363349</v>
      </c>
      <c r="O414" s="94">
        <f>AVERAGE('[1]NXP (09)'!BY23:BZ23)</f>
        <v>13.167615043275028</v>
      </c>
      <c r="P414" s="94" t="s">
        <v>36</v>
      </c>
      <c r="Q414" s="57">
        <f>RANK(D414,D400:D431,0)</f>
        <v>30</v>
      </c>
      <c r="R414" s="57">
        <f t="shared" ref="R414:AA414" si="378">RANK(E414,E400:E431,0)</f>
        <v>15</v>
      </c>
      <c r="S414" s="57">
        <f t="shared" si="378"/>
        <v>14</v>
      </c>
      <c r="T414" s="57">
        <f t="shared" si="378"/>
        <v>29</v>
      </c>
      <c r="U414" s="57">
        <f t="shared" si="378"/>
        <v>12</v>
      </c>
      <c r="V414" s="57">
        <f t="shared" si="378"/>
        <v>28</v>
      </c>
      <c r="W414" s="57">
        <f t="shared" si="378"/>
        <v>4</v>
      </c>
      <c r="X414" s="57">
        <f t="shared" si="378"/>
        <v>9</v>
      </c>
      <c r="Y414" s="57">
        <f t="shared" si="378"/>
        <v>20</v>
      </c>
      <c r="Z414" s="57">
        <f t="shared" si="378"/>
        <v>20</v>
      </c>
      <c r="AA414" s="57">
        <f t="shared" si="378"/>
        <v>25</v>
      </c>
    </row>
    <row r="415" spans="2:27">
      <c r="B415" s="95" t="s">
        <v>37</v>
      </c>
      <c r="C415" s="95" t="s">
        <v>38</v>
      </c>
      <c r="D415" s="95">
        <f>SUM('[1]NXP (09)'!D24:K24)/SUM('[1]NXP (09)'!D$2:K$2)</f>
        <v>54.637306508832019</v>
      </c>
      <c r="E415" s="95">
        <f>SUM('[1]NXP (09)'!L24:P24)/SUM('[1]NXP (09)'!L$2:P$2)</f>
        <v>36.491895623040818</v>
      </c>
      <c r="F415" s="95">
        <f>SUM('[1]NXP (09)'!Q24:AC24)/SUM('[1]NXP (09)'!Q$2:AC$2)</f>
        <v>36.061152710624327</v>
      </c>
      <c r="G415" s="95">
        <f>SUM('[1]NXP (09)'!AD24:AJ24)/SUM('[1]NXP (09)'!AD$2:AJ$2)</f>
        <v>48.090664101631539</v>
      </c>
      <c r="H415" s="95">
        <f>SUM('[1]NXP (09)'!AK24:AO24)/SUM('[1]NXP (09)'!AK$2:AO$2)</f>
        <v>29.777147184985786</v>
      </c>
      <c r="I415" s="95">
        <f>SUM('[1]NXP (09)'!AP24:AU24)/SUM('[1]NXP (09)'!AP$2:AU$2)</f>
        <v>54.836395252098939</v>
      </c>
      <c r="J415" s="95">
        <f>SUM('[1]NXP (09)'!AV24:BE24)/SUM('[1]NXP (09)'!AV$2:BE$2)</f>
        <v>54.52774228964492</v>
      </c>
      <c r="K415" s="95">
        <f>SUM('[1]NXP (09)'!BF24:BO24)/SUM('[1]NXP (09)'!BF$2:BO$2)</f>
        <v>31.962296056660591</v>
      </c>
      <c r="L415" s="95">
        <f>SUM('[1]NXP (09)'!BP24:BS24)/SUM('[1]NXP (09)'!BP$2:BS$2)</f>
        <v>9.5459667601097777</v>
      </c>
      <c r="M415" s="95">
        <f>SUM('[1]NXP (09)'!BT24:BW24)/SUM('[1]NXP (09)'!BT$2:BW$2)</f>
        <v>29.427452917304372</v>
      </c>
      <c r="N415" s="95">
        <f t="shared" si="364"/>
        <v>38.535801940493315</v>
      </c>
      <c r="O415" s="95">
        <f>AVERAGE('[1]NXP (09)'!BY24:BZ24)</f>
        <v>6.8522689350546413</v>
      </c>
      <c r="P415" s="95" t="s">
        <v>38</v>
      </c>
      <c r="Q415" s="57">
        <f>RANK(D415,D400:D431,0)</f>
        <v>27</v>
      </c>
      <c r="R415" s="57">
        <f t="shared" ref="R415:AA415" si="379">RANK(E415,E400:E431,0)</f>
        <v>26</v>
      </c>
      <c r="S415" s="57">
        <f t="shared" si="379"/>
        <v>30</v>
      </c>
      <c r="T415" s="57">
        <f t="shared" si="379"/>
        <v>24</v>
      </c>
      <c r="U415" s="57">
        <f t="shared" si="379"/>
        <v>30</v>
      </c>
      <c r="V415" s="57">
        <f t="shared" si="379"/>
        <v>9</v>
      </c>
      <c r="W415" s="57">
        <f t="shared" si="379"/>
        <v>12</v>
      </c>
      <c r="X415" s="57">
        <f t="shared" si="379"/>
        <v>15</v>
      </c>
      <c r="Y415" s="57">
        <f t="shared" si="379"/>
        <v>22</v>
      </c>
      <c r="Z415" s="57">
        <f t="shared" si="379"/>
        <v>25</v>
      </c>
      <c r="AA415" s="57">
        <f t="shared" si="379"/>
        <v>29</v>
      </c>
    </row>
    <row r="416" spans="2:27">
      <c r="B416" s="94" t="s">
        <v>39</v>
      </c>
      <c r="C416" s="94" t="s">
        <v>40</v>
      </c>
      <c r="D416" s="94">
        <f>SUM('[1]NXP (09)'!D25:K25)/SUM('[1]NXP (09)'!D$2:K$2)</f>
        <v>55.217098180623118</v>
      </c>
      <c r="E416" s="94">
        <f>SUM('[1]NXP (09)'!L25:P25)/SUM('[1]NXP (09)'!L$2:P$2)</f>
        <v>42.755295918682904</v>
      </c>
      <c r="F416" s="94">
        <f>SUM('[1]NXP (09)'!Q25:AC25)/SUM('[1]NXP (09)'!Q$2:AC$2)</f>
        <v>53.75132713857294</v>
      </c>
      <c r="G416" s="94">
        <f>SUM('[1]NXP (09)'!AD25:AJ25)/SUM('[1]NXP (09)'!AD$2:AJ$2)</f>
        <v>61.053165161873991</v>
      </c>
      <c r="H416" s="94">
        <f>SUM('[1]NXP (09)'!AK25:AO25)/SUM('[1]NXP (09)'!AK$2:AO$2)</f>
        <v>51.450013931823392</v>
      </c>
      <c r="I416" s="94">
        <f>SUM('[1]NXP (09)'!AP25:AU25)/SUM('[1]NXP (09)'!AP$2:AU$2)</f>
        <v>44.860216572233398</v>
      </c>
      <c r="J416" s="94">
        <f>SUM('[1]NXP (09)'!AV25:BE25)/SUM('[1]NXP (09)'!AV$2:BE$2)</f>
        <v>45.743322617759631</v>
      </c>
      <c r="K416" s="94">
        <f>SUM('[1]NXP (09)'!BF25:BO25)/SUM('[1]NXP (09)'!BF$2:BO$2)</f>
        <v>29.732592739677337</v>
      </c>
      <c r="L416" s="94">
        <f>SUM('[1]NXP (09)'!BP25:BS25)/SUM('[1]NXP (09)'!BP$2:BS$2)</f>
        <v>11.818548226169211</v>
      </c>
      <c r="M416" s="94">
        <f>SUM('[1]NXP (09)'!BT25:BW25)/SUM('[1]NXP (09)'!BT$2:BW$2)</f>
        <v>56.087684238271812</v>
      </c>
      <c r="N416" s="94">
        <f t="shared" si="364"/>
        <v>45.246926472568774</v>
      </c>
      <c r="O416" s="94">
        <f>AVERAGE('[1]NXP (09)'!BY25:BZ25)</f>
        <v>15.130764365877098</v>
      </c>
      <c r="P416" s="94" t="s">
        <v>40</v>
      </c>
      <c r="Q416" s="57">
        <f>RANK(D416,D400:D431,0)</f>
        <v>25</v>
      </c>
      <c r="R416" s="57">
        <f t="shared" ref="R416:AA416" si="380">RANK(E416,E400:E431,0)</f>
        <v>14</v>
      </c>
      <c r="S416" s="57">
        <f t="shared" si="380"/>
        <v>13</v>
      </c>
      <c r="T416" s="57">
        <f t="shared" si="380"/>
        <v>9</v>
      </c>
      <c r="U416" s="57">
        <f t="shared" si="380"/>
        <v>16</v>
      </c>
      <c r="V416" s="57">
        <f t="shared" si="380"/>
        <v>23</v>
      </c>
      <c r="W416" s="57">
        <f t="shared" si="380"/>
        <v>25</v>
      </c>
      <c r="X416" s="57">
        <f t="shared" si="380"/>
        <v>21</v>
      </c>
      <c r="Y416" s="57">
        <f t="shared" si="380"/>
        <v>19</v>
      </c>
      <c r="Z416" s="57">
        <f t="shared" si="380"/>
        <v>9</v>
      </c>
      <c r="AA416" s="57">
        <f t="shared" si="380"/>
        <v>17</v>
      </c>
    </row>
    <row r="417" spans="2:27">
      <c r="B417" s="95" t="s">
        <v>41</v>
      </c>
      <c r="C417" s="95" t="s">
        <v>42</v>
      </c>
      <c r="D417" s="95">
        <f>SUM('[1]NXP (09)'!D26:K26)/SUM('[1]NXP (09)'!D$2:K$2)</f>
        <v>72.198939476658097</v>
      </c>
      <c r="E417" s="95">
        <f>SUM('[1]NXP (09)'!L26:P26)/SUM('[1]NXP (09)'!L$2:P$2)</f>
        <v>47.305195582008373</v>
      </c>
      <c r="F417" s="95">
        <f>SUM('[1]NXP (09)'!Q26:AC26)/SUM('[1]NXP (09)'!Q$2:AC$2)</f>
        <v>62.864826734056301</v>
      </c>
      <c r="G417" s="95">
        <f>SUM('[1]NXP (09)'!AD26:AJ26)/SUM('[1]NXP (09)'!AD$2:AJ$2)</f>
        <v>65.740523012783072</v>
      </c>
      <c r="H417" s="95">
        <f>SUM('[1]NXP (09)'!AK26:AO26)/SUM('[1]NXP (09)'!AK$2:AO$2)</f>
        <v>45.580497451158422</v>
      </c>
      <c r="I417" s="95">
        <f>SUM('[1]NXP (09)'!AP26:AU26)/SUM('[1]NXP (09)'!AP$2:AU$2)</f>
        <v>47.30701367092334</v>
      </c>
      <c r="J417" s="95">
        <f>SUM('[1]NXP (09)'!AV26:BE26)/SUM('[1]NXP (09)'!AV$2:BE$2)</f>
        <v>45.73264608450917</v>
      </c>
      <c r="K417" s="95">
        <f>SUM('[1]NXP (09)'!BF26:BO26)/SUM('[1]NXP (09)'!BF$2:BO$2)</f>
        <v>28.173196890770072</v>
      </c>
      <c r="L417" s="95">
        <f>SUM('[1]NXP (09)'!BP26:BS26)/SUM('[1]NXP (09)'!BP$2:BS$2)</f>
        <v>7.3519556942883577</v>
      </c>
      <c r="M417" s="95">
        <f>SUM('[1]NXP (09)'!BT26:BW26)/SUM('[1]NXP (09)'!BT$2:BW$2)</f>
        <v>20.996408714794761</v>
      </c>
      <c r="N417" s="95">
        <f t="shared" si="364"/>
        <v>44.325120331195009</v>
      </c>
      <c r="O417" s="95">
        <f>AVERAGE('[1]NXP (09)'!BY26:BZ26)</f>
        <v>13.045064316282019</v>
      </c>
      <c r="P417" s="95" t="s">
        <v>42</v>
      </c>
      <c r="Q417" s="57">
        <f>RANK(D417,D400:D431,0)</f>
        <v>10</v>
      </c>
      <c r="R417" s="57">
        <f t="shared" ref="R417:AA417" si="381">RANK(E417,E400:E431,0)</f>
        <v>7</v>
      </c>
      <c r="S417" s="57">
        <f t="shared" si="381"/>
        <v>6</v>
      </c>
      <c r="T417" s="57">
        <f t="shared" si="381"/>
        <v>8</v>
      </c>
      <c r="U417" s="57">
        <f t="shared" si="381"/>
        <v>20</v>
      </c>
      <c r="V417" s="57">
        <f t="shared" si="381"/>
        <v>17</v>
      </c>
      <c r="W417" s="57">
        <f t="shared" si="381"/>
        <v>26</v>
      </c>
      <c r="X417" s="57">
        <f t="shared" si="381"/>
        <v>24</v>
      </c>
      <c r="Y417" s="57">
        <f t="shared" si="381"/>
        <v>25</v>
      </c>
      <c r="Z417" s="57">
        <f t="shared" si="381"/>
        <v>30</v>
      </c>
      <c r="AA417" s="57">
        <f t="shared" si="381"/>
        <v>19</v>
      </c>
    </row>
    <row r="418" spans="2:27">
      <c r="B418" s="94" t="s">
        <v>43</v>
      </c>
      <c r="C418" s="94" t="s">
        <v>44</v>
      </c>
      <c r="D418" s="94">
        <f>SUM('[1]NXP (09)'!D27:K27)/SUM('[1]NXP (09)'!D$2:K$2)</f>
        <v>60.005974676072078</v>
      </c>
      <c r="E418" s="94">
        <f>SUM('[1]NXP (09)'!L27:P27)/SUM('[1]NXP (09)'!L$2:P$2)</f>
        <v>56.471910851774552</v>
      </c>
      <c r="F418" s="94">
        <f>SUM('[1]NXP (09)'!Q27:AC27)/SUM('[1]NXP (09)'!Q$2:AC$2)</f>
        <v>53.771925832631467</v>
      </c>
      <c r="G418" s="94">
        <f>SUM('[1]NXP (09)'!AD27:AJ27)/SUM('[1]NXP (09)'!AD$2:AJ$2)</f>
        <v>55.289206293727091</v>
      </c>
      <c r="H418" s="94">
        <f>SUM('[1]NXP (09)'!AK27:AO27)/SUM('[1]NXP (09)'!AK$2:AO$2)</f>
        <v>77.907538566504599</v>
      </c>
      <c r="I418" s="94">
        <f>SUM('[1]NXP (09)'!AP27:AU27)/SUM('[1]NXP (09)'!AP$2:AU$2)</f>
        <v>63.771730991047768</v>
      </c>
      <c r="J418" s="94">
        <f>SUM('[1]NXP (09)'!AV27:BE27)/SUM('[1]NXP (09)'!AV$2:BE$2)</f>
        <v>64.409634224208389</v>
      </c>
      <c r="K418" s="94">
        <f>SUM('[1]NXP (09)'!BF27:BO27)/SUM('[1]NXP (09)'!BF$2:BO$2)</f>
        <v>39.148664694556679</v>
      </c>
      <c r="L418" s="94">
        <f>SUM('[1]NXP (09)'!BP27:BS27)/SUM('[1]NXP (09)'!BP$2:BS$2)</f>
        <v>20.998225869054622</v>
      </c>
      <c r="M418" s="94">
        <f>SUM('[1]NXP (09)'!BT27:BW27)/SUM('[1]NXP (09)'!BT$2:BW$2)</f>
        <v>79.256213088980743</v>
      </c>
      <c r="N418" s="94">
        <f t="shared" si="364"/>
        <v>57.103102508855805</v>
      </c>
      <c r="O418" s="94">
        <f>AVERAGE('[1]NXP (09)'!BY27:BZ27)</f>
        <v>39.781731251413731</v>
      </c>
      <c r="P418" s="94" t="s">
        <v>44</v>
      </c>
      <c r="Q418" s="57">
        <f>RANK(D418,D400:D431,0)</f>
        <v>23</v>
      </c>
      <c r="R418" s="57">
        <f t="shared" ref="R418:AA418" si="382">RANK(E418,E400:E431,0)</f>
        <v>2</v>
      </c>
      <c r="S418" s="57">
        <f t="shared" si="382"/>
        <v>12</v>
      </c>
      <c r="T418" s="57">
        <f t="shared" si="382"/>
        <v>14</v>
      </c>
      <c r="U418" s="57">
        <f t="shared" si="382"/>
        <v>2</v>
      </c>
      <c r="V418" s="57">
        <f t="shared" si="382"/>
        <v>5</v>
      </c>
      <c r="W418" s="57">
        <f t="shared" si="382"/>
        <v>2</v>
      </c>
      <c r="X418" s="57">
        <f t="shared" si="382"/>
        <v>6</v>
      </c>
      <c r="Y418" s="57">
        <f t="shared" si="382"/>
        <v>13</v>
      </c>
      <c r="Z418" s="57">
        <f t="shared" si="382"/>
        <v>1</v>
      </c>
      <c r="AA418" s="57">
        <f t="shared" si="382"/>
        <v>2</v>
      </c>
    </row>
    <row r="419" spans="2:27">
      <c r="B419" s="95" t="s">
        <v>45</v>
      </c>
      <c r="C419" s="95" t="s">
        <v>46</v>
      </c>
      <c r="D419" s="95">
        <f>SUM('[1]NXP (09)'!D28:K28)/SUM('[1]NXP (09)'!D$2:K$2)</f>
        <v>64.675954601999692</v>
      </c>
      <c r="E419" s="95">
        <f>SUM('[1]NXP (09)'!L28:P28)/SUM('[1]NXP (09)'!L$2:P$2)</f>
        <v>39.192824553623524</v>
      </c>
      <c r="F419" s="95">
        <f>SUM('[1]NXP (09)'!Q28:AC28)/SUM('[1]NXP (09)'!Q$2:AC$2)</f>
        <v>30.14277785306372</v>
      </c>
      <c r="G419" s="95">
        <f>SUM('[1]NXP (09)'!AD28:AJ28)/SUM('[1]NXP (09)'!AD$2:AJ$2)</f>
        <v>36.589579819142322</v>
      </c>
      <c r="H419" s="95">
        <f>SUM('[1]NXP (09)'!AK28:AO28)/SUM('[1]NXP (09)'!AK$2:AO$2)</f>
        <v>25.380766875502758</v>
      </c>
      <c r="I419" s="95">
        <f>SUM('[1]NXP (09)'!AP28:AU28)/SUM('[1]NXP (09)'!AP$2:AU$2)</f>
        <v>32.20252740665039</v>
      </c>
      <c r="J419" s="95">
        <f>SUM('[1]NXP (09)'!AV28:BE28)/SUM('[1]NXP (09)'!AV$2:BE$2)</f>
        <v>49.219224252654435</v>
      </c>
      <c r="K419" s="95">
        <f>SUM('[1]NXP (09)'!BF28:BO28)/SUM('[1]NXP (09)'!BF$2:BO$2)</f>
        <v>24.946590028676304</v>
      </c>
      <c r="L419" s="95">
        <f>SUM('[1]NXP (09)'!BP28:BS28)/SUM('[1]NXP (09)'!BP$2:BS$2)</f>
        <v>6.6049224818056116</v>
      </c>
      <c r="M419" s="95">
        <f>SUM('[1]NXP (09)'!BT28:BW28)/SUM('[1]NXP (09)'!BT$2:BW$2)</f>
        <v>16.611283062180519</v>
      </c>
      <c r="N419" s="95">
        <f t="shared" si="364"/>
        <v>32.55664509352993</v>
      </c>
      <c r="O419" s="95">
        <f>AVERAGE('[1]NXP (09)'!BY28:BZ28)</f>
        <v>0.29808002776908737</v>
      </c>
      <c r="P419" s="95" t="s">
        <v>46</v>
      </c>
      <c r="Q419" s="57">
        <f>RANK(D419,D400:D431,0)</f>
        <v>20</v>
      </c>
      <c r="R419" s="57">
        <f t="shared" ref="R419:AA419" si="383">RANK(E419,E400:E431,0)</f>
        <v>20</v>
      </c>
      <c r="S419" s="57">
        <f t="shared" si="383"/>
        <v>32</v>
      </c>
      <c r="T419" s="57">
        <f t="shared" si="383"/>
        <v>31</v>
      </c>
      <c r="U419" s="57">
        <f t="shared" si="383"/>
        <v>31</v>
      </c>
      <c r="V419" s="57">
        <f t="shared" si="383"/>
        <v>31</v>
      </c>
      <c r="W419" s="57">
        <f t="shared" si="383"/>
        <v>20</v>
      </c>
      <c r="X419" s="57">
        <f t="shared" si="383"/>
        <v>30</v>
      </c>
      <c r="Y419" s="57">
        <f t="shared" si="383"/>
        <v>28</v>
      </c>
      <c r="Z419" s="57">
        <f t="shared" si="383"/>
        <v>31</v>
      </c>
      <c r="AA419" s="57">
        <f t="shared" si="383"/>
        <v>32</v>
      </c>
    </row>
    <row r="420" spans="2:27">
      <c r="B420" s="94" t="s">
        <v>47</v>
      </c>
      <c r="C420" s="94" t="s">
        <v>48</v>
      </c>
      <c r="D420" s="94">
        <f>SUM('[1]NXP (09)'!D29:K29)/SUM('[1]NXP (09)'!D$2:K$2)</f>
        <v>67.857033030348006</v>
      </c>
      <c r="E420" s="94">
        <f>SUM('[1]NXP (09)'!L29:P29)/SUM('[1]NXP (09)'!L$2:P$2)</f>
        <v>38.003888363719462</v>
      </c>
      <c r="F420" s="94">
        <f>SUM('[1]NXP (09)'!Q29:AC29)/SUM('[1]NXP (09)'!Q$2:AC$2)</f>
        <v>40.210577679515382</v>
      </c>
      <c r="G420" s="94">
        <f>SUM('[1]NXP (09)'!AD29:AJ29)/SUM('[1]NXP (09)'!AD$2:AJ$2)</f>
        <v>48.4529413301563</v>
      </c>
      <c r="H420" s="94">
        <f>SUM('[1]NXP (09)'!AK29:AO29)/SUM('[1]NXP (09)'!AK$2:AO$2)</f>
        <v>43.757377422595027</v>
      </c>
      <c r="I420" s="94">
        <f>SUM('[1]NXP (09)'!AP29:AU29)/SUM('[1]NXP (09)'!AP$2:AU$2)</f>
        <v>47.016344081765027</v>
      </c>
      <c r="J420" s="94">
        <f>SUM('[1]NXP (09)'!AV29:BE29)/SUM('[1]NXP (09)'!AV$2:BE$2)</f>
        <v>55.968860430819511</v>
      </c>
      <c r="K420" s="94">
        <f>SUM('[1]NXP (09)'!BF29:BO29)/SUM('[1]NXP (09)'!BF$2:BO$2)</f>
        <v>27.821511743090017</v>
      </c>
      <c r="L420" s="94">
        <f>SUM('[1]NXP (09)'!BP29:BS29)/SUM('[1]NXP (09)'!BP$2:BS$2)</f>
        <v>14.240472132583916</v>
      </c>
      <c r="M420" s="94">
        <f>SUM('[1]NXP (09)'!BT29:BW29)/SUM('[1]NXP (09)'!BT$2:BW$2)</f>
        <v>39.393393834355003</v>
      </c>
      <c r="N420" s="94">
        <f t="shared" si="364"/>
        <v>42.272240004894769</v>
      </c>
      <c r="O420" s="94">
        <f>AVERAGE('[1]NXP (09)'!BY29:BZ29)</f>
        <v>9.5612304693605239</v>
      </c>
      <c r="P420" s="94" t="s">
        <v>48</v>
      </c>
      <c r="Q420" s="57">
        <f>RANK(D420,D400:D431,0)</f>
        <v>14</v>
      </c>
      <c r="R420" s="57">
        <f t="shared" ref="R420:AA420" si="384">RANK(E420,E400:E431,0)</f>
        <v>24</v>
      </c>
      <c r="S420" s="57">
        <f t="shared" si="384"/>
        <v>28</v>
      </c>
      <c r="T420" s="57">
        <f t="shared" si="384"/>
        <v>23</v>
      </c>
      <c r="U420" s="57">
        <f t="shared" si="384"/>
        <v>24</v>
      </c>
      <c r="V420" s="57">
        <f t="shared" si="384"/>
        <v>20</v>
      </c>
      <c r="W420" s="57">
        <f t="shared" si="384"/>
        <v>8</v>
      </c>
      <c r="X420" s="57">
        <f t="shared" si="384"/>
        <v>26</v>
      </c>
      <c r="Y420" s="57">
        <f t="shared" si="384"/>
        <v>17</v>
      </c>
      <c r="Z420" s="57">
        <f t="shared" si="384"/>
        <v>17</v>
      </c>
      <c r="AA420" s="57">
        <f t="shared" si="384"/>
        <v>24</v>
      </c>
    </row>
    <row r="421" spans="2:27">
      <c r="B421" s="95" t="s">
        <v>49</v>
      </c>
      <c r="C421" s="95" t="s">
        <v>50</v>
      </c>
      <c r="D421" s="95">
        <f>SUM('[1]NXP (09)'!D30:K30)/SUM('[1]NXP (09)'!D$2:K$2)</f>
        <v>82.829153059436919</v>
      </c>
      <c r="E421" s="95">
        <f>SUM('[1]NXP (09)'!L30:P30)/SUM('[1]NXP (09)'!L$2:P$2)</f>
        <v>30.126214539223731</v>
      </c>
      <c r="F421" s="95">
        <f>SUM('[1]NXP (09)'!Q30:AC30)/SUM('[1]NXP (09)'!Q$2:AC$2)</f>
        <v>55.177185301730439</v>
      </c>
      <c r="G421" s="95">
        <f>SUM('[1]NXP (09)'!AD30:AJ30)/SUM('[1]NXP (09)'!AD$2:AJ$2)</f>
        <v>72.856027126402935</v>
      </c>
      <c r="H421" s="95">
        <f>SUM('[1]NXP (09)'!AK30:AO30)/SUM('[1]NXP (09)'!AK$2:AO$2)</f>
        <v>62.77143873030532</v>
      </c>
      <c r="I421" s="95">
        <f>SUM('[1]NXP (09)'!AP30:AU30)/SUM('[1]NXP (09)'!AP$2:AU$2)</f>
        <v>69.547425592243371</v>
      </c>
      <c r="J421" s="95">
        <f>SUM('[1]NXP (09)'!AV30:BE30)/SUM('[1]NXP (09)'!AV$2:BE$2)</f>
        <v>57.063204112981758</v>
      </c>
      <c r="K421" s="95">
        <f>SUM('[1]NXP (09)'!BF30:BO30)/SUM('[1]NXP (09)'!BF$2:BO$2)</f>
        <v>37.003417921433474</v>
      </c>
      <c r="L421" s="95">
        <f>SUM('[1]NXP (09)'!BP30:BS30)/SUM('[1]NXP (09)'!BP$2:BS$2)</f>
        <v>20.391109462923822</v>
      </c>
      <c r="M421" s="95">
        <f>SUM('[1]NXP (09)'!BT30:BW30)/SUM('[1]NXP (09)'!BT$2:BW$2)</f>
        <v>65.179990175265672</v>
      </c>
      <c r="N421" s="95">
        <f t="shared" si="364"/>
        <v>55.294516602194754</v>
      </c>
      <c r="O421" s="95">
        <f>AVERAGE('[1]NXP (09)'!BY30:BZ30)</f>
        <v>23.608918503161973</v>
      </c>
      <c r="P421" s="95" t="s">
        <v>50</v>
      </c>
      <c r="Q421" s="57">
        <f>RANK(D421,D400:D431,0)</f>
        <v>2</v>
      </c>
      <c r="R421" s="57">
        <f t="shared" ref="R421:AA421" si="385">RANK(E421,E400:E431,0)</f>
        <v>30</v>
      </c>
      <c r="S421" s="57">
        <f t="shared" si="385"/>
        <v>11</v>
      </c>
      <c r="T421" s="57">
        <f t="shared" si="385"/>
        <v>2</v>
      </c>
      <c r="U421" s="57">
        <f t="shared" si="385"/>
        <v>6</v>
      </c>
      <c r="V421" s="57">
        <f t="shared" si="385"/>
        <v>3</v>
      </c>
      <c r="W421" s="57">
        <f t="shared" si="385"/>
        <v>6</v>
      </c>
      <c r="X421" s="57">
        <f t="shared" si="385"/>
        <v>8</v>
      </c>
      <c r="Y421" s="57">
        <f t="shared" si="385"/>
        <v>14</v>
      </c>
      <c r="Z421" s="57">
        <f t="shared" si="385"/>
        <v>4</v>
      </c>
      <c r="AA421" s="57">
        <f t="shared" si="385"/>
        <v>4</v>
      </c>
    </row>
    <row r="422" spans="2:27">
      <c r="B422" s="94" t="s">
        <v>51</v>
      </c>
      <c r="C422" s="94" t="s">
        <v>52</v>
      </c>
      <c r="D422" s="94">
        <f>SUM('[1]NXP (09)'!D31:K31)/SUM('[1]NXP (09)'!D$2:K$2)</f>
        <v>65.913615357434949</v>
      </c>
      <c r="E422" s="94">
        <f>SUM('[1]NXP (09)'!L31:P31)/SUM('[1]NXP (09)'!L$2:P$2)</f>
        <v>44.159483344041682</v>
      </c>
      <c r="F422" s="94">
        <f>SUM('[1]NXP (09)'!Q31:AC31)/SUM('[1]NXP (09)'!Q$2:AC$2)</f>
        <v>63.829686219326767</v>
      </c>
      <c r="G422" s="94">
        <f>SUM('[1]NXP (09)'!AD31:AJ31)/SUM('[1]NXP (09)'!AD$2:AJ$2)</f>
        <v>51.156066094800593</v>
      </c>
      <c r="H422" s="94">
        <f>SUM('[1]NXP (09)'!AK31:AO31)/SUM('[1]NXP (09)'!AK$2:AO$2)</f>
        <v>48.480809767537416</v>
      </c>
      <c r="I422" s="94">
        <f>SUM('[1]NXP (09)'!AP31:AU31)/SUM('[1]NXP (09)'!AP$2:AU$2)</f>
        <v>46.699692106695089</v>
      </c>
      <c r="J422" s="94">
        <f>SUM('[1]NXP (09)'!AV31:BE31)/SUM('[1]NXP (09)'!AV$2:BE$2)</f>
        <v>50.606521855528328</v>
      </c>
      <c r="K422" s="94">
        <f>SUM('[1]NXP (09)'!BF31:BO31)/SUM('[1]NXP (09)'!BF$2:BO$2)</f>
        <v>45.247165201735072</v>
      </c>
      <c r="L422" s="94">
        <f>SUM('[1]NXP (09)'!BP31:BS31)/SUM('[1]NXP (09)'!BP$2:BS$2)</f>
        <v>36.005685234328674</v>
      </c>
      <c r="M422" s="94">
        <f>SUM('[1]NXP (09)'!BT31:BW31)/SUM('[1]NXP (09)'!BT$2:BW$2)</f>
        <v>23.472334453609651</v>
      </c>
      <c r="N422" s="94">
        <f t="shared" si="364"/>
        <v>47.557105963503822</v>
      </c>
      <c r="O422" s="94">
        <f>AVERAGE('[1]NXP (09)'!BY31:BZ31)</f>
        <v>19.529876353275206</v>
      </c>
      <c r="P422" s="94" t="s">
        <v>52</v>
      </c>
      <c r="Q422" s="57">
        <f>RANK(D422,D400:D431,0)</f>
        <v>16</v>
      </c>
      <c r="R422" s="57">
        <f t="shared" ref="R422:AA422" si="386">RANK(E422,E400:E431,0)</f>
        <v>11</v>
      </c>
      <c r="S422" s="57">
        <f t="shared" si="386"/>
        <v>3</v>
      </c>
      <c r="T422" s="57">
        <f t="shared" si="386"/>
        <v>21</v>
      </c>
      <c r="U422" s="57">
        <f t="shared" si="386"/>
        <v>17</v>
      </c>
      <c r="V422" s="57">
        <f t="shared" si="386"/>
        <v>21</v>
      </c>
      <c r="W422" s="57">
        <f t="shared" si="386"/>
        <v>18</v>
      </c>
      <c r="X422" s="57">
        <f t="shared" si="386"/>
        <v>4</v>
      </c>
      <c r="Y422" s="57">
        <f t="shared" si="386"/>
        <v>3</v>
      </c>
      <c r="Z422" s="57">
        <f t="shared" si="386"/>
        <v>28</v>
      </c>
      <c r="AA422" s="57">
        <f t="shared" si="386"/>
        <v>15</v>
      </c>
    </row>
    <row r="423" spans="2:27">
      <c r="B423" s="95" t="s">
        <v>53</v>
      </c>
      <c r="C423" s="95" t="s">
        <v>54</v>
      </c>
      <c r="D423" s="95">
        <f>SUM('[1]NXP (09)'!D32:K32)/SUM('[1]NXP (09)'!D$2:K$2)</f>
        <v>65.576239549949563</v>
      </c>
      <c r="E423" s="95">
        <f>SUM('[1]NXP (09)'!L32:P32)/SUM('[1]NXP (09)'!L$2:P$2)</f>
        <v>38.732896453212881</v>
      </c>
      <c r="F423" s="95">
        <f>SUM('[1]NXP (09)'!Q32:AC32)/SUM('[1]NXP (09)'!Q$2:AC$2)</f>
        <v>45.257339247608613</v>
      </c>
      <c r="G423" s="95">
        <f>SUM('[1]NXP (09)'!AD32:AJ32)/SUM('[1]NXP (09)'!AD$2:AJ$2)</f>
        <v>72.602950940927627</v>
      </c>
      <c r="H423" s="95">
        <f>SUM('[1]NXP (09)'!AK32:AO32)/SUM('[1]NXP (09)'!AK$2:AO$2)</f>
        <v>46.154266514247723</v>
      </c>
      <c r="I423" s="95">
        <f>SUM('[1]NXP (09)'!AP32:AU32)/SUM('[1]NXP (09)'!AP$2:AU$2)</f>
        <v>58.22956837000028</v>
      </c>
      <c r="J423" s="95">
        <f>SUM('[1]NXP (09)'!AV32:BE32)/SUM('[1]NXP (09)'!AV$2:BE$2)</f>
        <v>52.799020014248001</v>
      </c>
      <c r="K423" s="95">
        <f>SUM('[1]NXP (09)'!BF32:BO32)/SUM('[1]NXP (09)'!BF$2:BO$2)</f>
        <v>37.0960029551022</v>
      </c>
      <c r="L423" s="95">
        <f>SUM('[1]NXP (09)'!BP32:BS32)/SUM('[1]NXP (09)'!BP$2:BS$2)</f>
        <v>14.451632404389258</v>
      </c>
      <c r="M423" s="95">
        <f>SUM('[1]NXP (09)'!BT32:BW32)/SUM('[1]NXP (09)'!BT$2:BW$2)</f>
        <v>47.03578026558997</v>
      </c>
      <c r="N423" s="95">
        <f t="shared" si="364"/>
        <v>47.793569671527621</v>
      </c>
      <c r="O423" s="95">
        <f>AVERAGE('[1]NXP (09)'!BY32:BZ32)</f>
        <v>15.803844561305272</v>
      </c>
      <c r="P423" s="95" t="s">
        <v>54</v>
      </c>
      <c r="Q423" s="57">
        <f>RANK(D423,D400:D431,0)</f>
        <v>19</v>
      </c>
      <c r="R423" s="57">
        <f t="shared" ref="R423:AA423" si="387">RANK(E423,E400:E431,0)</f>
        <v>22</v>
      </c>
      <c r="S423" s="57">
        <f t="shared" si="387"/>
        <v>23</v>
      </c>
      <c r="T423" s="57">
        <f t="shared" si="387"/>
        <v>3</v>
      </c>
      <c r="U423" s="57">
        <f t="shared" si="387"/>
        <v>19</v>
      </c>
      <c r="V423" s="57">
        <f t="shared" si="387"/>
        <v>7</v>
      </c>
      <c r="W423" s="57">
        <f t="shared" si="387"/>
        <v>16</v>
      </c>
      <c r="X423" s="57">
        <f t="shared" si="387"/>
        <v>7</v>
      </c>
      <c r="Y423" s="57">
        <f t="shared" si="387"/>
        <v>16</v>
      </c>
      <c r="Z423" s="57">
        <f t="shared" si="387"/>
        <v>13</v>
      </c>
      <c r="AA423" s="57">
        <f t="shared" si="387"/>
        <v>13</v>
      </c>
    </row>
    <row r="424" spans="2:27">
      <c r="B424" s="94" t="s">
        <v>55</v>
      </c>
      <c r="C424" s="94" t="s">
        <v>56</v>
      </c>
      <c r="D424" s="94">
        <f>SUM('[1]NXP (09)'!D33:K33)/SUM('[1]NXP (09)'!D$2:K$2)</f>
        <v>54.730869654773478</v>
      </c>
      <c r="E424" s="94">
        <f>SUM('[1]NXP (09)'!L33:P33)/SUM('[1]NXP (09)'!L$2:P$2)</f>
        <v>47.132438187249583</v>
      </c>
      <c r="F424" s="94">
        <f>SUM('[1]NXP (09)'!Q33:AC33)/SUM('[1]NXP (09)'!Q$2:AC$2)</f>
        <v>58.256413296903858</v>
      </c>
      <c r="G424" s="94">
        <f>SUM('[1]NXP (09)'!AD33:AJ33)/SUM('[1]NXP (09)'!AD$2:AJ$2)</f>
        <v>54.066926047379695</v>
      </c>
      <c r="H424" s="94">
        <f>SUM('[1]NXP (09)'!AK33:AO33)/SUM('[1]NXP (09)'!AK$2:AO$2)</f>
        <v>65.882991127834259</v>
      </c>
      <c r="I424" s="94">
        <f>SUM('[1]NXP (09)'!AP33:AU33)/SUM('[1]NXP (09)'!AP$2:AU$2)</f>
        <v>69.600519157593709</v>
      </c>
      <c r="J424" s="94">
        <f>SUM('[1]NXP (09)'!AV33:BE33)/SUM('[1]NXP (09)'!AV$2:BE$2)</f>
        <v>54.322810440949247</v>
      </c>
      <c r="K424" s="94">
        <f>SUM('[1]NXP (09)'!BF33:BO33)/SUM('[1]NXP (09)'!BF$2:BO$2)</f>
        <v>31.196136638637569</v>
      </c>
      <c r="L424" s="94">
        <f>SUM('[1]NXP (09)'!BP33:BS33)/SUM('[1]NXP (09)'!BP$2:BS$2)</f>
        <v>3.5861935182800457</v>
      </c>
      <c r="M424" s="94">
        <f>SUM('[1]NXP (09)'!BT33:BW33)/SUM('[1]NXP (09)'!BT$2:BW$2)</f>
        <v>37.953394374146406</v>
      </c>
      <c r="N424" s="94">
        <f t="shared" si="364"/>
        <v>47.672869244374787</v>
      </c>
      <c r="O424" s="94">
        <f>AVERAGE('[1]NXP (09)'!BY33:BZ33)</f>
        <v>17.847457206882737</v>
      </c>
      <c r="P424" s="94" t="s">
        <v>56</v>
      </c>
      <c r="Q424" s="57">
        <f>RANK(D424,D400:D431,0)</f>
        <v>26</v>
      </c>
      <c r="R424" s="57">
        <f t="shared" ref="R424:AA424" si="388">RANK(E424,E400:E431,0)</f>
        <v>8</v>
      </c>
      <c r="S424" s="57">
        <f t="shared" si="388"/>
        <v>8</v>
      </c>
      <c r="T424" s="57">
        <f t="shared" si="388"/>
        <v>17</v>
      </c>
      <c r="U424" s="57">
        <f t="shared" si="388"/>
        <v>5</v>
      </c>
      <c r="V424" s="57">
        <f t="shared" si="388"/>
        <v>2</v>
      </c>
      <c r="W424" s="57">
        <f t="shared" si="388"/>
        <v>13</v>
      </c>
      <c r="X424" s="57">
        <f t="shared" si="388"/>
        <v>17</v>
      </c>
      <c r="Y424" s="57">
        <f t="shared" si="388"/>
        <v>32</v>
      </c>
      <c r="Z424" s="57">
        <f t="shared" si="388"/>
        <v>19</v>
      </c>
      <c r="AA424" s="57">
        <f t="shared" si="388"/>
        <v>14</v>
      </c>
    </row>
    <row r="425" spans="2:27">
      <c r="B425" s="95" t="s">
        <v>57</v>
      </c>
      <c r="C425" s="95" t="s">
        <v>58</v>
      </c>
      <c r="D425" s="95">
        <f>SUM('[1]NXP (09)'!D34:K34)/SUM('[1]NXP (09)'!D$2:K$2)</f>
        <v>72.957866768474489</v>
      </c>
      <c r="E425" s="95">
        <f>SUM('[1]NXP (09)'!L34:P34)/SUM('[1]NXP (09)'!L$2:P$2)</f>
        <v>39.499397853236893</v>
      </c>
      <c r="F425" s="95">
        <f>SUM('[1]NXP (09)'!Q34:AC34)/SUM('[1]NXP (09)'!Q$2:AC$2)</f>
        <v>60.950069640724173</v>
      </c>
      <c r="G425" s="95">
        <f>SUM('[1]NXP (09)'!AD34:AJ34)/SUM('[1]NXP (09)'!AD$2:AJ$2)</f>
        <v>52.73480020104401</v>
      </c>
      <c r="H425" s="95">
        <f>SUM('[1]NXP (09)'!AK34:AO34)/SUM('[1]NXP (09)'!AK$2:AO$2)</f>
        <v>59.060207759757148</v>
      </c>
      <c r="I425" s="95">
        <f>SUM('[1]NXP (09)'!AP34:AU34)/SUM('[1]NXP (09)'!AP$2:AU$2)</f>
        <v>57.365313606210847</v>
      </c>
      <c r="J425" s="95">
        <f>SUM('[1]NXP (09)'!AV34:BE34)/SUM('[1]NXP (09)'!AV$2:BE$2)</f>
        <v>56.461811414054957</v>
      </c>
      <c r="K425" s="95">
        <f>SUM('[1]NXP (09)'!BF34:BO34)/SUM('[1]NXP (09)'!BF$2:BO$2)</f>
        <v>29.02595471364285</v>
      </c>
      <c r="L425" s="95">
        <f>SUM('[1]NXP (09)'!BP34:BS34)/SUM('[1]NXP (09)'!BP$2:BS$2)</f>
        <v>24.097247837888144</v>
      </c>
      <c r="M425" s="95">
        <f>SUM('[1]NXP (09)'!BT34:BW34)/SUM('[1]NXP (09)'!BT$2:BW$2)</f>
        <v>60.561565640110011</v>
      </c>
      <c r="N425" s="95">
        <f t="shared" si="364"/>
        <v>51.271423543514359</v>
      </c>
      <c r="O425" s="95">
        <f>AVERAGE('[1]NXP (09)'!BY34:BZ34)</f>
        <v>23.619875358724499</v>
      </c>
      <c r="P425" s="95" t="s">
        <v>58</v>
      </c>
      <c r="Q425" s="57">
        <f>RANK(D425,D400:D431,0)</f>
        <v>9</v>
      </c>
      <c r="R425" s="57">
        <f t="shared" ref="R425:AA425" si="389">RANK(E425,E400:E431,0)</f>
        <v>18</v>
      </c>
      <c r="S425" s="57">
        <f t="shared" si="389"/>
        <v>7</v>
      </c>
      <c r="T425" s="57">
        <f t="shared" si="389"/>
        <v>20</v>
      </c>
      <c r="U425" s="57">
        <f t="shared" si="389"/>
        <v>10</v>
      </c>
      <c r="V425" s="57">
        <f t="shared" si="389"/>
        <v>8</v>
      </c>
      <c r="W425" s="57">
        <f t="shared" si="389"/>
        <v>7</v>
      </c>
      <c r="X425" s="57">
        <f t="shared" si="389"/>
        <v>22</v>
      </c>
      <c r="Y425" s="57">
        <f t="shared" si="389"/>
        <v>11</v>
      </c>
      <c r="Z425" s="57">
        <f t="shared" si="389"/>
        <v>5</v>
      </c>
      <c r="AA425" s="57">
        <f t="shared" si="389"/>
        <v>7</v>
      </c>
    </row>
    <row r="426" spans="2:27">
      <c r="B426" s="94" t="s">
        <v>59</v>
      </c>
      <c r="C426" s="94" t="s">
        <v>60</v>
      </c>
      <c r="D426" s="94">
        <f>SUM('[1]NXP (09)'!D35:K35)/SUM('[1]NXP (09)'!D$2:K$2)</f>
        <v>65.87257243031182</v>
      </c>
      <c r="E426" s="94">
        <f>SUM('[1]NXP (09)'!L35:P35)/SUM('[1]NXP (09)'!L$2:P$2)</f>
        <v>40.566882211413947</v>
      </c>
      <c r="F426" s="94">
        <f>SUM('[1]NXP (09)'!Q35:AC35)/SUM('[1]NXP (09)'!Q$2:AC$2)</f>
        <v>46.600201320243649</v>
      </c>
      <c r="G426" s="94">
        <f>SUM('[1]NXP (09)'!AD35:AJ35)/SUM('[1]NXP (09)'!AD$2:AJ$2)</f>
        <v>55.403281475987974</v>
      </c>
      <c r="H426" s="94">
        <f>SUM('[1]NXP (09)'!AK35:AO35)/SUM('[1]NXP (09)'!AK$2:AO$2)</f>
        <v>36.414400664876993</v>
      </c>
      <c r="I426" s="94">
        <f>SUM('[1]NXP (09)'!AP35:AU35)/SUM('[1]NXP (09)'!AP$2:AU$2)</f>
        <v>44.85937015786967</v>
      </c>
      <c r="J426" s="94">
        <f>SUM('[1]NXP (09)'!AV35:BE35)/SUM('[1]NXP (09)'!AV$2:BE$2)</f>
        <v>48.6797942870692</v>
      </c>
      <c r="K426" s="94">
        <f>SUM('[1]NXP (09)'!BF35:BO35)/SUM('[1]NXP (09)'!BF$2:BO$2)</f>
        <v>26.828148531103079</v>
      </c>
      <c r="L426" s="94">
        <f>SUM('[1]NXP (09)'!BP35:BS35)/SUM('[1]NXP (09)'!BP$2:BS$2)</f>
        <v>12.769902742275306</v>
      </c>
      <c r="M426" s="94">
        <f>SUM('[1]NXP (09)'!BT35:BW35)/SUM('[1]NXP (09)'!BT$2:BW$2)</f>
        <v>22.580847759832384</v>
      </c>
      <c r="N426" s="94">
        <f t="shared" si="364"/>
        <v>40.057540158098398</v>
      </c>
      <c r="O426" s="94">
        <f>AVERAGE('[1]NXP (09)'!BY35:BZ35)</f>
        <v>11.981958830918842</v>
      </c>
      <c r="P426" s="94" t="s">
        <v>60</v>
      </c>
      <c r="Q426" s="57">
        <f>RANK(D426,D400:D431,0)</f>
        <v>17</v>
      </c>
      <c r="R426" s="57">
        <f t="shared" ref="R426:AA426" si="390">RANK(E426,E400:E431,0)</f>
        <v>16</v>
      </c>
      <c r="S426" s="57">
        <f t="shared" si="390"/>
        <v>22</v>
      </c>
      <c r="T426" s="57">
        <f t="shared" si="390"/>
        <v>13</v>
      </c>
      <c r="U426" s="57">
        <f t="shared" si="390"/>
        <v>28</v>
      </c>
      <c r="V426" s="57">
        <f t="shared" si="390"/>
        <v>24</v>
      </c>
      <c r="W426" s="57">
        <f t="shared" si="390"/>
        <v>22</v>
      </c>
      <c r="X426" s="57">
        <f t="shared" si="390"/>
        <v>27</v>
      </c>
      <c r="Y426" s="57">
        <f t="shared" si="390"/>
        <v>18</v>
      </c>
      <c r="Z426" s="57">
        <f t="shared" si="390"/>
        <v>29</v>
      </c>
      <c r="AA426" s="57">
        <f t="shared" si="390"/>
        <v>27</v>
      </c>
    </row>
    <row r="427" spans="2:27">
      <c r="B427" s="95" t="s">
        <v>61</v>
      </c>
      <c r="C427" s="95" t="s">
        <v>62</v>
      </c>
      <c r="D427" s="95">
        <f>SUM('[1]NXP (09)'!D36:K36)/SUM('[1]NXP (09)'!D$2:K$2)</f>
        <v>68.737396195501475</v>
      </c>
      <c r="E427" s="95">
        <f>SUM('[1]NXP (09)'!L36:P36)/SUM('[1]NXP (09)'!L$2:P$2)</f>
        <v>43.842150638289972</v>
      </c>
      <c r="F427" s="95">
        <f>SUM('[1]NXP (09)'!Q36:AC36)/SUM('[1]NXP (09)'!Q$2:AC$2)</f>
        <v>53.418614925393115</v>
      </c>
      <c r="G427" s="95">
        <f>SUM('[1]NXP (09)'!AD36:AJ36)/SUM('[1]NXP (09)'!AD$2:AJ$2)</f>
        <v>58.143522068340587</v>
      </c>
      <c r="H427" s="95">
        <f>SUM('[1]NXP (09)'!AK36:AO36)/SUM('[1]NXP (09)'!AK$2:AO$2)</f>
        <v>52.404104177233634</v>
      </c>
      <c r="I427" s="95">
        <f>SUM('[1]NXP (09)'!AP36:AU36)/SUM('[1]NXP (09)'!AP$2:AU$2)</f>
        <v>51.39246186068597</v>
      </c>
      <c r="J427" s="95">
        <f>SUM('[1]NXP (09)'!AV36:BE36)/SUM('[1]NXP (09)'!AV$2:BE$2)</f>
        <v>54.916155951331895</v>
      </c>
      <c r="K427" s="95">
        <f>SUM('[1]NXP (09)'!BF36:BO36)/SUM('[1]NXP (09)'!BF$2:BO$2)</f>
        <v>34.548923610208824</v>
      </c>
      <c r="L427" s="95">
        <f>SUM('[1]NXP (09)'!BP36:BS36)/SUM('[1]NXP (09)'!BP$2:BS$2)</f>
        <v>35.803471504114185</v>
      </c>
      <c r="M427" s="95">
        <f>SUM('[1]NXP (09)'!BT36:BW36)/SUM('[1]NXP (09)'!BT$2:BW$2)</f>
        <v>56.138820298811758</v>
      </c>
      <c r="N427" s="95">
        <f t="shared" si="364"/>
        <v>50.934562122991146</v>
      </c>
      <c r="O427" s="95">
        <f>AVERAGE('[1]NXP (09)'!BY36:BZ36)</f>
        <v>23.021698185437486</v>
      </c>
      <c r="P427" s="95" t="s">
        <v>62</v>
      </c>
      <c r="Q427" s="57">
        <f>RANK(D427,D400:D431,0)</f>
        <v>13</v>
      </c>
      <c r="R427" s="57">
        <f t="shared" ref="R427:AA427" si="391">RANK(E427,E400:E431,0)</f>
        <v>12</v>
      </c>
      <c r="S427" s="57">
        <f t="shared" si="391"/>
        <v>15</v>
      </c>
      <c r="T427" s="57">
        <f t="shared" si="391"/>
        <v>11</v>
      </c>
      <c r="U427" s="57">
        <f t="shared" si="391"/>
        <v>14</v>
      </c>
      <c r="V427" s="57">
        <f t="shared" si="391"/>
        <v>13</v>
      </c>
      <c r="W427" s="57">
        <f t="shared" si="391"/>
        <v>11</v>
      </c>
      <c r="X427" s="57">
        <f t="shared" si="391"/>
        <v>11</v>
      </c>
      <c r="Y427" s="57">
        <f t="shared" si="391"/>
        <v>4</v>
      </c>
      <c r="Z427" s="57">
        <f t="shared" si="391"/>
        <v>8</v>
      </c>
      <c r="AA427" s="57">
        <f t="shared" si="391"/>
        <v>8</v>
      </c>
    </row>
    <row r="428" spans="2:27">
      <c r="B428" s="94" t="s">
        <v>63</v>
      </c>
      <c r="C428" s="94" t="s">
        <v>64</v>
      </c>
      <c r="D428" s="94">
        <f>SUM('[1]NXP (09)'!D37:K37)/SUM('[1]NXP (09)'!D$2:K$2)</f>
        <v>77.311427506564996</v>
      </c>
      <c r="E428" s="94">
        <f>SUM('[1]NXP (09)'!L37:P37)/SUM('[1]NXP (09)'!L$2:P$2)</f>
        <v>38.278969847378882</v>
      </c>
      <c r="F428" s="94">
        <f>SUM('[1]NXP (09)'!Q37:AC37)/SUM('[1]NXP (09)'!Q$2:AC$2)</f>
        <v>51.489453610760037</v>
      </c>
      <c r="G428" s="94">
        <f>SUM('[1]NXP (09)'!AD37:AJ37)/SUM('[1]NXP (09)'!AD$2:AJ$2)</f>
        <v>68.065600528558633</v>
      </c>
      <c r="H428" s="94">
        <f>SUM('[1]NXP (09)'!AK37:AO37)/SUM('[1]NXP (09)'!AK$2:AO$2)</f>
        <v>41.532602621241679</v>
      </c>
      <c r="I428" s="94">
        <f>SUM('[1]NXP (09)'!AP37:AU37)/SUM('[1]NXP (09)'!AP$2:AU$2)</f>
        <v>36.450506551837712</v>
      </c>
      <c r="J428" s="94">
        <f>SUM('[1]NXP (09)'!AV37:BE37)/SUM('[1]NXP (09)'!AV$2:BE$2)</f>
        <v>45.84862954501596</v>
      </c>
      <c r="K428" s="94">
        <f>SUM('[1]NXP (09)'!BF37:BO37)/SUM('[1]NXP (09)'!BF$2:BO$2)</f>
        <v>24.043719162377027</v>
      </c>
      <c r="L428" s="94">
        <f>SUM('[1]NXP (09)'!BP37:BS37)/SUM('[1]NXP (09)'!BP$2:BS$2)</f>
        <v>9.4394897038104464</v>
      </c>
      <c r="M428" s="94">
        <f>SUM('[1]NXP (09)'!BT37:BW37)/SUM('[1]NXP (09)'!BT$2:BW$2)</f>
        <v>34.29626871588794</v>
      </c>
      <c r="N428" s="94">
        <f t="shared" si="364"/>
        <v>42.675666779343331</v>
      </c>
      <c r="O428" s="94">
        <f>AVERAGE('[1]NXP (09)'!BY37:BZ37)</f>
        <v>7.8019212779853522</v>
      </c>
      <c r="P428" s="94" t="s">
        <v>64</v>
      </c>
      <c r="Q428" s="57">
        <f>RANK(D428,D400:D431,0)</f>
        <v>4</v>
      </c>
      <c r="R428" s="57">
        <f t="shared" ref="R428:AA428" si="392">RANK(E428,E400:E431,0)</f>
        <v>23</v>
      </c>
      <c r="S428" s="57">
        <f t="shared" si="392"/>
        <v>21</v>
      </c>
      <c r="T428" s="57">
        <f t="shared" si="392"/>
        <v>7</v>
      </c>
      <c r="U428" s="57">
        <f t="shared" si="392"/>
        <v>26</v>
      </c>
      <c r="V428" s="57">
        <f t="shared" si="392"/>
        <v>29</v>
      </c>
      <c r="W428" s="57">
        <f t="shared" si="392"/>
        <v>24</v>
      </c>
      <c r="X428" s="57">
        <f t="shared" si="392"/>
        <v>32</v>
      </c>
      <c r="Y428" s="57">
        <f t="shared" si="392"/>
        <v>23</v>
      </c>
      <c r="Z428" s="57">
        <f t="shared" si="392"/>
        <v>22</v>
      </c>
      <c r="AA428" s="57">
        <f t="shared" si="392"/>
        <v>22</v>
      </c>
    </row>
    <row r="429" spans="2:27">
      <c r="B429" s="95" t="s">
        <v>65</v>
      </c>
      <c r="C429" s="95" t="s">
        <v>66</v>
      </c>
      <c r="D429" s="95">
        <f>SUM('[1]NXP (09)'!D38:K38)/SUM('[1]NXP (09)'!D$2:K$2)</f>
        <v>77.079683909858289</v>
      </c>
      <c r="E429" s="95">
        <f>SUM('[1]NXP (09)'!L38:P38)/SUM('[1]NXP (09)'!L$2:P$2)</f>
        <v>38.921898123615428</v>
      </c>
      <c r="F429" s="95">
        <f>SUM('[1]NXP (09)'!Q38:AC38)/SUM('[1]NXP (09)'!Q$2:AC$2)</f>
        <v>43.527331626757288</v>
      </c>
      <c r="G429" s="95">
        <f>SUM('[1]NXP (09)'!AD38:AJ38)/SUM('[1]NXP (09)'!AD$2:AJ$2)</f>
        <v>40.398944048498286</v>
      </c>
      <c r="H429" s="95">
        <f>SUM('[1]NXP (09)'!AK38:AO38)/SUM('[1]NXP (09)'!AK$2:AO$2)</f>
        <v>35.524150362351442</v>
      </c>
      <c r="I429" s="95">
        <f>SUM('[1]NXP (09)'!AP38:AU38)/SUM('[1]NXP (09)'!AP$2:AU$2)</f>
        <v>33.11710276234524</v>
      </c>
      <c r="J429" s="95">
        <f>SUM('[1]NXP (09)'!AV38:BE38)/SUM('[1]NXP (09)'!AV$2:BE$2)</f>
        <v>52.920762920760609</v>
      </c>
      <c r="K429" s="95">
        <f>SUM('[1]NXP (09)'!BF38:BO38)/SUM('[1]NXP (09)'!BF$2:BO$2)</f>
        <v>31.465988705058926</v>
      </c>
      <c r="L429" s="95">
        <f>SUM('[1]NXP (09)'!BP38:BS38)/SUM('[1]NXP (09)'!BP$2:BS$2)</f>
        <v>7.1375398278636561</v>
      </c>
      <c r="M429" s="95">
        <f>SUM('[1]NXP (09)'!BT38:BW38)/SUM('[1]NXP (09)'!BT$2:BW$2)</f>
        <v>30.228259286772047</v>
      </c>
      <c r="N429" s="95">
        <f t="shared" si="364"/>
        <v>39.032166157388119</v>
      </c>
      <c r="O429" s="95">
        <f>AVERAGE('[1]NXP (09)'!BY38:BZ38)</f>
        <v>8.5879334815430255</v>
      </c>
      <c r="P429" s="95" t="s">
        <v>66</v>
      </c>
      <c r="Q429" s="57">
        <f>RANK(D429,D400:D431,0)</f>
        <v>5</v>
      </c>
      <c r="R429" s="57">
        <f t="shared" ref="R429:AA429" si="393">RANK(E429,E400:E431,0)</f>
        <v>21</v>
      </c>
      <c r="S429" s="57">
        <f t="shared" si="393"/>
        <v>26</v>
      </c>
      <c r="T429" s="57">
        <f t="shared" si="393"/>
        <v>30</v>
      </c>
      <c r="U429" s="57">
        <f t="shared" si="393"/>
        <v>29</v>
      </c>
      <c r="V429" s="57">
        <f t="shared" si="393"/>
        <v>30</v>
      </c>
      <c r="W429" s="57">
        <f t="shared" si="393"/>
        <v>15</v>
      </c>
      <c r="X429" s="57">
        <f t="shared" si="393"/>
        <v>16</v>
      </c>
      <c r="Y429" s="57">
        <f t="shared" si="393"/>
        <v>26</v>
      </c>
      <c r="Z429" s="57">
        <f t="shared" si="393"/>
        <v>24</v>
      </c>
      <c r="AA429" s="57">
        <f t="shared" si="393"/>
        <v>28</v>
      </c>
    </row>
    <row r="430" spans="2:27">
      <c r="B430" s="94" t="s">
        <v>67</v>
      </c>
      <c r="C430" s="94" t="s">
        <v>68</v>
      </c>
      <c r="D430" s="94">
        <f>SUM('[1]NXP (09)'!D39:K39)/SUM('[1]NXP (09)'!D$2:K$2)</f>
        <v>86.392814943864195</v>
      </c>
      <c r="E430" s="94">
        <f>SUM('[1]NXP (09)'!L39:P39)/SUM('[1]NXP (09)'!L$2:P$2)</f>
        <v>31.885168902718885</v>
      </c>
      <c r="F430" s="94">
        <f>SUM('[1]NXP (09)'!Q39:AC39)/SUM('[1]NXP (09)'!Q$2:AC$2)</f>
        <v>44.200213284315872</v>
      </c>
      <c r="G430" s="94">
        <f>SUM('[1]NXP (09)'!AD39:AJ39)/SUM('[1]NXP (09)'!AD$2:AJ$2)</f>
        <v>74.116620883593754</v>
      </c>
      <c r="H430" s="94">
        <f>SUM('[1]NXP (09)'!AK39:AO39)/SUM('[1]NXP (09)'!AK$2:AO$2)</f>
        <v>60.869827781731132</v>
      </c>
      <c r="I430" s="94">
        <f>SUM('[1]NXP (09)'!AP39:AU39)/SUM('[1]NXP (09)'!AP$2:AU$2)</f>
        <v>52.99701889573209</v>
      </c>
      <c r="J430" s="94">
        <f>SUM('[1]NXP (09)'!AV39:BE39)/SUM('[1]NXP (09)'!AV$2:BE$2)</f>
        <v>58.209806420630642</v>
      </c>
      <c r="K430" s="94">
        <f>SUM('[1]NXP (09)'!BF39:BO39)/SUM('[1]NXP (09)'!BF$2:BO$2)</f>
        <v>34.216329073518196</v>
      </c>
      <c r="L430" s="94">
        <f>SUM('[1]NXP (09)'!BP39:BS39)/SUM('[1]NXP (09)'!BP$2:BS$2)</f>
        <v>6.5028405033655954</v>
      </c>
      <c r="M430" s="94">
        <f>SUM('[1]NXP (09)'!BT39:BW39)/SUM('[1]NXP (09)'!BT$2:BW$2)</f>
        <v>43.586657313089241</v>
      </c>
      <c r="N430" s="94">
        <f t="shared" si="364"/>
        <v>49.297729800255958</v>
      </c>
      <c r="O430" s="94">
        <f>AVERAGE('[1]NXP (09)'!BY39:BZ39)</f>
        <v>13.580243752440907</v>
      </c>
      <c r="P430" s="94" t="s">
        <v>68</v>
      </c>
      <c r="Q430" s="57">
        <f>RANK(D430,D400:D431,0)</f>
        <v>1</v>
      </c>
      <c r="R430" s="57">
        <f t="shared" ref="R430:AA430" si="394">RANK(E430,E400:E431,0)</f>
        <v>29</v>
      </c>
      <c r="S430" s="57">
        <f t="shared" si="394"/>
        <v>25</v>
      </c>
      <c r="T430" s="57">
        <f t="shared" si="394"/>
        <v>1</v>
      </c>
      <c r="U430" s="57">
        <f t="shared" si="394"/>
        <v>9</v>
      </c>
      <c r="V430" s="57">
        <f t="shared" si="394"/>
        <v>11</v>
      </c>
      <c r="W430" s="57">
        <f t="shared" si="394"/>
        <v>5</v>
      </c>
      <c r="X430" s="57">
        <f t="shared" si="394"/>
        <v>12</v>
      </c>
      <c r="Y430" s="57">
        <f t="shared" si="394"/>
        <v>29</v>
      </c>
      <c r="Z430" s="57">
        <f t="shared" si="394"/>
        <v>14</v>
      </c>
      <c r="AA430" s="57">
        <f t="shared" si="394"/>
        <v>11</v>
      </c>
    </row>
    <row r="431" spans="2:27">
      <c r="B431" s="95" t="s">
        <v>69</v>
      </c>
      <c r="C431" s="95" t="s">
        <v>70</v>
      </c>
      <c r="D431" s="95">
        <f>SUM('[1]NXP (09)'!D40:K40)/SUM('[1]NXP (09)'!D$2:K$2)</f>
        <v>63.452668875211643</v>
      </c>
      <c r="E431" s="95">
        <f>SUM('[1]NXP (09)'!L40:P40)/SUM('[1]NXP (09)'!L$2:P$2)</f>
        <v>18.328295329456669</v>
      </c>
      <c r="F431" s="95">
        <f>SUM('[1]NXP (09)'!Q40:AC40)/SUM('[1]NXP (09)'!Q$2:AC$2)</f>
        <v>53.000351045292931</v>
      </c>
      <c r="G431" s="95">
        <f>SUM('[1]NXP (09)'!AD40:AJ40)/SUM('[1]NXP (09)'!AD$2:AJ$2)</f>
        <v>53.002602756540874</v>
      </c>
      <c r="H431" s="95">
        <f>SUM('[1]NXP (09)'!AK40:AO40)/SUM('[1]NXP (09)'!AK$2:AO$2)</f>
        <v>44.518237185644431</v>
      </c>
      <c r="I431" s="95">
        <f>SUM('[1]NXP (09)'!AP40:AU40)/SUM('[1]NXP (09)'!AP$2:AU$2)</f>
        <v>42.370151166755093</v>
      </c>
      <c r="J431" s="95">
        <f>SUM('[1]NXP (09)'!AV40:BE40)/SUM('[1]NXP (09)'!AV$2:BE$2)</f>
        <v>41.271229876895546</v>
      </c>
      <c r="K431" s="95">
        <f>SUM('[1]NXP (09)'!BF40:BO40)/SUM('[1]NXP (09)'!BF$2:BO$2)</f>
        <v>30.00102402630662</v>
      </c>
      <c r="L431" s="95">
        <f>SUM('[1]NXP (09)'!BP40:BS40)/SUM('[1]NXP (09)'!BP$2:BS$2)</f>
        <v>33.877700139306583</v>
      </c>
      <c r="M431" s="95">
        <f>SUM('[1]NXP (09)'!BT40:BW40)/SUM('[1]NXP (09)'!BT$2:BW$2)</f>
        <v>25.780226909431356</v>
      </c>
      <c r="N431" s="95">
        <f t="shared" si="364"/>
        <v>40.560248731084172</v>
      </c>
      <c r="O431" s="95">
        <f>AVERAGE('[1]NXP (09)'!BY40:BZ40)</f>
        <v>6.6440258060297701</v>
      </c>
      <c r="P431" s="95" t="s">
        <v>70</v>
      </c>
      <c r="Q431" s="57">
        <f>RANK(D431,D400:D431,0)</f>
        <v>22</v>
      </c>
      <c r="R431" s="57">
        <f t="shared" ref="R431:AA431" si="395">RANK(E431,E400:E431,0)</f>
        <v>32</v>
      </c>
      <c r="S431" s="57">
        <f t="shared" si="395"/>
        <v>17</v>
      </c>
      <c r="T431" s="57">
        <f t="shared" si="395"/>
        <v>19</v>
      </c>
      <c r="U431" s="57">
        <f t="shared" si="395"/>
        <v>23</v>
      </c>
      <c r="V431" s="57">
        <f t="shared" si="395"/>
        <v>25</v>
      </c>
      <c r="W431" s="57">
        <f t="shared" si="395"/>
        <v>31</v>
      </c>
      <c r="X431" s="57">
        <f t="shared" si="395"/>
        <v>20</v>
      </c>
      <c r="Y431" s="57">
        <f t="shared" si="395"/>
        <v>5</v>
      </c>
      <c r="Z431" s="57">
        <f t="shared" si="395"/>
        <v>26</v>
      </c>
      <c r="AA431" s="57">
        <f t="shared" si="395"/>
        <v>26</v>
      </c>
    </row>
    <row r="432" spans="2:27">
      <c r="B432" s="135"/>
      <c r="C432" s="53"/>
      <c r="D432" s="53"/>
      <c r="E432" s="53"/>
      <c r="F432" s="53"/>
      <c r="G432" s="53"/>
      <c r="H432" s="135"/>
      <c r="I432" s="53"/>
      <c r="J432" s="53"/>
      <c r="K432" s="135"/>
      <c r="L432" s="53"/>
      <c r="M432" s="53"/>
      <c r="N432" s="53"/>
      <c r="O432" s="53"/>
    </row>
    <row r="433" spans="2:27">
      <c r="B433" s="135"/>
      <c r="C433" s="53"/>
      <c r="D433" s="53"/>
      <c r="E433" s="53"/>
      <c r="F433" s="53"/>
      <c r="G433" s="53"/>
      <c r="H433" s="135"/>
      <c r="I433" s="53"/>
      <c r="J433" s="53"/>
      <c r="K433" s="135"/>
      <c r="L433" s="53"/>
      <c r="M433" s="53"/>
      <c r="N433" s="53"/>
      <c r="O433" s="53"/>
    </row>
    <row r="434" spans="2:27">
      <c r="B434" s="40">
        <v>2008</v>
      </c>
      <c r="C434" s="40"/>
      <c r="D434" s="40"/>
      <c r="E434" s="40"/>
      <c r="F434" s="40"/>
      <c r="G434" s="40"/>
      <c r="H434" s="40"/>
      <c r="I434" s="40"/>
      <c r="J434" s="40"/>
      <c r="K434" s="40"/>
      <c r="L434" s="40"/>
      <c r="M434" s="40"/>
      <c r="N434" s="40"/>
    </row>
    <row r="435" spans="2:27">
      <c r="B435" s="93" t="s">
        <v>336</v>
      </c>
      <c r="C435" s="93" t="s">
        <v>305</v>
      </c>
      <c r="D435" s="93" t="s">
        <v>324</v>
      </c>
      <c r="E435" s="93" t="s">
        <v>337</v>
      </c>
      <c r="F435" s="93" t="s">
        <v>326</v>
      </c>
      <c r="G435" s="93" t="s">
        <v>327</v>
      </c>
      <c r="H435" s="93" t="s">
        <v>328</v>
      </c>
      <c r="I435" s="93" t="s">
        <v>329</v>
      </c>
      <c r="J435" s="93" t="s">
        <v>330</v>
      </c>
      <c r="K435" s="93" t="s">
        <v>331</v>
      </c>
      <c r="L435" s="93" t="s">
        <v>338</v>
      </c>
      <c r="M435" s="93" t="s">
        <v>333</v>
      </c>
      <c r="N435" s="93" t="s">
        <v>339</v>
      </c>
      <c r="O435" s="93" t="s">
        <v>340</v>
      </c>
      <c r="P435" s="93" t="s">
        <v>305</v>
      </c>
      <c r="Q435" s="93" t="s">
        <v>324</v>
      </c>
      <c r="R435" s="93" t="s">
        <v>337</v>
      </c>
      <c r="S435" s="93" t="s">
        <v>326</v>
      </c>
      <c r="T435" s="93" t="s">
        <v>327</v>
      </c>
      <c r="U435" s="93" t="s">
        <v>328</v>
      </c>
      <c r="V435" s="93" t="s">
        <v>329</v>
      </c>
      <c r="W435" s="93" t="s">
        <v>330</v>
      </c>
      <c r="X435" s="93" t="s">
        <v>331</v>
      </c>
      <c r="Y435" s="93" t="s">
        <v>338</v>
      </c>
      <c r="Z435" s="93" t="s">
        <v>333</v>
      </c>
      <c r="AA435" s="93" t="s">
        <v>339</v>
      </c>
    </row>
    <row r="436" spans="2:27">
      <c r="B436" s="94" t="s">
        <v>7</v>
      </c>
      <c r="C436" s="94" t="s">
        <v>8</v>
      </c>
      <c r="D436" s="94">
        <f>SUM('[1]NXP (08)'!D9:K9)/SUM('[1]NXP (08)'!D$2:K$2)</f>
        <v>58.943712312527808</v>
      </c>
      <c r="E436" s="94">
        <f>SUM('[1]NXP (08)'!L9:P9)/SUM('[1]NXP (08)'!L$2:P$2)</f>
        <v>52.221012505836811</v>
      </c>
      <c r="F436" s="94">
        <f>SUM('[1]NXP (08)'!Q9:AC9)/SUM('[1]NXP (08)'!Q$2:AC$2)</f>
        <v>65.06393980591757</v>
      </c>
      <c r="G436" s="94">
        <f>SUM('[1]NXP (08)'!AD9:AJ9)/SUM('[1]NXP (08)'!AD$2:AJ$2)</f>
        <v>45.486653541944463</v>
      </c>
      <c r="H436" s="94">
        <f>SUM('[1]NXP (08)'!AK9:AO9)/SUM('[1]NXP (08)'!AK$2:AO$2)</f>
        <v>74.477038400006037</v>
      </c>
      <c r="I436" s="94">
        <f>SUM('[1]NXP (08)'!AP9:AU9)/SUM('[1]NXP (08)'!AP$2:AU$2)</f>
        <v>53.988745671825022</v>
      </c>
      <c r="J436" s="94">
        <f>SUM('[1]NXP (08)'!AV9:BE9)/SUM('[1]NXP (08)'!AV$2:BE$2)</f>
        <v>51.531209893258961</v>
      </c>
      <c r="K436" s="94">
        <f>SUM('[1]NXP (08)'!BF9:BO9)/SUM('[1]NXP (08)'!BF$2:BO$2)</f>
        <v>39.899610937721846</v>
      </c>
      <c r="L436" s="94">
        <f>SUM('[1]NXP (08)'!BP9:BS9)/SUM('[1]NXP (08)'!BP$2:BS$2)</f>
        <v>26.420305988980825</v>
      </c>
      <c r="M436" s="94">
        <f>SUM('[1]NXP (08)'!BT9:BW9)/SUM('[1]NXP (08)'!BT$2:BW$2)</f>
        <v>69.646514045147299</v>
      </c>
      <c r="N436" s="94">
        <f>SUMPRODUCT(D436:M436,$D$724:$M$724)</f>
        <v>53.767874310316678</v>
      </c>
      <c r="O436" s="94">
        <f>AVERAGE('[1]NXP (08)'!BY9:BZ9)</f>
        <v>23.286594423814133</v>
      </c>
      <c r="P436" s="94" t="s">
        <v>8</v>
      </c>
      <c r="Q436" s="57">
        <f>RANK(D436,D436:D467,0)</f>
        <v>24</v>
      </c>
      <c r="R436" s="57">
        <f t="shared" ref="R436:AA436" si="396">RANK(E436,E436:E467,0)</f>
        <v>3</v>
      </c>
      <c r="S436" s="57">
        <f t="shared" si="396"/>
        <v>4</v>
      </c>
      <c r="T436" s="57">
        <f t="shared" si="396"/>
        <v>28</v>
      </c>
      <c r="U436" s="57">
        <f t="shared" si="396"/>
        <v>3</v>
      </c>
      <c r="V436" s="57">
        <f t="shared" si="396"/>
        <v>11</v>
      </c>
      <c r="W436" s="57">
        <f t="shared" si="396"/>
        <v>20</v>
      </c>
      <c r="X436" s="57">
        <f t="shared" si="396"/>
        <v>5</v>
      </c>
      <c r="Y436" s="57">
        <f t="shared" si="396"/>
        <v>11</v>
      </c>
      <c r="Z436" s="57">
        <f t="shared" si="396"/>
        <v>4</v>
      </c>
      <c r="AA436" s="57">
        <f t="shared" si="396"/>
        <v>6</v>
      </c>
    </row>
    <row r="437" spans="2:27">
      <c r="B437" s="95" t="s">
        <v>9</v>
      </c>
      <c r="C437" s="95" t="s">
        <v>10</v>
      </c>
      <c r="D437" s="95">
        <f>SUM('[1]NXP (08)'!D10:K10)/SUM('[1]NXP (08)'!D$2:K$2)</f>
        <v>37.03223416748645</v>
      </c>
      <c r="E437" s="95">
        <f>SUM('[1]NXP (08)'!L10:P10)/SUM('[1]NXP (08)'!L$2:P$2)</f>
        <v>33.700341385810603</v>
      </c>
      <c r="F437" s="95">
        <f>SUM('[1]NXP (08)'!Q10:AC10)/SUM('[1]NXP (08)'!Q$2:AC$2)</f>
        <v>56.071772145516576</v>
      </c>
      <c r="G437" s="95">
        <f>SUM('[1]NXP (08)'!AD10:AJ10)/SUM('[1]NXP (08)'!AD$2:AJ$2)</f>
        <v>49.062730719592288</v>
      </c>
      <c r="H437" s="95">
        <f>SUM('[1]NXP (08)'!AK10:AO10)/SUM('[1]NXP (08)'!AK$2:AO$2)</f>
        <v>59.703136344470536</v>
      </c>
      <c r="I437" s="95">
        <f>SUM('[1]NXP (08)'!AP10:AU10)/SUM('[1]NXP (08)'!AP$2:AU$2)</f>
        <v>52.132334178918015</v>
      </c>
      <c r="J437" s="95">
        <f>SUM('[1]NXP (08)'!AV10:BE10)/SUM('[1]NXP (08)'!AV$2:BE$2)</f>
        <v>58.778909088900257</v>
      </c>
      <c r="K437" s="95">
        <f>SUM('[1]NXP (08)'!BF10:BO10)/SUM('[1]NXP (08)'!BF$2:BO$2)</f>
        <v>35.477507739889361</v>
      </c>
      <c r="L437" s="95">
        <f>SUM('[1]NXP (08)'!BP10:BS10)/SUM('[1]NXP (08)'!BP$2:BS$2)</f>
        <v>57.911322613435324</v>
      </c>
      <c r="M437" s="95">
        <f>SUM('[1]NXP (08)'!BT10:BW10)/SUM('[1]NXP (08)'!BT$2:BW$2)</f>
        <v>61.286423880405486</v>
      </c>
      <c r="N437" s="95">
        <f t="shared" ref="N437:N467" si="397">SUMPRODUCT(D437:M437,$D$724:$M$724)</f>
        <v>50.115671226442487</v>
      </c>
      <c r="O437" s="95">
        <f>AVERAGE('[1]NXP (08)'!BY10:BZ10)</f>
        <v>21.410477619811768</v>
      </c>
      <c r="P437" s="95" t="s">
        <v>10</v>
      </c>
      <c r="Q437" s="57">
        <f>RANK(D437,D436:D467,0)</f>
        <v>31</v>
      </c>
      <c r="R437" s="57">
        <f t="shared" ref="R437:AA437" si="398">RANK(E437,E436:E467,0)</f>
        <v>27</v>
      </c>
      <c r="S437" s="57">
        <f t="shared" si="398"/>
        <v>12</v>
      </c>
      <c r="T437" s="57">
        <f t="shared" si="398"/>
        <v>22</v>
      </c>
      <c r="U437" s="57">
        <f t="shared" si="398"/>
        <v>9</v>
      </c>
      <c r="V437" s="57">
        <f t="shared" si="398"/>
        <v>14</v>
      </c>
      <c r="W437" s="57">
        <f t="shared" si="398"/>
        <v>4</v>
      </c>
      <c r="X437" s="57">
        <f t="shared" si="398"/>
        <v>6</v>
      </c>
      <c r="Y437" s="57">
        <f t="shared" si="398"/>
        <v>2</v>
      </c>
      <c r="Z437" s="57">
        <f t="shared" si="398"/>
        <v>9</v>
      </c>
      <c r="AA437" s="57">
        <f t="shared" si="398"/>
        <v>10</v>
      </c>
    </row>
    <row r="438" spans="2:27">
      <c r="B438" s="94" t="s">
        <v>11</v>
      </c>
      <c r="C438" s="94" t="s">
        <v>12</v>
      </c>
      <c r="D438" s="94">
        <f>SUM('[1]NXP (08)'!D11:K11)/SUM('[1]NXP (08)'!D$2:K$2)</f>
        <v>64.011851241955355</v>
      </c>
      <c r="E438" s="94">
        <f>SUM('[1]NXP (08)'!L11:P11)/SUM('[1]NXP (08)'!L$2:P$2)</f>
        <v>46.493532633988984</v>
      </c>
      <c r="F438" s="94">
        <f>SUM('[1]NXP (08)'!Q11:AC11)/SUM('[1]NXP (08)'!Q$2:AC$2)</f>
        <v>70.218351618999847</v>
      </c>
      <c r="G438" s="94">
        <f>SUM('[1]NXP (08)'!AD11:AJ11)/SUM('[1]NXP (08)'!AD$2:AJ$2)</f>
        <v>58.135247701049742</v>
      </c>
      <c r="H438" s="94">
        <f>SUM('[1]NXP (08)'!AK11:AO11)/SUM('[1]NXP (08)'!AK$2:AO$2)</f>
        <v>43.721283316136422</v>
      </c>
      <c r="I438" s="94">
        <f>SUM('[1]NXP (08)'!AP11:AU11)/SUM('[1]NXP (08)'!AP$2:AU$2)</f>
        <v>70.674815578503399</v>
      </c>
      <c r="J438" s="94">
        <f>SUM('[1]NXP (08)'!AV11:BE11)/SUM('[1]NXP (08)'!AV$2:BE$2)</f>
        <v>58.51206044414532</v>
      </c>
      <c r="K438" s="94">
        <f>SUM('[1]NXP (08)'!BF11:BO11)/SUM('[1]NXP (08)'!BF$2:BO$2)</f>
        <v>48.029595616474545</v>
      </c>
      <c r="L438" s="94">
        <f>SUM('[1]NXP (08)'!BP11:BS11)/SUM('[1]NXP (08)'!BP$2:BS$2)</f>
        <v>32.24123536547161</v>
      </c>
      <c r="M438" s="94">
        <f>SUM('[1]NXP (08)'!BT11:BW11)/SUM('[1]NXP (08)'!BT$2:BW$2)</f>
        <v>55.282521687150542</v>
      </c>
      <c r="N438" s="94">
        <f t="shared" si="397"/>
        <v>54.732049520387577</v>
      </c>
      <c r="O438" s="94">
        <f>AVERAGE('[1]NXP (08)'!BY11:BZ11)</f>
        <v>27.316368976636749</v>
      </c>
      <c r="P438" s="94" t="s">
        <v>12</v>
      </c>
      <c r="Q438" s="57">
        <f>RANK(D438,D436:D467,0)</f>
        <v>18</v>
      </c>
      <c r="R438" s="57">
        <f t="shared" ref="R438:AA438" si="399">RANK(E438,E436:E467,0)</f>
        <v>4</v>
      </c>
      <c r="S438" s="57">
        <f t="shared" si="399"/>
        <v>2</v>
      </c>
      <c r="T438" s="57">
        <f t="shared" si="399"/>
        <v>12</v>
      </c>
      <c r="U438" s="57">
        <f t="shared" si="399"/>
        <v>25</v>
      </c>
      <c r="V438" s="57">
        <f t="shared" si="399"/>
        <v>2</v>
      </c>
      <c r="W438" s="57">
        <f t="shared" si="399"/>
        <v>5</v>
      </c>
      <c r="X438" s="57">
        <f t="shared" si="399"/>
        <v>3</v>
      </c>
      <c r="Y438" s="57">
        <f t="shared" si="399"/>
        <v>8</v>
      </c>
      <c r="Z438" s="57">
        <f t="shared" si="399"/>
        <v>15</v>
      </c>
      <c r="AA438" s="57">
        <f t="shared" si="399"/>
        <v>5</v>
      </c>
    </row>
    <row r="439" spans="2:27">
      <c r="B439" s="95" t="s">
        <v>13</v>
      </c>
      <c r="C439" s="95" t="s">
        <v>14</v>
      </c>
      <c r="D439" s="95">
        <f>SUM('[1]NXP (08)'!D12:K12)/SUM('[1]NXP (08)'!D$2:K$2)</f>
        <v>80.210552981167083</v>
      </c>
      <c r="E439" s="95">
        <f>SUM('[1]NXP (08)'!L12:P12)/SUM('[1]NXP (08)'!L$2:P$2)</f>
        <v>35.177093314388635</v>
      </c>
      <c r="F439" s="95">
        <f>SUM('[1]NXP (08)'!Q12:AC12)/SUM('[1]NXP (08)'!Q$2:AC$2)</f>
        <v>53.011361013907127</v>
      </c>
      <c r="G439" s="95">
        <f>SUM('[1]NXP (08)'!AD12:AJ12)/SUM('[1]NXP (08)'!AD$2:AJ$2)</f>
        <v>68.393594222723166</v>
      </c>
      <c r="H439" s="95">
        <f>SUM('[1]NXP (08)'!AK12:AO12)/SUM('[1]NXP (08)'!AK$2:AO$2)</f>
        <v>54.1650765059713</v>
      </c>
      <c r="I439" s="95">
        <f>SUM('[1]NXP (08)'!AP12:AU12)/SUM('[1]NXP (08)'!AP$2:AU$2)</f>
        <v>42.200555692627489</v>
      </c>
      <c r="J439" s="95">
        <f>SUM('[1]NXP (08)'!AV12:BE12)/SUM('[1]NXP (08)'!AV$2:BE$2)</f>
        <v>32.524778008652653</v>
      </c>
      <c r="K439" s="95">
        <f>SUM('[1]NXP (08)'!BF12:BO12)/SUM('[1]NXP (08)'!BF$2:BO$2)</f>
        <v>30.808673476143458</v>
      </c>
      <c r="L439" s="95">
        <f>SUM('[1]NXP (08)'!BP12:BS12)/SUM('[1]NXP (08)'!BP$2:BS$2)</f>
        <v>24.584777957390699</v>
      </c>
      <c r="M439" s="95">
        <f>SUM('[1]NXP (08)'!BT12:BW12)/SUM('[1]NXP (08)'!BT$2:BW$2)</f>
        <v>33.376310847427582</v>
      </c>
      <c r="N439" s="95">
        <f t="shared" si="397"/>
        <v>45.44527740203992</v>
      </c>
      <c r="O439" s="95">
        <f>AVERAGE('[1]NXP (08)'!BY12:BZ12)</f>
        <v>21.684421607339502</v>
      </c>
      <c r="P439" s="95" t="s">
        <v>14</v>
      </c>
      <c r="Q439" s="57">
        <f>RANK(D439,D436:D467,0)</f>
        <v>3</v>
      </c>
      <c r="R439" s="57">
        <f t="shared" ref="R439:AA439" si="400">RANK(E439,E436:E467,0)</f>
        <v>25</v>
      </c>
      <c r="S439" s="57">
        <f t="shared" si="400"/>
        <v>16</v>
      </c>
      <c r="T439" s="57">
        <f t="shared" si="400"/>
        <v>5</v>
      </c>
      <c r="U439" s="57">
        <f t="shared" si="400"/>
        <v>15</v>
      </c>
      <c r="V439" s="57">
        <f t="shared" si="400"/>
        <v>25</v>
      </c>
      <c r="W439" s="57">
        <f t="shared" si="400"/>
        <v>32</v>
      </c>
      <c r="X439" s="57">
        <f t="shared" si="400"/>
        <v>18</v>
      </c>
      <c r="Y439" s="57">
        <f t="shared" si="400"/>
        <v>12</v>
      </c>
      <c r="Z439" s="57">
        <f t="shared" si="400"/>
        <v>29</v>
      </c>
      <c r="AA439" s="57">
        <f t="shared" si="400"/>
        <v>19</v>
      </c>
    </row>
    <row r="440" spans="2:27">
      <c r="B440" s="94" t="s">
        <v>15</v>
      </c>
      <c r="C440" s="94" t="s">
        <v>16</v>
      </c>
      <c r="D440" s="94">
        <f>SUM('[1]NXP (08)'!D13:K13)/SUM('[1]NXP (08)'!D$2:K$2)</f>
        <v>71.341045590204459</v>
      </c>
      <c r="E440" s="94">
        <f>SUM('[1]NXP (08)'!L13:P13)/SUM('[1]NXP (08)'!L$2:P$2)</f>
        <v>43.656080125489524</v>
      </c>
      <c r="F440" s="94">
        <f>SUM('[1]NXP (08)'!Q13:AC13)/SUM('[1]NXP (08)'!Q$2:AC$2)</f>
        <v>55.487301798769451</v>
      </c>
      <c r="G440" s="94">
        <f>SUM('[1]NXP (08)'!AD13:AJ13)/SUM('[1]NXP (08)'!AD$2:AJ$2)</f>
        <v>54.126526182873981</v>
      </c>
      <c r="H440" s="94">
        <f>SUM('[1]NXP (08)'!AK13:AO13)/SUM('[1]NXP (08)'!AK$2:AO$2)</f>
        <v>48.470112527080246</v>
      </c>
      <c r="I440" s="94">
        <f>SUM('[1]NXP (08)'!AP13:AU13)/SUM('[1]NXP (08)'!AP$2:AU$2)</f>
        <v>58.281119784239543</v>
      </c>
      <c r="J440" s="94">
        <f>SUM('[1]NXP (08)'!AV13:BE13)/SUM('[1]NXP (08)'!AV$2:BE$2)</f>
        <v>52.529943520315534</v>
      </c>
      <c r="K440" s="94">
        <f>SUM('[1]NXP (08)'!BF13:BO13)/SUM('[1]NXP (08)'!BF$2:BO$2)</f>
        <v>30.794374342784476</v>
      </c>
      <c r="L440" s="94">
        <f>SUM('[1]NXP (08)'!BP13:BS13)/SUM('[1]NXP (08)'!BP$2:BS$2)</f>
        <v>35.145630561696812</v>
      </c>
      <c r="M440" s="94">
        <f>SUM('[1]NXP (08)'!BT13:BW13)/SUM('[1]NXP (08)'!BT$2:BW$2)</f>
        <v>63.036749194807307</v>
      </c>
      <c r="N440" s="94">
        <f t="shared" si="397"/>
        <v>51.286888362826133</v>
      </c>
      <c r="O440" s="94">
        <f>AVERAGE('[1]NXP (08)'!BY13:BZ13)</f>
        <v>30.621282023914912</v>
      </c>
      <c r="P440" s="94" t="s">
        <v>16</v>
      </c>
      <c r="Q440" s="57">
        <f>RANK(D440,D436:D467,0)</f>
        <v>10</v>
      </c>
      <c r="R440" s="57">
        <f t="shared" ref="R440:AA440" si="401">RANK(E440,E436:E467,0)</f>
        <v>10</v>
      </c>
      <c r="S440" s="57">
        <f t="shared" si="401"/>
        <v>13</v>
      </c>
      <c r="T440" s="57">
        <f t="shared" si="401"/>
        <v>15</v>
      </c>
      <c r="U440" s="57">
        <f t="shared" si="401"/>
        <v>21</v>
      </c>
      <c r="V440" s="57">
        <f t="shared" si="401"/>
        <v>8</v>
      </c>
      <c r="W440" s="57">
        <f t="shared" si="401"/>
        <v>17</v>
      </c>
      <c r="X440" s="57">
        <f t="shared" si="401"/>
        <v>19</v>
      </c>
      <c r="Y440" s="57">
        <f t="shared" si="401"/>
        <v>6</v>
      </c>
      <c r="Z440" s="57">
        <f t="shared" si="401"/>
        <v>7</v>
      </c>
      <c r="AA440" s="57">
        <f t="shared" si="401"/>
        <v>9</v>
      </c>
    </row>
    <row r="441" spans="2:27">
      <c r="B441" s="95" t="s">
        <v>17</v>
      </c>
      <c r="C441" s="95" t="s">
        <v>18</v>
      </c>
      <c r="D441" s="95">
        <f>SUM('[1]NXP (08)'!D14:K14)/SUM('[1]NXP (08)'!D$2:K$2)</f>
        <v>73.87184617568245</v>
      </c>
      <c r="E441" s="95">
        <f>SUM('[1]NXP (08)'!L14:P14)/SUM('[1]NXP (08)'!L$2:P$2)</f>
        <v>45.024184689645615</v>
      </c>
      <c r="F441" s="95">
        <f>SUM('[1]NXP (08)'!Q14:AC14)/SUM('[1]NXP (08)'!Q$2:AC$2)</f>
        <v>63.490393237574402</v>
      </c>
      <c r="G441" s="95">
        <f>SUM('[1]NXP (08)'!AD14:AJ14)/SUM('[1]NXP (08)'!AD$2:AJ$2)</f>
        <v>69.251533190887216</v>
      </c>
      <c r="H441" s="95">
        <f>SUM('[1]NXP (08)'!AK14:AO14)/SUM('[1]NXP (08)'!AK$2:AO$2)</f>
        <v>62.679692900171986</v>
      </c>
      <c r="I441" s="95">
        <f>SUM('[1]NXP (08)'!AP14:AU14)/SUM('[1]NXP (08)'!AP$2:AU$2)</f>
        <v>51.140009581348238</v>
      </c>
      <c r="J441" s="95">
        <f>SUM('[1]NXP (08)'!AV14:BE14)/SUM('[1]NXP (08)'!AV$2:BE$2)</f>
        <v>54.306273631436966</v>
      </c>
      <c r="K441" s="95">
        <f>SUM('[1]NXP (08)'!BF14:BO14)/SUM('[1]NXP (08)'!BF$2:BO$2)</f>
        <v>25.543919569494253</v>
      </c>
      <c r="L441" s="95">
        <f>SUM('[1]NXP (08)'!BP14:BS14)/SUM('[1]NXP (08)'!BP$2:BS$2)</f>
        <v>6.8617797948161012</v>
      </c>
      <c r="M441" s="95">
        <f>SUM('[1]NXP (08)'!BT14:BW14)/SUM('[1]NXP (08)'!BT$2:BW$2)</f>
        <v>48.902989422262543</v>
      </c>
      <c r="N441" s="95">
        <f t="shared" si="397"/>
        <v>50.107262219331979</v>
      </c>
      <c r="O441" s="95">
        <f>AVERAGE('[1]NXP (08)'!BY14:BZ14)</f>
        <v>18.800279017238655</v>
      </c>
      <c r="P441" s="95" t="s">
        <v>18</v>
      </c>
      <c r="Q441" s="57">
        <f>RANK(D441,D436:D467,0)</f>
        <v>8</v>
      </c>
      <c r="R441" s="57">
        <f t="shared" ref="R441:AA441" si="402">RANK(E441,E436:E467,0)</f>
        <v>7</v>
      </c>
      <c r="S441" s="57">
        <f t="shared" si="402"/>
        <v>5</v>
      </c>
      <c r="T441" s="57">
        <f t="shared" si="402"/>
        <v>3</v>
      </c>
      <c r="U441" s="57">
        <f t="shared" si="402"/>
        <v>8</v>
      </c>
      <c r="V441" s="57">
        <f t="shared" si="402"/>
        <v>16</v>
      </c>
      <c r="W441" s="57">
        <f t="shared" si="402"/>
        <v>12</v>
      </c>
      <c r="X441" s="57">
        <f t="shared" si="402"/>
        <v>27</v>
      </c>
      <c r="Y441" s="57">
        <f t="shared" si="402"/>
        <v>28</v>
      </c>
      <c r="Z441" s="57">
        <f t="shared" si="402"/>
        <v>19</v>
      </c>
      <c r="AA441" s="57">
        <f t="shared" si="402"/>
        <v>11</v>
      </c>
    </row>
    <row r="442" spans="2:27">
      <c r="B442" s="94" t="s">
        <v>19</v>
      </c>
      <c r="C442" s="94" t="s">
        <v>20</v>
      </c>
      <c r="D442" s="94">
        <f>SUM('[1]NXP (08)'!D15:K15)/SUM('[1]NXP (08)'!D$2:K$2)</f>
        <v>76.873134313268054</v>
      </c>
      <c r="E442" s="94">
        <f>SUM('[1]NXP (08)'!L15:P15)/SUM('[1]NXP (08)'!L$2:P$2)</f>
        <v>38.691358743552918</v>
      </c>
      <c r="F442" s="94">
        <f>SUM('[1]NXP (08)'!Q15:AC15)/SUM('[1]NXP (08)'!Q$2:AC$2)</f>
        <v>33.18055601138267</v>
      </c>
      <c r="G442" s="94">
        <f>SUM('[1]NXP (08)'!AD15:AJ15)/SUM('[1]NXP (08)'!AD$2:AJ$2)</f>
        <v>60.34411840755299</v>
      </c>
      <c r="H442" s="94">
        <f>SUM('[1]NXP (08)'!AK15:AO15)/SUM('[1]NXP (08)'!AK$2:AO$2)</f>
        <v>42.151553446341197</v>
      </c>
      <c r="I442" s="94">
        <f>SUM('[1]NXP (08)'!AP15:AU15)/SUM('[1]NXP (08)'!AP$2:AU$2)</f>
        <v>27.281250658008034</v>
      </c>
      <c r="J442" s="94">
        <f>SUM('[1]NXP (08)'!AV15:BE15)/SUM('[1]NXP (08)'!AV$2:BE$2)</f>
        <v>42.306075679759751</v>
      </c>
      <c r="K442" s="94">
        <f>SUM('[1]NXP (08)'!BF15:BO15)/SUM('[1]NXP (08)'!BF$2:BO$2)</f>
        <v>26.47311961300381</v>
      </c>
      <c r="L442" s="94">
        <f>SUM('[1]NXP (08)'!BP15:BS15)/SUM('[1]NXP (08)'!BP$2:BS$2)</f>
        <v>3.6554707542783955</v>
      </c>
      <c r="M442" s="94">
        <f>SUM('[1]NXP (08)'!BT15:BW15)/SUM('[1]NXP (08)'!BT$2:BW$2)</f>
        <v>33.856077989507078</v>
      </c>
      <c r="N442" s="94">
        <f t="shared" si="397"/>
        <v>38.481271561665494</v>
      </c>
      <c r="O442" s="94">
        <f>AVERAGE('[1]NXP (08)'!BY15:BZ15)</f>
        <v>8.3046139811614697E-2</v>
      </c>
      <c r="P442" s="94" t="s">
        <v>20</v>
      </c>
      <c r="Q442" s="57">
        <f>RANK(D442,D436:D467,0)</f>
        <v>5</v>
      </c>
      <c r="R442" s="57">
        <f t="shared" ref="R442:AA442" si="403">RANK(E442,E436:E467,0)</f>
        <v>17</v>
      </c>
      <c r="S442" s="57">
        <f t="shared" si="403"/>
        <v>31</v>
      </c>
      <c r="T442" s="57">
        <f t="shared" si="403"/>
        <v>10</v>
      </c>
      <c r="U442" s="57">
        <f t="shared" si="403"/>
        <v>27</v>
      </c>
      <c r="V442" s="57">
        <f t="shared" si="403"/>
        <v>32</v>
      </c>
      <c r="W442" s="57">
        <f t="shared" si="403"/>
        <v>28</v>
      </c>
      <c r="X442" s="57">
        <f t="shared" si="403"/>
        <v>24</v>
      </c>
      <c r="Y442" s="57">
        <f t="shared" si="403"/>
        <v>32</v>
      </c>
      <c r="Z442" s="57">
        <f t="shared" si="403"/>
        <v>28</v>
      </c>
      <c r="AA442" s="57">
        <f t="shared" si="403"/>
        <v>30</v>
      </c>
    </row>
    <row r="443" spans="2:27">
      <c r="B443" s="95" t="s">
        <v>21</v>
      </c>
      <c r="C443" s="95" t="s">
        <v>22</v>
      </c>
      <c r="D443" s="95">
        <f>SUM('[1]NXP (08)'!D16:K16)/SUM('[1]NXP (08)'!D$2:K$2)</f>
        <v>18.95462768783263</v>
      </c>
      <c r="E443" s="95">
        <f>SUM('[1]NXP (08)'!L16:P16)/SUM('[1]NXP (08)'!L$2:P$2)</f>
        <v>44.788199286553883</v>
      </c>
      <c r="F443" s="95">
        <f>SUM('[1]NXP (08)'!Q16:AC16)/SUM('[1]NXP (08)'!Q$2:AC$2)</f>
        <v>43.457851426567849</v>
      </c>
      <c r="G443" s="95">
        <f>SUM('[1]NXP (08)'!AD16:AJ16)/SUM('[1]NXP (08)'!AD$2:AJ$2)</f>
        <v>30.045928955828519</v>
      </c>
      <c r="H443" s="95">
        <f>SUM('[1]NXP (08)'!AK16:AO16)/SUM('[1]NXP (08)'!AK$2:AO$2)</f>
        <v>63.64804707213127</v>
      </c>
      <c r="I443" s="95">
        <f>SUM('[1]NXP (08)'!AP16:AU16)/SUM('[1]NXP (08)'!AP$2:AU$2)</f>
        <v>58.659396261981016</v>
      </c>
      <c r="J443" s="95">
        <f>SUM('[1]NXP (08)'!AV16:BE16)/SUM('[1]NXP (08)'!AV$2:BE$2)</f>
        <v>49.155516379126233</v>
      </c>
      <c r="K443" s="95">
        <f>SUM('[1]NXP (08)'!BF16:BO16)/SUM('[1]NXP (08)'!BF$2:BO$2)</f>
        <v>26.423212893945109</v>
      </c>
      <c r="L443" s="95">
        <f>SUM('[1]NXP (08)'!BP16:BS16)/SUM('[1]NXP (08)'!BP$2:BS$2)</f>
        <v>59.48179249703751</v>
      </c>
      <c r="M443" s="95">
        <f>SUM('[1]NXP (08)'!BT16:BW16)/SUM('[1]NXP (08)'!BT$2:BW$2)</f>
        <v>65.810444500786431</v>
      </c>
      <c r="N443" s="95">
        <f t="shared" si="397"/>
        <v>46.042501696179045</v>
      </c>
      <c r="O443" s="95">
        <f>AVERAGE('[1]NXP (08)'!BY16:BZ16)</f>
        <v>18.875127763612568</v>
      </c>
      <c r="P443" s="95" t="s">
        <v>22</v>
      </c>
      <c r="Q443" s="57">
        <f>RANK(D443,D436:D467,0)</f>
        <v>32</v>
      </c>
      <c r="R443" s="57">
        <f t="shared" ref="R443:AA443" si="404">RANK(E443,E436:E467,0)</f>
        <v>9</v>
      </c>
      <c r="S443" s="57">
        <f t="shared" si="404"/>
        <v>24</v>
      </c>
      <c r="T443" s="57">
        <f t="shared" si="404"/>
        <v>32</v>
      </c>
      <c r="U443" s="57">
        <f t="shared" si="404"/>
        <v>7</v>
      </c>
      <c r="V443" s="57">
        <f t="shared" si="404"/>
        <v>7</v>
      </c>
      <c r="W443" s="57">
        <f t="shared" si="404"/>
        <v>21</v>
      </c>
      <c r="X443" s="57">
        <f t="shared" si="404"/>
        <v>25</v>
      </c>
      <c r="Y443" s="57">
        <f t="shared" si="404"/>
        <v>1</v>
      </c>
      <c r="Z443" s="57">
        <f t="shared" si="404"/>
        <v>5</v>
      </c>
      <c r="AA443" s="57">
        <f t="shared" si="404"/>
        <v>17</v>
      </c>
    </row>
    <row r="444" spans="2:27">
      <c r="B444" s="94" t="s">
        <v>23</v>
      </c>
      <c r="C444" s="94" t="s">
        <v>24</v>
      </c>
      <c r="D444" s="94">
        <f>SUM('[1]NXP (08)'!D17:K17)/SUM('[1]NXP (08)'!D$2:K$2)</f>
        <v>53.760173361275598</v>
      </c>
      <c r="E444" s="94">
        <f>SUM('[1]NXP (08)'!L17:P17)/SUM('[1]NXP (08)'!L$2:P$2)</f>
        <v>73.874678041193093</v>
      </c>
      <c r="F444" s="94">
        <f>SUM('[1]NXP (08)'!Q17:AC17)/SUM('[1]NXP (08)'!Q$2:AC$2)</f>
        <v>71.385006101290898</v>
      </c>
      <c r="G444" s="94">
        <f>SUM('[1]NXP (08)'!AD17:AJ17)/SUM('[1]NXP (08)'!AD$2:AJ$2)</f>
        <v>55.188888506989059</v>
      </c>
      <c r="H444" s="94">
        <f>SUM('[1]NXP (08)'!AK17:AO17)/SUM('[1]NXP (08)'!AK$2:AO$2)</f>
        <v>83.407224371998637</v>
      </c>
      <c r="I444" s="94">
        <f>SUM('[1]NXP (08)'!AP17:AU17)/SUM('[1]NXP (08)'!AP$2:AU$2)</f>
        <v>58.013535177611651</v>
      </c>
      <c r="J444" s="94">
        <f>SUM('[1]NXP (08)'!AV17:BE17)/SUM('[1]NXP (08)'!AV$2:BE$2)</f>
        <v>74.508695453757724</v>
      </c>
      <c r="K444" s="94">
        <f>SUM('[1]NXP (08)'!BF17:BO17)/SUM('[1]NXP (08)'!BF$2:BO$2)</f>
        <v>77.351629315938325</v>
      </c>
      <c r="L444" s="94">
        <f>SUM('[1]NXP (08)'!BP17:BS17)/SUM('[1]NXP (08)'!BP$2:BS$2)</f>
        <v>32.528067071557885</v>
      </c>
      <c r="M444" s="94">
        <f>SUM('[1]NXP (08)'!BT17:BW17)/SUM('[1]NXP (08)'!BT$2:BW$2)</f>
        <v>90.882642895642832</v>
      </c>
      <c r="N444" s="94">
        <f t="shared" si="397"/>
        <v>67.090054029725579</v>
      </c>
      <c r="O444" s="94">
        <f>AVERAGE('[1]NXP (08)'!BY17:BZ17)</f>
        <v>50</v>
      </c>
      <c r="P444" s="94" t="s">
        <v>24</v>
      </c>
      <c r="Q444" s="57">
        <f>RANK(D444,D436:D467,0)</f>
        <v>26</v>
      </c>
      <c r="R444" s="57">
        <f t="shared" ref="R444:AA444" si="405">RANK(E444,E436:E467,0)</f>
        <v>1</v>
      </c>
      <c r="S444" s="57">
        <f t="shared" si="405"/>
        <v>1</v>
      </c>
      <c r="T444" s="57">
        <f t="shared" si="405"/>
        <v>14</v>
      </c>
      <c r="U444" s="57">
        <f t="shared" si="405"/>
        <v>1</v>
      </c>
      <c r="V444" s="57">
        <f t="shared" si="405"/>
        <v>9</v>
      </c>
      <c r="W444" s="57">
        <f t="shared" si="405"/>
        <v>1</v>
      </c>
      <c r="X444" s="57">
        <f t="shared" si="405"/>
        <v>1</v>
      </c>
      <c r="Y444" s="57">
        <f t="shared" si="405"/>
        <v>7</v>
      </c>
      <c r="Z444" s="57">
        <f t="shared" si="405"/>
        <v>1</v>
      </c>
      <c r="AA444" s="57">
        <f t="shared" si="405"/>
        <v>1</v>
      </c>
    </row>
    <row r="445" spans="2:27">
      <c r="B445" s="95" t="s">
        <v>25</v>
      </c>
      <c r="C445" s="95" t="s">
        <v>26</v>
      </c>
      <c r="D445" s="95">
        <f>SUM('[1]NXP (08)'!D18:K18)/SUM('[1]NXP (08)'!D$2:K$2)</f>
        <v>61.468410899893279</v>
      </c>
      <c r="E445" s="95">
        <f>SUM('[1]NXP (08)'!L18:P18)/SUM('[1]NXP (08)'!L$2:P$2)</f>
        <v>46.157304822269424</v>
      </c>
      <c r="F445" s="95">
        <f>SUM('[1]NXP (08)'!Q18:AC18)/SUM('[1]NXP (08)'!Q$2:AC$2)</f>
        <v>61.400877191940303</v>
      </c>
      <c r="G445" s="95">
        <f>SUM('[1]NXP (08)'!AD18:AJ18)/SUM('[1]NXP (08)'!AD$2:AJ$2)</f>
        <v>46.944375067507465</v>
      </c>
      <c r="H445" s="95">
        <f>SUM('[1]NXP (08)'!AK18:AO18)/SUM('[1]NXP (08)'!AK$2:AO$2)</f>
        <v>54.949306560009688</v>
      </c>
      <c r="I445" s="95">
        <f>SUM('[1]NXP (08)'!AP18:AU18)/SUM('[1]NXP (08)'!AP$2:AU$2)</f>
        <v>52.863165046039654</v>
      </c>
      <c r="J445" s="95">
        <f>SUM('[1]NXP (08)'!AV18:BE18)/SUM('[1]NXP (08)'!AV$2:BE$2)</f>
        <v>44.917034141549699</v>
      </c>
      <c r="K445" s="95">
        <f>SUM('[1]NXP (08)'!BF18:BO18)/SUM('[1]NXP (08)'!BF$2:BO$2)</f>
        <v>23.295744003523829</v>
      </c>
      <c r="L445" s="95">
        <f>SUM('[1]NXP (08)'!BP18:BS18)/SUM('[1]NXP (08)'!BP$2:BS$2)</f>
        <v>10.004955345440727</v>
      </c>
      <c r="M445" s="95">
        <f>SUM('[1]NXP (08)'!BT18:BW18)/SUM('[1]NXP (08)'!BT$2:BW$2)</f>
        <v>49.996275921092334</v>
      </c>
      <c r="N445" s="95">
        <f t="shared" si="397"/>
        <v>45.199744899926642</v>
      </c>
      <c r="O445" s="95">
        <f>AVERAGE('[1]NXP (08)'!BY18:BZ18)</f>
        <v>13.843546587500322</v>
      </c>
      <c r="P445" s="95" t="s">
        <v>26</v>
      </c>
      <c r="Q445" s="57">
        <f>RANK(D445,D436:D467,0)</f>
        <v>21</v>
      </c>
      <c r="R445" s="57">
        <f t="shared" ref="R445:AA445" si="406">RANK(E445,E436:E467,0)</f>
        <v>5</v>
      </c>
      <c r="S445" s="57">
        <f t="shared" si="406"/>
        <v>6</v>
      </c>
      <c r="T445" s="57">
        <f t="shared" si="406"/>
        <v>26</v>
      </c>
      <c r="U445" s="57">
        <f t="shared" si="406"/>
        <v>14</v>
      </c>
      <c r="V445" s="57">
        <f t="shared" si="406"/>
        <v>13</v>
      </c>
      <c r="W445" s="57">
        <f t="shared" si="406"/>
        <v>25</v>
      </c>
      <c r="X445" s="57">
        <f t="shared" si="406"/>
        <v>32</v>
      </c>
      <c r="Y445" s="57">
        <f t="shared" si="406"/>
        <v>22</v>
      </c>
      <c r="Z445" s="57">
        <f t="shared" si="406"/>
        <v>17</v>
      </c>
      <c r="AA445" s="57">
        <f t="shared" si="406"/>
        <v>20</v>
      </c>
    </row>
    <row r="446" spans="2:27">
      <c r="B446" s="94" t="s">
        <v>27</v>
      </c>
      <c r="C446" s="94" t="s">
        <v>28</v>
      </c>
      <c r="D446" s="94">
        <f>SUM('[1]NXP (08)'!D19:K19)/SUM('[1]NXP (08)'!D$2:K$2)</f>
        <v>75.956621912567599</v>
      </c>
      <c r="E446" s="94">
        <f>SUM('[1]NXP (08)'!L19:P19)/SUM('[1]NXP (08)'!L$2:P$2)</f>
        <v>28.175891408033138</v>
      </c>
      <c r="F446" s="94">
        <f>SUM('[1]NXP (08)'!Q19:AC19)/SUM('[1]NXP (08)'!Q$2:AC$2)</f>
        <v>39.080321983275283</v>
      </c>
      <c r="G446" s="94">
        <f>SUM('[1]NXP (08)'!AD19:AJ19)/SUM('[1]NXP (08)'!AD$2:AJ$2)</f>
        <v>47.311914121533974</v>
      </c>
      <c r="H446" s="94">
        <f>SUM('[1]NXP (08)'!AK19:AO19)/SUM('[1]NXP (08)'!AK$2:AO$2)</f>
        <v>45.787708815958297</v>
      </c>
      <c r="I446" s="94">
        <f>SUM('[1]NXP (08)'!AP19:AU19)/SUM('[1]NXP (08)'!AP$2:AU$2)</f>
        <v>51.866376335425578</v>
      </c>
      <c r="J446" s="94">
        <f>SUM('[1]NXP (08)'!AV19:BE19)/SUM('[1]NXP (08)'!AV$2:BE$2)</f>
        <v>54.29849807449574</v>
      </c>
      <c r="K446" s="94">
        <f>SUM('[1]NXP (08)'!BF19:BO19)/SUM('[1]NXP (08)'!BF$2:BO$2)</f>
        <v>31.574626915432269</v>
      </c>
      <c r="L446" s="94">
        <f>SUM('[1]NXP (08)'!BP19:BS19)/SUM('[1]NXP (08)'!BP$2:BS$2)</f>
        <v>14.882580262740436</v>
      </c>
      <c r="M446" s="94">
        <f>SUM('[1]NXP (08)'!BT19:BW19)/SUM('[1]NXP (08)'!BT$2:BW$2)</f>
        <v>62.015710818705266</v>
      </c>
      <c r="N446" s="94">
        <f t="shared" si="397"/>
        <v>45.09502506481676</v>
      </c>
      <c r="O446" s="94">
        <f>AVERAGE('[1]NXP (08)'!BY19:BZ19)</f>
        <v>6.1238474383939074</v>
      </c>
      <c r="P446" s="94" t="s">
        <v>28</v>
      </c>
      <c r="Q446" s="57">
        <f>RANK(D446,D436:D467,0)</f>
        <v>6</v>
      </c>
      <c r="R446" s="57">
        <f t="shared" ref="R446:AA446" si="407">RANK(E446,E436:E467,0)</f>
        <v>31</v>
      </c>
      <c r="S446" s="57">
        <f t="shared" si="407"/>
        <v>29</v>
      </c>
      <c r="T446" s="57">
        <f t="shared" si="407"/>
        <v>25</v>
      </c>
      <c r="U446" s="57">
        <f t="shared" si="407"/>
        <v>23</v>
      </c>
      <c r="V446" s="57">
        <f t="shared" si="407"/>
        <v>15</v>
      </c>
      <c r="W446" s="57">
        <f t="shared" si="407"/>
        <v>13</v>
      </c>
      <c r="X446" s="57">
        <f t="shared" si="407"/>
        <v>15</v>
      </c>
      <c r="Y446" s="57">
        <f t="shared" si="407"/>
        <v>17</v>
      </c>
      <c r="Z446" s="57">
        <f t="shared" si="407"/>
        <v>8</v>
      </c>
      <c r="AA446" s="57">
        <f t="shared" si="407"/>
        <v>21</v>
      </c>
    </row>
    <row r="447" spans="2:27">
      <c r="B447" s="95" t="s">
        <v>29</v>
      </c>
      <c r="C447" s="95" t="s">
        <v>30</v>
      </c>
      <c r="D447" s="95">
        <f>SUM('[1]NXP (08)'!D20:K20)/SUM('[1]NXP (08)'!D$2:K$2)</f>
        <v>38.236486602332221</v>
      </c>
      <c r="E447" s="95">
        <f>SUM('[1]NXP (08)'!L20:P20)/SUM('[1]NXP (08)'!L$2:P$2)</f>
        <v>37.796807976372961</v>
      </c>
      <c r="F447" s="95">
        <f>SUM('[1]NXP (08)'!Q20:AC20)/SUM('[1]NXP (08)'!Q$2:AC$2)</f>
        <v>42.360678156970316</v>
      </c>
      <c r="G447" s="95">
        <f>SUM('[1]NXP (08)'!AD20:AJ20)/SUM('[1]NXP (08)'!AD$2:AJ$2)</f>
        <v>46.087501142509119</v>
      </c>
      <c r="H447" s="95">
        <f>SUM('[1]NXP (08)'!AK20:AO20)/SUM('[1]NXP (08)'!AK$2:AO$2)</f>
        <v>31.471295438514396</v>
      </c>
      <c r="I447" s="95">
        <f>SUM('[1]NXP (08)'!AP20:AU20)/SUM('[1]NXP (08)'!AP$2:AU$2)</f>
        <v>44.017967474274769</v>
      </c>
      <c r="J447" s="95">
        <f>SUM('[1]NXP (08)'!AV20:BE20)/SUM('[1]NXP (08)'!AV$2:BE$2)</f>
        <v>41.992889628904017</v>
      </c>
      <c r="K447" s="95">
        <f>SUM('[1]NXP (08)'!BF20:BO20)/SUM('[1]NXP (08)'!BF$2:BO$2)</f>
        <v>33.220927696633176</v>
      </c>
      <c r="L447" s="95">
        <f>SUM('[1]NXP (08)'!BP20:BS20)/SUM('[1]NXP (08)'!BP$2:BS$2)</f>
        <v>7.4415038757460845</v>
      </c>
      <c r="M447" s="95">
        <f>SUM('[1]NXP (08)'!BT20:BW20)/SUM('[1]NXP (08)'!BT$2:BW$2)</f>
        <v>29.306446878080738</v>
      </c>
      <c r="N447" s="95">
        <f t="shared" si="397"/>
        <v>35.193250487033779</v>
      </c>
      <c r="O447" s="95">
        <f>AVERAGE('[1]NXP (08)'!BY20:BZ20)</f>
        <v>3.1239570750088075</v>
      </c>
      <c r="P447" s="95" t="s">
        <v>30</v>
      </c>
      <c r="Q447" s="57">
        <f>RANK(D447,D436:D467,0)</f>
        <v>30</v>
      </c>
      <c r="R447" s="57">
        <f t="shared" ref="R447:AA447" si="408">RANK(E447,E436:E467,0)</f>
        <v>21</v>
      </c>
      <c r="S447" s="57">
        <f t="shared" si="408"/>
        <v>25</v>
      </c>
      <c r="T447" s="57">
        <f t="shared" si="408"/>
        <v>27</v>
      </c>
      <c r="U447" s="57">
        <f t="shared" si="408"/>
        <v>31</v>
      </c>
      <c r="V447" s="57">
        <f t="shared" si="408"/>
        <v>24</v>
      </c>
      <c r="W447" s="57">
        <f t="shared" si="408"/>
        <v>29</v>
      </c>
      <c r="X447" s="57">
        <f t="shared" si="408"/>
        <v>10</v>
      </c>
      <c r="Y447" s="57">
        <f t="shared" si="408"/>
        <v>27</v>
      </c>
      <c r="Z447" s="57">
        <f t="shared" si="408"/>
        <v>31</v>
      </c>
      <c r="AA447" s="57">
        <f t="shared" si="408"/>
        <v>31</v>
      </c>
    </row>
    <row r="448" spans="2:27">
      <c r="B448" s="94" t="s">
        <v>31</v>
      </c>
      <c r="C448" s="94" t="s">
        <v>32</v>
      </c>
      <c r="D448" s="94">
        <f>SUM('[1]NXP (08)'!D21:K21)/SUM('[1]NXP (08)'!D$2:K$2)</f>
        <v>73.702563017178221</v>
      </c>
      <c r="E448" s="94">
        <f>SUM('[1]NXP (08)'!L21:P21)/SUM('[1]NXP (08)'!L$2:P$2)</f>
        <v>32.404515514495422</v>
      </c>
      <c r="F448" s="94">
        <f>SUM('[1]NXP (08)'!Q21:AC21)/SUM('[1]NXP (08)'!Q$2:AC$2)</f>
        <v>51.331998223955168</v>
      </c>
      <c r="G448" s="94">
        <f>SUM('[1]NXP (08)'!AD21:AJ21)/SUM('[1]NXP (08)'!AD$2:AJ$2)</f>
        <v>53.14759553010073</v>
      </c>
      <c r="H448" s="94">
        <f>SUM('[1]NXP (08)'!AK21:AO21)/SUM('[1]NXP (08)'!AK$2:AO$2)</f>
        <v>48.932338947828654</v>
      </c>
      <c r="I448" s="94">
        <f>SUM('[1]NXP (08)'!AP21:AU21)/SUM('[1]NXP (08)'!AP$2:AU$2)</f>
        <v>47.472966885371427</v>
      </c>
      <c r="J448" s="94">
        <f>SUM('[1]NXP (08)'!AV21:BE21)/SUM('[1]NXP (08)'!AV$2:BE$2)</f>
        <v>48.351113298610969</v>
      </c>
      <c r="K448" s="94">
        <f>SUM('[1]NXP (08)'!BF21:BO21)/SUM('[1]NXP (08)'!BF$2:BO$2)</f>
        <v>25.410595740349226</v>
      </c>
      <c r="L448" s="94">
        <f>SUM('[1]NXP (08)'!BP21:BS21)/SUM('[1]NXP (08)'!BP$2:BS$2)</f>
        <v>8.4914354076014895</v>
      </c>
      <c r="M448" s="94">
        <f>SUM('[1]NXP (08)'!BT21:BW21)/SUM('[1]NXP (08)'!BT$2:BW$2)</f>
        <v>46.115534970146804</v>
      </c>
      <c r="N448" s="94">
        <f t="shared" si="397"/>
        <v>43.536065753563818</v>
      </c>
      <c r="O448" s="94">
        <f>AVERAGE('[1]NXP (08)'!BY21:BZ21)</f>
        <v>7.0539592501814692</v>
      </c>
      <c r="P448" s="94" t="s">
        <v>32</v>
      </c>
      <c r="Q448" s="57">
        <f>RANK(D448,D436:D467,0)</f>
        <v>9</v>
      </c>
      <c r="R448" s="57">
        <f t="shared" ref="R448:AA448" si="409">RANK(E448,E436:E467,0)</f>
        <v>28</v>
      </c>
      <c r="S448" s="57">
        <f t="shared" si="409"/>
        <v>19</v>
      </c>
      <c r="T448" s="57">
        <f t="shared" si="409"/>
        <v>19</v>
      </c>
      <c r="U448" s="57">
        <f t="shared" si="409"/>
        <v>20</v>
      </c>
      <c r="V448" s="57">
        <f t="shared" si="409"/>
        <v>19</v>
      </c>
      <c r="W448" s="57">
        <f t="shared" si="409"/>
        <v>22</v>
      </c>
      <c r="X448" s="57">
        <f t="shared" si="409"/>
        <v>28</v>
      </c>
      <c r="Y448" s="57">
        <f t="shared" si="409"/>
        <v>25</v>
      </c>
      <c r="Z448" s="57">
        <f t="shared" si="409"/>
        <v>22</v>
      </c>
      <c r="AA448" s="57">
        <f t="shared" si="409"/>
        <v>24</v>
      </c>
    </row>
    <row r="449" spans="2:27">
      <c r="B449" s="95" t="s">
        <v>33</v>
      </c>
      <c r="C449" s="95" t="s">
        <v>34</v>
      </c>
      <c r="D449" s="95">
        <f>SUM('[1]NXP (08)'!D22:K22)/SUM('[1]NXP (08)'!D$2:K$2)</f>
        <v>65.25094269750204</v>
      </c>
      <c r="E449" s="95">
        <f>SUM('[1]NXP (08)'!L22:P22)/SUM('[1]NXP (08)'!L$2:P$2)</f>
        <v>39.63026541705193</v>
      </c>
      <c r="F449" s="95">
        <f>SUM('[1]NXP (08)'!Q22:AC22)/SUM('[1]NXP (08)'!Q$2:AC$2)</f>
        <v>51.943928550862495</v>
      </c>
      <c r="G449" s="95">
        <f>SUM('[1]NXP (08)'!AD22:AJ22)/SUM('[1]NXP (08)'!AD$2:AJ$2)</f>
        <v>68.308145441273169</v>
      </c>
      <c r="H449" s="95">
        <f>SUM('[1]NXP (08)'!AK22:AO22)/SUM('[1]NXP (08)'!AK$2:AO$2)</f>
        <v>68.493997807600024</v>
      </c>
      <c r="I449" s="95">
        <f>SUM('[1]NXP (08)'!AP22:AU22)/SUM('[1]NXP (08)'!AP$2:AU$2)</f>
        <v>65.404737923548581</v>
      </c>
      <c r="J449" s="95">
        <f>SUM('[1]NXP (08)'!AV22:BE22)/SUM('[1]NXP (08)'!AV$2:BE$2)</f>
        <v>59.830375686455973</v>
      </c>
      <c r="K449" s="95">
        <f>SUM('[1]NXP (08)'!BF22:BO22)/SUM('[1]NXP (08)'!BF$2:BO$2)</f>
        <v>51.578039431671179</v>
      </c>
      <c r="L449" s="95">
        <f>SUM('[1]NXP (08)'!BP22:BS22)/SUM('[1]NXP (08)'!BP$2:BS$2)</f>
        <v>27.369308321737492</v>
      </c>
      <c r="M449" s="95">
        <f>SUM('[1]NXP (08)'!BT22:BW22)/SUM('[1]NXP (08)'!BT$2:BW$2)</f>
        <v>65.683444460177995</v>
      </c>
      <c r="N449" s="95">
        <f t="shared" si="397"/>
        <v>56.349318573788096</v>
      </c>
      <c r="O449" s="95">
        <f>AVERAGE('[1]NXP (08)'!BY22:BZ22)</f>
        <v>17.716062112887403</v>
      </c>
      <c r="P449" s="95" t="s">
        <v>34</v>
      </c>
      <c r="Q449" s="57">
        <f>RANK(D449,D436:D467,0)</f>
        <v>16</v>
      </c>
      <c r="R449" s="57">
        <f t="shared" ref="R449:AA449" si="410">RANK(E449,E436:E467,0)</f>
        <v>16</v>
      </c>
      <c r="S449" s="57">
        <f t="shared" si="410"/>
        <v>18</v>
      </c>
      <c r="T449" s="57">
        <f t="shared" si="410"/>
        <v>6</v>
      </c>
      <c r="U449" s="57">
        <f t="shared" si="410"/>
        <v>4</v>
      </c>
      <c r="V449" s="57">
        <f t="shared" si="410"/>
        <v>4</v>
      </c>
      <c r="W449" s="57">
        <f t="shared" si="410"/>
        <v>3</v>
      </c>
      <c r="X449" s="57">
        <f t="shared" si="410"/>
        <v>2</v>
      </c>
      <c r="Y449" s="57">
        <f t="shared" si="410"/>
        <v>9</v>
      </c>
      <c r="Z449" s="57">
        <f t="shared" si="410"/>
        <v>6</v>
      </c>
      <c r="AA449" s="57">
        <f t="shared" si="410"/>
        <v>4</v>
      </c>
    </row>
    <row r="450" spans="2:27">
      <c r="B450" s="94" t="s">
        <v>35</v>
      </c>
      <c r="C450" s="94" t="s">
        <v>36</v>
      </c>
      <c r="D450" s="94">
        <f>SUM('[1]NXP (08)'!D23:K23)/SUM('[1]NXP (08)'!D$2:K$2)</f>
        <v>47.617671333097483</v>
      </c>
      <c r="E450" s="94">
        <f>SUM('[1]NXP (08)'!L23:P23)/SUM('[1]NXP (08)'!L$2:P$2)</f>
        <v>41.191862686120594</v>
      </c>
      <c r="F450" s="94">
        <f>SUM('[1]NXP (08)'!Q23:AC23)/SUM('[1]NXP (08)'!Q$2:AC$2)</f>
        <v>50.418066434902414</v>
      </c>
      <c r="G450" s="94">
        <f>SUM('[1]NXP (08)'!AD23:AJ23)/SUM('[1]NXP (08)'!AD$2:AJ$2)</f>
        <v>42.525446114224515</v>
      </c>
      <c r="H450" s="94">
        <f>SUM('[1]NXP (08)'!AK23:AO23)/SUM('[1]NXP (08)'!AK$2:AO$2)</f>
        <v>55.377200018565006</v>
      </c>
      <c r="I450" s="94">
        <f>SUM('[1]NXP (08)'!AP23:AU23)/SUM('[1]NXP (08)'!AP$2:AU$2)</f>
        <v>40.597769892797288</v>
      </c>
      <c r="J450" s="94">
        <f>SUM('[1]NXP (08)'!AV23:BE23)/SUM('[1]NXP (08)'!AV$2:BE$2)</f>
        <v>57.136414947236759</v>
      </c>
      <c r="K450" s="94">
        <f>SUM('[1]NXP (08)'!BF23:BO23)/SUM('[1]NXP (08)'!BF$2:BO$2)</f>
        <v>34.764063581315547</v>
      </c>
      <c r="L450" s="94">
        <f>SUM('[1]NXP (08)'!BP23:BS23)/SUM('[1]NXP (08)'!BP$2:BS$2)</f>
        <v>12.222134616214856</v>
      </c>
      <c r="M450" s="94">
        <f>SUM('[1]NXP (08)'!BT23:BW23)/SUM('[1]NXP (08)'!BT$2:BW$2)</f>
        <v>59.07485552652664</v>
      </c>
      <c r="N450" s="94">
        <f t="shared" si="397"/>
        <v>44.09254851510012</v>
      </c>
      <c r="O450" s="94">
        <f>AVERAGE('[1]NXP (08)'!BY23:BZ23)</f>
        <v>12.429066131118077</v>
      </c>
      <c r="P450" s="94" t="s">
        <v>36</v>
      </c>
      <c r="Q450" s="57">
        <f>RANK(D450,D436:D467,0)</f>
        <v>29</v>
      </c>
      <c r="R450" s="57">
        <f t="shared" ref="R450:AA450" si="411">RANK(E450,E436:E467,0)</f>
        <v>13</v>
      </c>
      <c r="S450" s="57">
        <f t="shared" si="411"/>
        <v>20</v>
      </c>
      <c r="T450" s="57">
        <f t="shared" si="411"/>
        <v>29</v>
      </c>
      <c r="U450" s="57">
        <f t="shared" si="411"/>
        <v>13</v>
      </c>
      <c r="V450" s="57">
        <f t="shared" si="411"/>
        <v>28</v>
      </c>
      <c r="W450" s="57">
        <f t="shared" si="411"/>
        <v>8</v>
      </c>
      <c r="X450" s="57">
        <f t="shared" si="411"/>
        <v>9</v>
      </c>
      <c r="Y450" s="57">
        <f t="shared" si="411"/>
        <v>21</v>
      </c>
      <c r="Z450" s="57">
        <f t="shared" si="411"/>
        <v>11</v>
      </c>
      <c r="AA450" s="57">
        <f t="shared" si="411"/>
        <v>23</v>
      </c>
    </row>
    <row r="451" spans="2:27">
      <c r="B451" s="95" t="s">
        <v>37</v>
      </c>
      <c r="C451" s="95" t="s">
        <v>38</v>
      </c>
      <c r="D451" s="95">
        <f>SUM('[1]NXP (08)'!D24:K24)/SUM('[1]NXP (08)'!D$2:K$2)</f>
        <v>50.052119317574181</v>
      </c>
      <c r="E451" s="95">
        <f>SUM('[1]NXP (08)'!L24:P24)/SUM('[1]NXP (08)'!L$2:P$2)</f>
        <v>35.015676800951134</v>
      </c>
      <c r="F451" s="95">
        <f>SUM('[1]NXP (08)'!Q24:AC24)/SUM('[1]NXP (08)'!Q$2:AC$2)</f>
        <v>37.445706649706757</v>
      </c>
      <c r="G451" s="95">
        <f>SUM('[1]NXP (08)'!AD24:AJ24)/SUM('[1]NXP (08)'!AD$2:AJ$2)</f>
        <v>48.090664101631539</v>
      </c>
      <c r="H451" s="95">
        <f>SUM('[1]NXP (08)'!AK24:AO24)/SUM('[1]NXP (08)'!AK$2:AO$2)</f>
        <v>31.807670937993436</v>
      </c>
      <c r="I451" s="95">
        <f>SUM('[1]NXP (08)'!AP24:AU24)/SUM('[1]NXP (08)'!AP$2:AU$2)</f>
        <v>64.143418651947201</v>
      </c>
      <c r="J451" s="95">
        <f>SUM('[1]NXP (08)'!AV24:BE24)/SUM('[1]NXP (08)'!AV$2:BE$2)</f>
        <v>53.207477069046952</v>
      </c>
      <c r="K451" s="95">
        <f>SUM('[1]NXP (08)'!BF24:BO24)/SUM('[1]NXP (08)'!BF$2:BO$2)</f>
        <v>32.286938807886521</v>
      </c>
      <c r="L451" s="95">
        <f>SUM('[1]NXP (08)'!BP24:BS24)/SUM('[1]NXP (08)'!BP$2:BS$2)</f>
        <v>9.8562952150575178</v>
      </c>
      <c r="M451" s="95">
        <f>SUM('[1]NXP (08)'!BT24:BW24)/SUM('[1]NXP (08)'!BT$2:BW$2)</f>
        <v>40.382320607627157</v>
      </c>
      <c r="N451" s="95">
        <f t="shared" si="397"/>
        <v>40.228828815942244</v>
      </c>
      <c r="O451" s="95">
        <f>AVERAGE('[1]NXP (08)'!BY24:BZ24)</f>
        <v>6.6900586481485345</v>
      </c>
      <c r="P451" s="95" t="s">
        <v>38</v>
      </c>
      <c r="Q451" s="57">
        <f>RANK(D451,D436:D467,0)</f>
        <v>28</v>
      </c>
      <c r="R451" s="57">
        <f t="shared" ref="R451:AA451" si="412">RANK(E451,E436:E467,0)</f>
        <v>26</v>
      </c>
      <c r="S451" s="57">
        <f t="shared" si="412"/>
        <v>30</v>
      </c>
      <c r="T451" s="57">
        <f t="shared" si="412"/>
        <v>24</v>
      </c>
      <c r="U451" s="57">
        <f t="shared" si="412"/>
        <v>30</v>
      </c>
      <c r="V451" s="57">
        <f t="shared" si="412"/>
        <v>5</v>
      </c>
      <c r="W451" s="57">
        <f t="shared" si="412"/>
        <v>15</v>
      </c>
      <c r="X451" s="57">
        <f t="shared" si="412"/>
        <v>12</v>
      </c>
      <c r="Y451" s="57">
        <f t="shared" si="412"/>
        <v>23</v>
      </c>
      <c r="Z451" s="57">
        <f t="shared" si="412"/>
        <v>24</v>
      </c>
      <c r="AA451" s="57">
        <f t="shared" si="412"/>
        <v>27</v>
      </c>
    </row>
    <row r="452" spans="2:27">
      <c r="B452" s="94" t="s">
        <v>39</v>
      </c>
      <c r="C452" s="94" t="s">
        <v>40</v>
      </c>
      <c r="D452" s="94">
        <f>SUM('[1]NXP (08)'!D25:K25)/SUM('[1]NXP (08)'!D$2:K$2)</f>
        <v>64.500116521018086</v>
      </c>
      <c r="E452" s="94">
        <f>SUM('[1]NXP (08)'!L25:P25)/SUM('[1]NXP (08)'!L$2:P$2)</f>
        <v>41.644570382516108</v>
      </c>
      <c r="F452" s="94">
        <f>SUM('[1]NXP (08)'!Q25:AC25)/SUM('[1]NXP (08)'!Q$2:AC$2)</f>
        <v>54.029880612078088</v>
      </c>
      <c r="G452" s="94">
        <f>SUM('[1]NXP (08)'!AD25:AJ25)/SUM('[1]NXP (08)'!AD$2:AJ$2)</f>
        <v>61.053165161873991</v>
      </c>
      <c r="H452" s="94">
        <f>SUM('[1]NXP (08)'!AK25:AO25)/SUM('[1]NXP (08)'!AK$2:AO$2)</f>
        <v>53.583019686593921</v>
      </c>
      <c r="I452" s="94">
        <f>SUM('[1]NXP (08)'!AP25:AU25)/SUM('[1]NXP (08)'!AP$2:AU$2)</f>
        <v>45.729593424548391</v>
      </c>
      <c r="J452" s="94">
        <f>SUM('[1]NXP (08)'!AV25:BE25)/SUM('[1]NXP (08)'!AV$2:BE$2)</f>
        <v>41.654017054236597</v>
      </c>
      <c r="K452" s="94">
        <f>SUM('[1]NXP (08)'!BF25:BO25)/SUM('[1]NXP (08)'!BF$2:BO$2)</f>
        <v>29.565333300565431</v>
      </c>
      <c r="L452" s="94">
        <f>SUM('[1]NXP (08)'!BP25:BS25)/SUM('[1]NXP (08)'!BP$2:BS$2)</f>
        <v>13.34848087702823</v>
      </c>
      <c r="M452" s="94">
        <f>SUM('[1]NXP (08)'!BT25:BW25)/SUM('[1]NXP (08)'!BT$2:BW$2)</f>
        <v>56.883851981185103</v>
      </c>
      <c r="N452" s="94">
        <f t="shared" si="397"/>
        <v>46.199202900164401</v>
      </c>
      <c r="O452" s="94">
        <f>AVERAGE('[1]NXP (08)'!BY25:BZ25)</f>
        <v>13.880999022219047</v>
      </c>
      <c r="P452" s="94" t="s">
        <v>40</v>
      </c>
      <c r="Q452" s="57">
        <f>RANK(D452,D436:D467,0)</f>
        <v>17</v>
      </c>
      <c r="R452" s="57">
        <f t="shared" ref="R452:AA452" si="413">RANK(E452,E436:E467,0)</f>
        <v>12</v>
      </c>
      <c r="S452" s="57">
        <f t="shared" si="413"/>
        <v>14</v>
      </c>
      <c r="T452" s="57">
        <f t="shared" si="413"/>
        <v>9</v>
      </c>
      <c r="U452" s="57">
        <f t="shared" si="413"/>
        <v>16</v>
      </c>
      <c r="V452" s="57">
        <f t="shared" si="413"/>
        <v>21</v>
      </c>
      <c r="W452" s="57">
        <f t="shared" si="413"/>
        <v>30</v>
      </c>
      <c r="X452" s="57">
        <f t="shared" si="413"/>
        <v>22</v>
      </c>
      <c r="Y452" s="57">
        <f t="shared" si="413"/>
        <v>20</v>
      </c>
      <c r="Z452" s="57">
        <f t="shared" si="413"/>
        <v>13</v>
      </c>
      <c r="AA452" s="57">
        <f t="shared" si="413"/>
        <v>16</v>
      </c>
    </row>
    <row r="453" spans="2:27">
      <c r="B453" s="95" t="s">
        <v>41</v>
      </c>
      <c r="C453" s="95" t="s">
        <v>42</v>
      </c>
      <c r="D453" s="95">
        <f>SUM('[1]NXP (08)'!D26:K26)/SUM('[1]NXP (08)'!D$2:K$2)</f>
        <v>70.477417091259596</v>
      </c>
      <c r="E453" s="95">
        <f>SUM('[1]NXP (08)'!L26:P26)/SUM('[1]NXP (08)'!L$2:P$2)</f>
        <v>44.8385605309509</v>
      </c>
      <c r="F453" s="95">
        <f>SUM('[1]NXP (08)'!Q26:AC26)/SUM('[1]NXP (08)'!Q$2:AC$2)</f>
        <v>66.04264354500701</v>
      </c>
      <c r="G453" s="95">
        <f>SUM('[1]NXP (08)'!AD26:AJ26)/SUM('[1]NXP (08)'!AD$2:AJ$2)</f>
        <v>65.740523012783072</v>
      </c>
      <c r="H453" s="95">
        <f>SUM('[1]NXP (08)'!AK26:AO26)/SUM('[1]NXP (08)'!AK$2:AO$2)</f>
        <v>46.689411241395412</v>
      </c>
      <c r="I453" s="95">
        <f>SUM('[1]NXP (08)'!AP26:AU26)/SUM('[1]NXP (08)'!AP$2:AU$2)</f>
        <v>46.310116238031455</v>
      </c>
      <c r="J453" s="95">
        <f>SUM('[1]NXP (08)'!AV26:BE26)/SUM('[1]NXP (08)'!AV$2:BE$2)</f>
        <v>44.791979688778412</v>
      </c>
      <c r="K453" s="95">
        <f>SUM('[1]NXP (08)'!BF26:BO26)/SUM('[1]NXP (08)'!BF$2:BO$2)</f>
        <v>26.097020116718141</v>
      </c>
      <c r="L453" s="95">
        <f>SUM('[1]NXP (08)'!BP26:BS26)/SUM('[1]NXP (08)'!BP$2:BS$2)</f>
        <v>9.3262826190262071</v>
      </c>
      <c r="M453" s="95">
        <f>SUM('[1]NXP (08)'!BT26:BW26)/SUM('[1]NXP (08)'!BT$2:BW$2)</f>
        <v>38.495535950545275</v>
      </c>
      <c r="N453" s="95">
        <f t="shared" si="397"/>
        <v>45.880949003449558</v>
      </c>
      <c r="O453" s="95">
        <f>AVERAGE('[1]NXP (08)'!BY26:BZ26)</f>
        <v>13.590726106001146</v>
      </c>
      <c r="P453" s="95" t="s">
        <v>42</v>
      </c>
      <c r="Q453" s="57">
        <f>RANK(D453,D436:D467,0)</f>
        <v>12</v>
      </c>
      <c r="R453" s="57">
        <f t="shared" ref="R453:AA453" si="414">RANK(E453,E436:E467,0)</f>
        <v>8</v>
      </c>
      <c r="S453" s="57">
        <f t="shared" si="414"/>
        <v>3</v>
      </c>
      <c r="T453" s="57">
        <f t="shared" si="414"/>
        <v>8</v>
      </c>
      <c r="U453" s="57">
        <f t="shared" si="414"/>
        <v>22</v>
      </c>
      <c r="V453" s="57">
        <f t="shared" si="414"/>
        <v>20</v>
      </c>
      <c r="W453" s="57">
        <f t="shared" si="414"/>
        <v>26</v>
      </c>
      <c r="X453" s="57">
        <f t="shared" si="414"/>
        <v>26</v>
      </c>
      <c r="Y453" s="57">
        <f t="shared" si="414"/>
        <v>24</v>
      </c>
      <c r="Z453" s="57">
        <f t="shared" si="414"/>
        <v>25</v>
      </c>
      <c r="AA453" s="57">
        <f t="shared" si="414"/>
        <v>18</v>
      </c>
    </row>
    <row r="454" spans="2:27">
      <c r="B454" s="94" t="s">
        <v>43</v>
      </c>
      <c r="C454" s="94" t="s">
        <v>44</v>
      </c>
      <c r="D454" s="94">
        <f>SUM('[1]NXP (08)'!D27:K27)/SUM('[1]NXP (08)'!D$2:K$2)</f>
        <v>58.648410265488657</v>
      </c>
      <c r="E454" s="94">
        <f>SUM('[1]NXP (08)'!L27:P27)/SUM('[1]NXP (08)'!L$2:P$2)</f>
        <v>56.057045200432611</v>
      </c>
      <c r="F454" s="94">
        <f>SUM('[1]NXP (08)'!Q27:AC27)/SUM('[1]NXP (08)'!Q$2:AC$2)</f>
        <v>53.722722398814547</v>
      </c>
      <c r="G454" s="94">
        <f>SUM('[1]NXP (08)'!AD27:AJ27)/SUM('[1]NXP (08)'!AD$2:AJ$2)</f>
        <v>53.969750576361115</v>
      </c>
      <c r="H454" s="94">
        <f>SUM('[1]NXP (08)'!AK27:AO27)/SUM('[1]NXP (08)'!AK$2:AO$2)</f>
        <v>77.894564843249299</v>
      </c>
      <c r="I454" s="94">
        <f>SUM('[1]NXP (08)'!AP27:AU27)/SUM('[1]NXP (08)'!AP$2:AU$2)</f>
        <v>61.581335801187898</v>
      </c>
      <c r="J454" s="94">
        <f>SUM('[1]NXP (08)'!AV27:BE27)/SUM('[1]NXP (08)'!AV$2:BE$2)</f>
        <v>63.829923036446459</v>
      </c>
      <c r="K454" s="94">
        <f>SUM('[1]NXP (08)'!BF27:BO27)/SUM('[1]NXP (08)'!BF$2:BO$2)</f>
        <v>35.17263528197261</v>
      </c>
      <c r="L454" s="94">
        <f>SUM('[1]NXP (08)'!BP27:BS27)/SUM('[1]NXP (08)'!BP$2:BS$2)</f>
        <v>23.61954740778658</v>
      </c>
      <c r="M454" s="94">
        <f>SUM('[1]NXP (08)'!BT27:BW27)/SUM('[1]NXP (08)'!BT$2:BW$2)</f>
        <v>85.513193357703585</v>
      </c>
      <c r="N454" s="94">
        <f t="shared" si="397"/>
        <v>57.000912816944343</v>
      </c>
      <c r="O454" s="94">
        <f>AVERAGE('[1]NXP (08)'!BY27:BZ27)</f>
        <v>41.247927383457856</v>
      </c>
      <c r="P454" s="94" t="s">
        <v>44</v>
      </c>
      <c r="Q454" s="57">
        <f>RANK(D454,D436:D467,0)</f>
        <v>25</v>
      </c>
      <c r="R454" s="57">
        <f t="shared" ref="R454:AA454" si="415">RANK(E454,E436:E467,0)</f>
        <v>2</v>
      </c>
      <c r="S454" s="57">
        <f t="shared" si="415"/>
        <v>15</v>
      </c>
      <c r="T454" s="57">
        <f t="shared" si="415"/>
        <v>17</v>
      </c>
      <c r="U454" s="57">
        <f t="shared" si="415"/>
        <v>2</v>
      </c>
      <c r="V454" s="57">
        <f t="shared" si="415"/>
        <v>6</v>
      </c>
      <c r="W454" s="57">
        <f t="shared" si="415"/>
        <v>2</v>
      </c>
      <c r="X454" s="57">
        <f t="shared" si="415"/>
        <v>7</v>
      </c>
      <c r="Y454" s="57">
        <f t="shared" si="415"/>
        <v>13</v>
      </c>
      <c r="Z454" s="57">
        <f t="shared" si="415"/>
        <v>2</v>
      </c>
      <c r="AA454" s="57">
        <f t="shared" si="415"/>
        <v>3</v>
      </c>
    </row>
    <row r="455" spans="2:27">
      <c r="B455" s="95" t="s">
        <v>45</v>
      </c>
      <c r="C455" s="95" t="s">
        <v>46</v>
      </c>
      <c r="D455" s="95">
        <f>SUM('[1]NXP (08)'!D28:K28)/SUM('[1]NXP (08)'!D$2:K$2)</f>
        <v>62.275865058836438</v>
      </c>
      <c r="E455" s="95">
        <f>SUM('[1]NXP (08)'!L28:P28)/SUM('[1]NXP (08)'!L$2:P$2)</f>
        <v>38.214563565296594</v>
      </c>
      <c r="F455" s="95">
        <f>SUM('[1]NXP (08)'!Q28:AC28)/SUM('[1]NXP (08)'!Q$2:AC$2)</f>
        <v>31.495595641968933</v>
      </c>
      <c r="G455" s="95">
        <f>SUM('[1]NXP (08)'!AD28:AJ28)/SUM('[1]NXP (08)'!AD$2:AJ$2)</f>
        <v>36.589579819142322</v>
      </c>
      <c r="H455" s="95">
        <f>SUM('[1]NXP (08)'!AK28:AO28)/SUM('[1]NXP (08)'!AK$2:AO$2)</f>
        <v>29.243251638927291</v>
      </c>
      <c r="I455" s="95">
        <f>SUM('[1]NXP (08)'!AP28:AU28)/SUM('[1]NXP (08)'!AP$2:AU$2)</f>
        <v>37.39116022390494</v>
      </c>
      <c r="J455" s="95">
        <f>SUM('[1]NXP (08)'!AV28:BE28)/SUM('[1]NXP (08)'!AV$2:BE$2)</f>
        <v>45.573647293192572</v>
      </c>
      <c r="K455" s="95">
        <f>SUM('[1]NXP (08)'!BF28:BO28)/SUM('[1]NXP (08)'!BF$2:BO$2)</f>
        <v>25.024178555162365</v>
      </c>
      <c r="L455" s="95">
        <f>SUM('[1]NXP (08)'!BP28:BS28)/SUM('[1]NXP (08)'!BP$2:BS$2)</f>
        <v>6.8219758644968733</v>
      </c>
      <c r="M455" s="95">
        <f>SUM('[1]NXP (08)'!BT28:BW28)/SUM('[1]NXP (08)'!BT$2:BW$2)</f>
        <v>29.835807721360265</v>
      </c>
      <c r="N455" s="95">
        <f t="shared" si="397"/>
        <v>34.246562538228865</v>
      </c>
      <c r="O455" s="95">
        <f>AVERAGE('[1]NXP (08)'!BY28:BZ28)</f>
        <v>0.62517103256872708</v>
      </c>
      <c r="P455" s="95" t="s">
        <v>46</v>
      </c>
      <c r="Q455" s="57">
        <f>RANK(D455,D436:D467,0)</f>
        <v>19</v>
      </c>
      <c r="R455" s="57">
        <f t="shared" ref="R455:AA455" si="416">RANK(E455,E436:E467,0)</f>
        <v>19</v>
      </c>
      <c r="S455" s="57">
        <f t="shared" si="416"/>
        <v>32</v>
      </c>
      <c r="T455" s="57">
        <f t="shared" si="416"/>
        <v>31</v>
      </c>
      <c r="U455" s="57">
        <f t="shared" si="416"/>
        <v>32</v>
      </c>
      <c r="V455" s="57">
        <f t="shared" si="416"/>
        <v>30</v>
      </c>
      <c r="W455" s="57">
        <f t="shared" si="416"/>
        <v>24</v>
      </c>
      <c r="X455" s="57">
        <f t="shared" si="416"/>
        <v>29</v>
      </c>
      <c r="Y455" s="57">
        <f t="shared" si="416"/>
        <v>29</v>
      </c>
      <c r="Z455" s="57">
        <f t="shared" si="416"/>
        <v>30</v>
      </c>
      <c r="AA455" s="57">
        <f t="shared" si="416"/>
        <v>32</v>
      </c>
    </row>
    <row r="456" spans="2:27">
      <c r="B456" s="94" t="s">
        <v>47</v>
      </c>
      <c r="C456" s="94" t="s">
        <v>48</v>
      </c>
      <c r="D456" s="94">
        <f>SUM('[1]NXP (08)'!D29:K29)/SUM('[1]NXP (08)'!D$2:K$2)</f>
        <v>67.927315645594803</v>
      </c>
      <c r="E456" s="94">
        <f>SUM('[1]NXP (08)'!L29:P29)/SUM('[1]NXP (08)'!L$2:P$2)</f>
        <v>37.432920406752082</v>
      </c>
      <c r="F456" s="94">
        <f>SUM('[1]NXP (08)'!Q29:AC29)/SUM('[1]NXP (08)'!Q$2:AC$2)</f>
        <v>40.124838871807299</v>
      </c>
      <c r="G456" s="94">
        <f>SUM('[1]NXP (08)'!AD29:AJ29)/SUM('[1]NXP (08)'!AD$2:AJ$2)</f>
        <v>48.4529413301563</v>
      </c>
      <c r="H456" s="94">
        <f>SUM('[1]NXP (08)'!AK29:AO29)/SUM('[1]NXP (08)'!AK$2:AO$2)</f>
        <v>45.122797863253311</v>
      </c>
      <c r="I456" s="94">
        <f>SUM('[1]NXP (08)'!AP29:AU29)/SUM('[1]NXP (08)'!AP$2:AU$2)</f>
        <v>40.226809538888304</v>
      </c>
      <c r="J456" s="94">
        <f>SUM('[1]NXP (08)'!AV29:BE29)/SUM('[1]NXP (08)'!AV$2:BE$2)</f>
        <v>56.739761277513068</v>
      </c>
      <c r="K456" s="94">
        <f>SUM('[1]NXP (08)'!BF29:BO29)/SUM('[1]NXP (08)'!BF$2:BO$2)</f>
        <v>27.910687416728177</v>
      </c>
      <c r="L456" s="94">
        <f>SUM('[1]NXP (08)'!BP29:BS29)/SUM('[1]NXP (08)'!BP$2:BS$2)</f>
        <v>16.949247702124666</v>
      </c>
      <c r="M456" s="94">
        <f>SUM('[1]NXP (08)'!BT29:BW29)/SUM('[1]NXP (08)'!BT$2:BW$2)</f>
        <v>46.530025620822769</v>
      </c>
      <c r="N456" s="94">
        <f t="shared" si="397"/>
        <v>42.741734567364084</v>
      </c>
      <c r="O456" s="94">
        <f>AVERAGE('[1]NXP (08)'!BY29:BZ29)</f>
        <v>7.3450213266027458</v>
      </c>
      <c r="P456" s="94" t="s">
        <v>48</v>
      </c>
      <c r="Q456" s="57">
        <f>RANK(D456,D436:D467,0)</f>
        <v>14</v>
      </c>
      <c r="R456" s="57">
        <f t="shared" ref="R456:AA456" si="417">RANK(E456,E436:E467,0)</f>
        <v>22</v>
      </c>
      <c r="S456" s="57">
        <f t="shared" si="417"/>
        <v>28</v>
      </c>
      <c r="T456" s="57">
        <f t="shared" si="417"/>
        <v>23</v>
      </c>
      <c r="U456" s="57">
        <f t="shared" si="417"/>
        <v>24</v>
      </c>
      <c r="V456" s="57">
        <f t="shared" si="417"/>
        <v>29</v>
      </c>
      <c r="W456" s="57">
        <f t="shared" si="417"/>
        <v>10</v>
      </c>
      <c r="X456" s="57">
        <f t="shared" si="417"/>
        <v>23</v>
      </c>
      <c r="Y456" s="57">
        <f t="shared" si="417"/>
        <v>15</v>
      </c>
      <c r="Z456" s="57">
        <f t="shared" si="417"/>
        <v>21</v>
      </c>
      <c r="AA456" s="57">
        <f t="shared" si="417"/>
        <v>25</v>
      </c>
    </row>
    <row r="457" spans="2:27">
      <c r="B457" s="95" t="s">
        <v>49</v>
      </c>
      <c r="C457" s="95" t="s">
        <v>50</v>
      </c>
      <c r="D457" s="95">
        <f>SUM('[1]NXP (08)'!D30:K30)/SUM('[1]NXP (08)'!D$2:K$2)</f>
        <v>83.04502240948193</v>
      </c>
      <c r="E457" s="95">
        <f>SUM('[1]NXP (08)'!L30:P30)/SUM('[1]NXP (08)'!L$2:P$2)</f>
        <v>29.52070035664411</v>
      </c>
      <c r="F457" s="95">
        <f>SUM('[1]NXP (08)'!Q30:AC30)/SUM('[1]NXP (08)'!Q$2:AC$2)</f>
        <v>57.413570772272195</v>
      </c>
      <c r="G457" s="95">
        <f>SUM('[1]NXP (08)'!AD30:AJ30)/SUM('[1]NXP (08)'!AD$2:AJ$2)</f>
        <v>73.036125218182349</v>
      </c>
      <c r="H457" s="95">
        <f>SUM('[1]NXP (08)'!AK30:AO30)/SUM('[1]NXP (08)'!AK$2:AO$2)</f>
        <v>66.101397719215726</v>
      </c>
      <c r="I457" s="95">
        <f>SUM('[1]NXP (08)'!AP30:AU30)/SUM('[1]NXP (08)'!AP$2:AU$2)</f>
        <v>77.580012579957256</v>
      </c>
      <c r="J457" s="95">
        <f>SUM('[1]NXP (08)'!AV30:BE30)/SUM('[1]NXP (08)'!AV$2:BE$2)</f>
        <v>58.376582444683116</v>
      </c>
      <c r="K457" s="95">
        <f>SUM('[1]NXP (08)'!BF30:BO30)/SUM('[1]NXP (08)'!BF$2:BO$2)</f>
        <v>32.026451833783675</v>
      </c>
      <c r="L457" s="95">
        <f>SUM('[1]NXP (08)'!BP30:BS30)/SUM('[1]NXP (08)'!BP$2:BS$2)</f>
        <v>20.682305884254902</v>
      </c>
      <c r="M457" s="95">
        <f>SUM('[1]NXP (08)'!BT30:BW30)/SUM('[1]NXP (08)'!BT$2:BW$2)</f>
        <v>76.111899891874728</v>
      </c>
      <c r="N457" s="95">
        <f t="shared" si="397"/>
        <v>57.389406911035003</v>
      </c>
      <c r="O457" s="95">
        <f>AVERAGE('[1]NXP (08)'!BY30:BZ30)</f>
        <v>24.667627812684536</v>
      </c>
      <c r="P457" s="95" t="s">
        <v>50</v>
      </c>
      <c r="Q457" s="57">
        <f>RANK(D457,D436:D467,0)</f>
        <v>2</v>
      </c>
      <c r="R457" s="57">
        <f t="shared" ref="R457:AA457" si="418">RANK(E457,E436:E467,0)</f>
        <v>30</v>
      </c>
      <c r="S457" s="57">
        <f t="shared" si="418"/>
        <v>11</v>
      </c>
      <c r="T457" s="57">
        <f t="shared" si="418"/>
        <v>2</v>
      </c>
      <c r="U457" s="57">
        <f t="shared" si="418"/>
        <v>5</v>
      </c>
      <c r="V457" s="57">
        <f t="shared" si="418"/>
        <v>1</v>
      </c>
      <c r="W457" s="57">
        <f t="shared" si="418"/>
        <v>6</v>
      </c>
      <c r="X457" s="57">
        <f t="shared" si="418"/>
        <v>13</v>
      </c>
      <c r="Y457" s="57">
        <f t="shared" si="418"/>
        <v>14</v>
      </c>
      <c r="Z457" s="57">
        <f t="shared" si="418"/>
        <v>3</v>
      </c>
      <c r="AA457" s="57">
        <f t="shared" si="418"/>
        <v>2</v>
      </c>
    </row>
    <row r="458" spans="2:27">
      <c r="B458" s="94" t="s">
        <v>51</v>
      </c>
      <c r="C458" s="94" t="s">
        <v>52</v>
      </c>
      <c r="D458" s="94">
        <f>SUM('[1]NXP (08)'!D31:K31)/SUM('[1]NXP (08)'!D$2:K$2)</f>
        <v>61.637581731210915</v>
      </c>
      <c r="E458" s="94">
        <f>SUM('[1]NXP (08)'!L31:P31)/SUM('[1]NXP (08)'!L$2:P$2)</f>
        <v>41.184724981016018</v>
      </c>
      <c r="F458" s="94">
        <f>SUM('[1]NXP (08)'!Q31:AC31)/SUM('[1]NXP (08)'!Q$2:AC$2)</f>
        <v>59.780742478844083</v>
      </c>
      <c r="G458" s="94">
        <f>SUM('[1]NXP (08)'!AD31:AJ31)/SUM('[1]NXP (08)'!AD$2:AJ$2)</f>
        <v>51.156066094800593</v>
      </c>
      <c r="H458" s="94">
        <f>SUM('[1]NXP (08)'!AK31:AO31)/SUM('[1]NXP (08)'!AK$2:AO$2)</f>
        <v>51.437509923203983</v>
      </c>
      <c r="I458" s="94">
        <f>SUM('[1]NXP (08)'!AP31:AU31)/SUM('[1]NXP (08)'!AP$2:AU$2)</f>
        <v>45.406523919358023</v>
      </c>
      <c r="J458" s="94">
        <f>SUM('[1]NXP (08)'!AV31:BE31)/SUM('[1]NXP (08)'!AV$2:BE$2)</f>
        <v>53.451191543711239</v>
      </c>
      <c r="K458" s="94">
        <f>SUM('[1]NXP (08)'!BF31:BO31)/SUM('[1]NXP (08)'!BF$2:BO$2)</f>
        <v>44.464267644267409</v>
      </c>
      <c r="L458" s="94">
        <f>SUM('[1]NXP (08)'!BP31:BS31)/SUM('[1]NXP (08)'!BP$2:BS$2)</f>
        <v>38.088017653251804</v>
      </c>
      <c r="M458" s="94">
        <f>SUM('[1]NXP (08)'!BT31:BW31)/SUM('[1]NXP (08)'!BT$2:BW$2)</f>
        <v>48.723042099936627</v>
      </c>
      <c r="N458" s="94">
        <f t="shared" si="397"/>
        <v>49.532966806960076</v>
      </c>
      <c r="O458" s="94">
        <f>AVERAGE('[1]NXP (08)'!BY31:BZ31)</f>
        <v>21.043021482422166</v>
      </c>
      <c r="P458" s="94" t="s">
        <v>52</v>
      </c>
      <c r="Q458" s="57">
        <f>RANK(D458,D436:D467,0)</f>
        <v>20</v>
      </c>
      <c r="R458" s="57">
        <f t="shared" ref="R458:AA458" si="419">RANK(E458,E436:E467,0)</f>
        <v>14</v>
      </c>
      <c r="S458" s="57">
        <f t="shared" si="419"/>
        <v>7</v>
      </c>
      <c r="T458" s="57">
        <f t="shared" si="419"/>
        <v>21</v>
      </c>
      <c r="U458" s="57">
        <f t="shared" si="419"/>
        <v>17</v>
      </c>
      <c r="V458" s="57">
        <f t="shared" si="419"/>
        <v>22</v>
      </c>
      <c r="W458" s="57">
        <f t="shared" si="419"/>
        <v>14</v>
      </c>
      <c r="X458" s="57">
        <f t="shared" si="419"/>
        <v>4</v>
      </c>
      <c r="Y458" s="57">
        <f t="shared" si="419"/>
        <v>3</v>
      </c>
      <c r="Z458" s="57">
        <f t="shared" si="419"/>
        <v>20</v>
      </c>
      <c r="AA458" s="57">
        <f t="shared" si="419"/>
        <v>12</v>
      </c>
    </row>
    <row r="459" spans="2:27">
      <c r="B459" s="95" t="s">
        <v>53</v>
      </c>
      <c r="C459" s="95" t="s">
        <v>54</v>
      </c>
      <c r="D459" s="95">
        <f>SUM('[1]NXP (08)'!D32:K32)/SUM('[1]NXP (08)'!D$2:K$2)</f>
        <v>66.974503350546996</v>
      </c>
      <c r="E459" s="95">
        <f>SUM('[1]NXP (08)'!L32:P32)/SUM('[1]NXP (08)'!L$2:P$2)</f>
        <v>36.379898983772868</v>
      </c>
      <c r="F459" s="95">
        <f>SUM('[1]NXP (08)'!Q32:AC32)/SUM('[1]NXP (08)'!Q$2:AC$2)</f>
        <v>49.13230319778868</v>
      </c>
      <c r="G459" s="95">
        <f>SUM('[1]NXP (08)'!AD32:AJ32)/SUM('[1]NXP (08)'!AD$2:AJ$2)</f>
        <v>68.56855607139407</v>
      </c>
      <c r="H459" s="95">
        <f>SUM('[1]NXP (08)'!AK32:AO32)/SUM('[1]NXP (08)'!AK$2:AO$2)</f>
        <v>49.243686146377698</v>
      </c>
      <c r="I459" s="95">
        <f>SUM('[1]NXP (08)'!AP32:AU32)/SUM('[1]NXP (08)'!AP$2:AU$2)</f>
        <v>50.977590176592287</v>
      </c>
      <c r="J459" s="95">
        <f>SUM('[1]NXP (08)'!AV32:BE32)/SUM('[1]NXP (08)'!AV$2:BE$2)</f>
        <v>51.723367751439369</v>
      </c>
      <c r="K459" s="95">
        <f>SUM('[1]NXP (08)'!BF32:BO32)/SUM('[1]NXP (08)'!BF$2:BO$2)</f>
        <v>34.987021630734922</v>
      </c>
      <c r="L459" s="95">
        <f>SUM('[1]NXP (08)'!BP32:BS32)/SUM('[1]NXP (08)'!BP$2:BS$2)</f>
        <v>16.221167216184945</v>
      </c>
      <c r="M459" s="95">
        <f>SUM('[1]NXP (08)'!BT32:BW32)/SUM('[1]NXP (08)'!BT$2:BW$2)</f>
        <v>55.840802478853263</v>
      </c>
      <c r="N459" s="95">
        <f t="shared" si="397"/>
        <v>48.004889700368523</v>
      </c>
      <c r="O459" s="95">
        <f>AVERAGE('[1]NXP (08)'!BY32:BZ32)</f>
        <v>15.891704783018518</v>
      </c>
      <c r="P459" s="95" t="s">
        <v>54</v>
      </c>
      <c r="Q459" s="57">
        <f>RANK(D459,D436:D467,0)</f>
        <v>15</v>
      </c>
      <c r="R459" s="57">
        <f t="shared" ref="R459:AA459" si="420">RANK(E459,E436:E467,0)</f>
        <v>23</v>
      </c>
      <c r="S459" s="57">
        <f t="shared" si="420"/>
        <v>22</v>
      </c>
      <c r="T459" s="57">
        <f t="shared" si="420"/>
        <v>4</v>
      </c>
      <c r="U459" s="57">
        <f t="shared" si="420"/>
        <v>19</v>
      </c>
      <c r="V459" s="57">
        <f t="shared" si="420"/>
        <v>17</v>
      </c>
      <c r="W459" s="57">
        <f t="shared" si="420"/>
        <v>19</v>
      </c>
      <c r="X459" s="57">
        <f t="shared" si="420"/>
        <v>8</v>
      </c>
      <c r="Y459" s="57">
        <f t="shared" si="420"/>
        <v>16</v>
      </c>
      <c r="Z459" s="57">
        <f t="shared" si="420"/>
        <v>14</v>
      </c>
      <c r="AA459" s="57">
        <f t="shared" si="420"/>
        <v>14</v>
      </c>
    </row>
    <row r="460" spans="2:27">
      <c r="B460" s="94" t="s">
        <v>55</v>
      </c>
      <c r="C460" s="94" t="s">
        <v>56</v>
      </c>
      <c r="D460" s="94">
        <f>SUM('[1]NXP (08)'!D33:K33)/SUM('[1]NXP (08)'!D$2:K$2)</f>
        <v>50.117185817244028</v>
      </c>
      <c r="E460" s="94">
        <f>SUM('[1]NXP (08)'!L33:P33)/SUM('[1]NXP (08)'!L$2:P$2)</f>
        <v>45.92417613075628</v>
      </c>
      <c r="F460" s="94">
        <f>SUM('[1]NXP (08)'!Q33:AC33)/SUM('[1]NXP (08)'!Q$2:AC$2)</f>
        <v>57.744901173514911</v>
      </c>
      <c r="G460" s="94">
        <f>SUM('[1]NXP (08)'!AD33:AJ33)/SUM('[1]NXP (08)'!AD$2:AJ$2)</f>
        <v>54.066926047379695</v>
      </c>
      <c r="H460" s="94">
        <f>SUM('[1]NXP (08)'!AK33:AO33)/SUM('[1]NXP (08)'!AK$2:AO$2)</f>
        <v>65.843211533263528</v>
      </c>
      <c r="I460" s="94">
        <f>SUM('[1]NXP (08)'!AP33:AU33)/SUM('[1]NXP (08)'!AP$2:AU$2)</f>
        <v>67.562564817206635</v>
      </c>
      <c r="J460" s="94">
        <f>SUM('[1]NXP (08)'!AV33:BE33)/SUM('[1]NXP (08)'!AV$2:BE$2)</f>
        <v>53.079940440845313</v>
      </c>
      <c r="K460" s="94">
        <f>SUM('[1]NXP (08)'!BF33:BO33)/SUM('[1]NXP (08)'!BF$2:BO$2)</f>
        <v>29.948841739434421</v>
      </c>
      <c r="L460" s="94">
        <f>SUM('[1]NXP (08)'!BP33:BS33)/SUM('[1]NXP (08)'!BP$2:BS$2)</f>
        <v>4.0865608865184369</v>
      </c>
      <c r="M460" s="94">
        <f>SUM('[1]NXP (08)'!BT33:BW33)/SUM('[1]NXP (08)'!BT$2:BW$2)</f>
        <v>50.569396257780284</v>
      </c>
      <c r="N460" s="94">
        <f t="shared" si="397"/>
        <v>47.894370484394351</v>
      </c>
      <c r="O460" s="94">
        <f>AVERAGE('[1]NXP (08)'!BY33:BZ33)</f>
        <v>17.876962644328639</v>
      </c>
      <c r="P460" s="94" t="s">
        <v>56</v>
      </c>
      <c r="Q460" s="57">
        <f>RANK(D460,D436:D467,0)</f>
        <v>27</v>
      </c>
      <c r="R460" s="57">
        <f t="shared" ref="R460:AA460" si="421">RANK(E460,E436:E467,0)</f>
        <v>6</v>
      </c>
      <c r="S460" s="57">
        <f t="shared" si="421"/>
        <v>10</v>
      </c>
      <c r="T460" s="57">
        <f t="shared" si="421"/>
        <v>16</v>
      </c>
      <c r="U460" s="57">
        <f t="shared" si="421"/>
        <v>6</v>
      </c>
      <c r="V460" s="57">
        <f t="shared" si="421"/>
        <v>3</v>
      </c>
      <c r="W460" s="57">
        <f t="shared" si="421"/>
        <v>16</v>
      </c>
      <c r="X460" s="57">
        <f t="shared" si="421"/>
        <v>20</v>
      </c>
      <c r="Y460" s="57">
        <f t="shared" si="421"/>
        <v>31</v>
      </c>
      <c r="Z460" s="57">
        <f t="shared" si="421"/>
        <v>16</v>
      </c>
      <c r="AA460" s="57">
        <f t="shared" si="421"/>
        <v>15</v>
      </c>
    </row>
    <row r="461" spans="2:27">
      <c r="B461" s="95" t="s">
        <v>57</v>
      </c>
      <c r="C461" s="95" t="s">
        <v>58</v>
      </c>
      <c r="D461" s="95">
        <f>SUM('[1]NXP (08)'!D34:K34)/SUM('[1]NXP (08)'!D$2:K$2)</f>
        <v>70.969403210983756</v>
      </c>
      <c r="E461" s="95">
        <f>SUM('[1]NXP (08)'!L34:P34)/SUM('[1]NXP (08)'!L$2:P$2)</f>
        <v>39.790729284175157</v>
      </c>
      <c r="F461" s="95">
        <f>SUM('[1]NXP (08)'!Q34:AC34)/SUM('[1]NXP (08)'!Q$2:AC$2)</f>
        <v>59.724632547941589</v>
      </c>
      <c r="G461" s="95">
        <f>SUM('[1]NXP (08)'!AD34:AJ34)/SUM('[1]NXP (08)'!AD$2:AJ$2)</f>
        <v>53.206106044114541</v>
      </c>
      <c r="H461" s="95">
        <f>SUM('[1]NXP (08)'!AK34:AO34)/SUM('[1]NXP (08)'!AK$2:AO$2)</f>
        <v>58.443606592769186</v>
      </c>
      <c r="I461" s="95">
        <f>SUM('[1]NXP (08)'!AP34:AU34)/SUM('[1]NXP (08)'!AP$2:AU$2)</f>
        <v>57.265804558227529</v>
      </c>
      <c r="J461" s="95">
        <f>SUM('[1]NXP (08)'!AV34:BE34)/SUM('[1]NXP (08)'!AV$2:BE$2)</f>
        <v>57.714082310266178</v>
      </c>
      <c r="K461" s="95">
        <f>SUM('[1]NXP (08)'!BF34:BO34)/SUM('[1]NXP (08)'!BF$2:BO$2)</f>
        <v>30.933646088730086</v>
      </c>
      <c r="L461" s="95">
        <f>SUM('[1]NXP (08)'!BP34:BS34)/SUM('[1]NXP (08)'!BP$2:BS$2)</f>
        <v>26.450283124835686</v>
      </c>
      <c r="M461" s="95">
        <f>SUM('[1]NXP (08)'!BT34:BW34)/SUM('[1]NXP (08)'!BT$2:BW$2)</f>
        <v>58.67545841435733</v>
      </c>
      <c r="N461" s="95">
        <f t="shared" si="397"/>
        <v>51.317375217640112</v>
      </c>
      <c r="O461" s="95">
        <f>AVERAGE('[1]NXP (08)'!BY34:BZ34)</f>
        <v>24.488356847257155</v>
      </c>
      <c r="P461" s="95" t="s">
        <v>58</v>
      </c>
      <c r="Q461" s="57">
        <f>RANK(D461,D436:D467,0)</f>
        <v>11</v>
      </c>
      <c r="R461" s="57">
        <f t="shared" ref="R461:AA461" si="422">RANK(E461,E436:E467,0)</f>
        <v>15</v>
      </c>
      <c r="S461" s="57">
        <f t="shared" si="422"/>
        <v>8</v>
      </c>
      <c r="T461" s="57">
        <f t="shared" si="422"/>
        <v>18</v>
      </c>
      <c r="U461" s="57">
        <f t="shared" si="422"/>
        <v>11</v>
      </c>
      <c r="V461" s="57">
        <f t="shared" si="422"/>
        <v>10</v>
      </c>
      <c r="W461" s="57">
        <f t="shared" si="422"/>
        <v>7</v>
      </c>
      <c r="X461" s="57">
        <f t="shared" si="422"/>
        <v>17</v>
      </c>
      <c r="Y461" s="57">
        <f t="shared" si="422"/>
        <v>10</v>
      </c>
      <c r="Z461" s="57">
        <f t="shared" si="422"/>
        <v>12</v>
      </c>
      <c r="AA461" s="57">
        <f t="shared" si="422"/>
        <v>8</v>
      </c>
    </row>
    <row r="462" spans="2:27">
      <c r="B462" s="94" t="s">
        <v>59</v>
      </c>
      <c r="C462" s="94" t="s">
        <v>60</v>
      </c>
      <c r="D462" s="94">
        <f>SUM('[1]NXP (08)'!D35:K35)/SUM('[1]NXP (08)'!D$2:K$2)</f>
        <v>59.450157538086252</v>
      </c>
      <c r="E462" s="94">
        <f>SUM('[1]NXP (08)'!L35:P35)/SUM('[1]NXP (08)'!L$2:P$2)</f>
        <v>38.245807201410408</v>
      </c>
      <c r="F462" s="94">
        <f>SUM('[1]NXP (08)'!Q35:AC35)/SUM('[1]NXP (08)'!Q$2:AC$2)</f>
        <v>49.772551215347832</v>
      </c>
      <c r="G462" s="94">
        <f>SUM('[1]NXP (08)'!AD35:AJ35)/SUM('[1]NXP (08)'!AD$2:AJ$2)</f>
        <v>55.403281475987974</v>
      </c>
      <c r="H462" s="94">
        <f>SUM('[1]NXP (08)'!AK35:AO35)/SUM('[1]NXP (08)'!AK$2:AO$2)</f>
        <v>38.517076677395757</v>
      </c>
      <c r="I462" s="94">
        <f>SUM('[1]NXP (08)'!AP35:AU35)/SUM('[1]NXP (08)'!AP$2:AU$2)</f>
        <v>42.102996516811643</v>
      </c>
      <c r="J462" s="94">
        <f>SUM('[1]NXP (08)'!AV35:BE35)/SUM('[1]NXP (08)'!AV$2:BE$2)</f>
        <v>46.381489276527759</v>
      </c>
      <c r="K462" s="94">
        <f>SUM('[1]NXP (08)'!BF35:BO35)/SUM('[1]NXP (08)'!BF$2:BO$2)</f>
        <v>24.676011081389184</v>
      </c>
      <c r="L462" s="94">
        <f>SUM('[1]NXP (08)'!BP35:BS35)/SUM('[1]NXP (08)'!BP$2:BS$2)</f>
        <v>14.481388769453501</v>
      </c>
      <c r="M462" s="94">
        <f>SUM('[1]NXP (08)'!BT35:BW35)/SUM('[1]NXP (08)'!BT$2:BW$2)</f>
        <v>28.486194071724583</v>
      </c>
      <c r="N462" s="94">
        <f t="shared" si="397"/>
        <v>39.751695382413494</v>
      </c>
      <c r="O462" s="94">
        <f>AVERAGE('[1]NXP (08)'!BY35:BZ35)</f>
        <v>10.960126056880089</v>
      </c>
      <c r="P462" s="94" t="s">
        <v>60</v>
      </c>
      <c r="Q462" s="57">
        <f>RANK(D462,D436:D467,0)</f>
        <v>23</v>
      </c>
      <c r="R462" s="57">
        <f t="shared" ref="R462:AA462" si="423">RANK(E462,E436:E467,0)</f>
        <v>18</v>
      </c>
      <c r="S462" s="57">
        <f t="shared" si="423"/>
        <v>21</v>
      </c>
      <c r="T462" s="57">
        <f t="shared" si="423"/>
        <v>13</v>
      </c>
      <c r="U462" s="57">
        <f t="shared" si="423"/>
        <v>28</v>
      </c>
      <c r="V462" s="57">
        <f t="shared" si="423"/>
        <v>26</v>
      </c>
      <c r="W462" s="57">
        <f t="shared" si="423"/>
        <v>23</v>
      </c>
      <c r="X462" s="57">
        <f t="shared" si="423"/>
        <v>30</v>
      </c>
      <c r="Y462" s="57">
        <f t="shared" si="423"/>
        <v>18</v>
      </c>
      <c r="Z462" s="57">
        <f t="shared" si="423"/>
        <v>32</v>
      </c>
      <c r="AA462" s="57">
        <f t="shared" si="423"/>
        <v>28</v>
      </c>
    </row>
    <row r="463" spans="2:27">
      <c r="B463" s="95" t="s">
        <v>61</v>
      </c>
      <c r="C463" s="95" t="s">
        <v>62</v>
      </c>
      <c r="D463" s="95">
        <f>SUM('[1]NXP (08)'!D36:K36)/SUM('[1]NXP (08)'!D$2:K$2)</f>
        <v>68.917370163993198</v>
      </c>
      <c r="E463" s="95">
        <f>SUM('[1]NXP (08)'!L36:P36)/SUM('[1]NXP (08)'!L$2:P$2)</f>
        <v>41.954163236040166</v>
      </c>
      <c r="F463" s="95">
        <f>SUM('[1]NXP (08)'!Q36:AC36)/SUM('[1]NXP (08)'!Q$2:AC$2)</f>
        <v>58.522460098917058</v>
      </c>
      <c r="G463" s="95">
        <f>SUM('[1]NXP (08)'!AD36:AJ36)/SUM('[1]NXP (08)'!AD$2:AJ$2)</f>
        <v>58.143522068340587</v>
      </c>
      <c r="H463" s="95">
        <f>SUM('[1]NXP (08)'!AK36:AO36)/SUM('[1]NXP (08)'!AK$2:AO$2)</f>
        <v>59.01109518092693</v>
      </c>
      <c r="I463" s="95">
        <f>SUM('[1]NXP (08)'!AP36:AU36)/SUM('[1]NXP (08)'!AP$2:AU$2)</f>
        <v>48.107418461907123</v>
      </c>
      <c r="J463" s="95">
        <f>SUM('[1]NXP (08)'!AV36:BE36)/SUM('[1]NXP (08)'!AV$2:BE$2)</f>
        <v>56.473798202511496</v>
      </c>
      <c r="K463" s="95">
        <f>SUM('[1]NXP (08)'!BF36:BO36)/SUM('[1]NXP (08)'!BF$2:BO$2)</f>
        <v>32.418468063915249</v>
      </c>
      <c r="L463" s="95">
        <f>SUM('[1]NXP (08)'!BP36:BS36)/SUM('[1]NXP (08)'!BP$2:BS$2)</f>
        <v>37.335653780632661</v>
      </c>
      <c r="M463" s="95">
        <f>SUM('[1]NXP (08)'!BT36:BW36)/SUM('[1]NXP (08)'!BT$2:BW$2)</f>
        <v>60.996458425726715</v>
      </c>
      <c r="N463" s="95">
        <f t="shared" si="397"/>
        <v>52.18804076829111</v>
      </c>
      <c r="O463" s="95">
        <f>AVERAGE('[1]NXP (08)'!BY36:BZ36)</f>
        <v>24.527094309904257</v>
      </c>
      <c r="P463" s="95" t="s">
        <v>62</v>
      </c>
      <c r="Q463" s="57">
        <f>RANK(D463,D436:D467,0)</f>
        <v>13</v>
      </c>
      <c r="R463" s="57">
        <f t="shared" ref="R463:AA463" si="424">RANK(E463,E436:E467,0)</f>
        <v>11</v>
      </c>
      <c r="S463" s="57">
        <f t="shared" si="424"/>
        <v>9</v>
      </c>
      <c r="T463" s="57">
        <f t="shared" si="424"/>
        <v>11</v>
      </c>
      <c r="U463" s="57">
        <f t="shared" si="424"/>
        <v>10</v>
      </c>
      <c r="V463" s="57">
        <f t="shared" si="424"/>
        <v>18</v>
      </c>
      <c r="W463" s="57">
        <f t="shared" si="424"/>
        <v>11</v>
      </c>
      <c r="X463" s="57">
        <f t="shared" si="424"/>
        <v>11</v>
      </c>
      <c r="Y463" s="57">
        <f t="shared" si="424"/>
        <v>5</v>
      </c>
      <c r="Z463" s="57">
        <f t="shared" si="424"/>
        <v>10</v>
      </c>
      <c r="AA463" s="57">
        <f t="shared" si="424"/>
        <v>7</v>
      </c>
    </row>
    <row r="464" spans="2:27">
      <c r="B464" s="94" t="s">
        <v>63</v>
      </c>
      <c r="C464" s="94" t="s">
        <v>64</v>
      </c>
      <c r="D464" s="94">
        <f>SUM('[1]NXP (08)'!D37:K37)/SUM('[1]NXP (08)'!D$2:K$2)</f>
        <v>78.019890567888936</v>
      </c>
      <c r="E464" s="94">
        <f>SUM('[1]NXP (08)'!L37:P37)/SUM('[1]NXP (08)'!L$2:P$2)</f>
        <v>37.873824496450702</v>
      </c>
      <c r="F464" s="94">
        <f>SUM('[1]NXP (08)'!Q37:AC37)/SUM('[1]NXP (08)'!Q$2:AC$2)</f>
        <v>51.986742166753508</v>
      </c>
      <c r="G464" s="94">
        <f>SUM('[1]NXP (08)'!AD37:AJ37)/SUM('[1]NXP (08)'!AD$2:AJ$2)</f>
        <v>68.065600528558633</v>
      </c>
      <c r="H464" s="94">
        <f>SUM('[1]NXP (08)'!AK37:AO37)/SUM('[1]NXP (08)'!AK$2:AO$2)</f>
        <v>43.583426287763118</v>
      </c>
      <c r="I464" s="94">
        <f>SUM('[1]NXP (08)'!AP37:AU37)/SUM('[1]NXP (08)'!AP$2:AU$2)</f>
        <v>40.626609366863576</v>
      </c>
      <c r="J464" s="94">
        <f>SUM('[1]NXP (08)'!AV37:BE37)/SUM('[1]NXP (08)'!AV$2:BE$2)</f>
        <v>42.957196429273097</v>
      </c>
      <c r="K464" s="94">
        <f>SUM('[1]NXP (08)'!BF37:BO37)/SUM('[1]NXP (08)'!BF$2:BO$2)</f>
        <v>24.354015890042344</v>
      </c>
      <c r="L464" s="94">
        <f>SUM('[1]NXP (08)'!BP37:BS37)/SUM('[1]NXP (08)'!BP$2:BS$2)</f>
        <v>13.615263092482042</v>
      </c>
      <c r="M464" s="94">
        <f>SUM('[1]NXP (08)'!BT37:BW37)/SUM('[1]NXP (08)'!BT$2:BW$2)</f>
        <v>42.429791570230933</v>
      </c>
      <c r="N464" s="94">
        <f t="shared" si="397"/>
        <v>44.351236039630699</v>
      </c>
      <c r="O464" s="94">
        <f>AVERAGE('[1]NXP (08)'!BY37:BZ37)</f>
        <v>7.9807581100235483</v>
      </c>
      <c r="P464" s="94" t="s">
        <v>64</v>
      </c>
      <c r="Q464" s="57">
        <f>RANK(D464,D436:D467,0)</f>
        <v>4</v>
      </c>
      <c r="R464" s="57">
        <f t="shared" ref="R464:AA464" si="425">RANK(E464,E436:E467,0)</f>
        <v>20</v>
      </c>
      <c r="S464" s="57">
        <f t="shared" si="425"/>
        <v>17</v>
      </c>
      <c r="T464" s="57">
        <f t="shared" si="425"/>
        <v>7</v>
      </c>
      <c r="U464" s="57">
        <f t="shared" si="425"/>
        <v>26</v>
      </c>
      <c r="V464" s="57">
        <f t="shared" si="425"/>
        <v>27</v>
      </c>
      <c r="W464" s="57">
        <f t="shared" si="425"/>
        <v>27</v>
      </c>
      <c r="X464" s="57">
        <f t="shared" si="425"/>
        <v>31</v>
      </c>
      <c r="Y464" s="57">
        <f t="shared" si="425"/>
        <v>19</v>
      </c>
      <c r="Z464" s="57">
        <f t="shared" si="425"/>
        <v>23</v>
      </c>
      <c r="AA464" s="57">
        <f t="shared" si="425"/>
        <v>22</v>
      </c>
    </row>
    <row r="465" spans="2:27">
      <c r="B465" s="95" t="s">
        <v>65</v>
      </c>
      <c r="C465" s="95" t="s">
        <v>66</v>
      </c>
      <c r="D465" s="95">
        <f>SUM('[1]NXP (08)'!D38:K38)/SUM('[1]NXP (08)'!D$2:K$2)</f>
        <v>75.345433513097021</v>
      </c>
      <c r="E465" s="95">
        <f>SUM('[1]NXP (08)'!L38:P38)/SUM('[1]NXP (08)'!L$2:P$2)</f>
        <v>35.975026420219777</v>
      </c>
      <c r="F465" s="95">
        <f>SUM('[1]NXP (08)'!Q38:AC38)/SUM('[1]NXP (08)'!Q$2:AC$2)</f>
        <v>41.225658907195225</v>
      </c>
      <c r="G465" s="95">
        <f>SUM('[1]NXP (08)'!AD38:AJ38)/SUM('[1]NXP (08)'!AD$2:AJ$2)</f>
        <v>40.398944048498286</v>
      </c>
      <c r="H465" s="95">
        <f>SUM('[1]NXP (08)'!AK38:AO38)/SUM('[1]NXP (08)'!AK$2:AO$2)</f>
        <v>34.702868752361063</v>
      </c>
      <c r="I465" s="95">
        <f>SUM('[1]NXP (08)'!AP38:AU38)/SUM('[1]NXP (08)'!AP$2:AU$2)</f>
        <v>36.887626774917372</v>
      </c>
      <c r="J465" s="95">
        <f>SUM('[1]NXP (08)'!AV38:BE38)/SUM('[1]NXP (08)'!AV$2:BE$2)</f>
        <v>52.511376921639666</v>
      </c>
      <c r="K465" s="95">
        <f>SUM('[1]NXP (08)'!BF38:BO38)/SUM('[1]NXP (08)'!BF$2:BO$2)</f>
        <v>31.126059943439312</v>
      </c>
      <c r="L465" s="95">
        <f>SUM('[1]NXP (08)'!BP38:BS38)/SUM('[1]NXP (08)'!BP$2:BS$2)</f>
        <v>7.5660644464545657</v>
      </c>
      <c r="M465" s="95">
        <f>SUM('[1]NXP (08)'!BT38:BW38)/SUM('[1]NXP (08)'!BT$2:BW$2)</f>
        <v>38.277580191719103</v>
      </c>
      <c r="N465" s="95">
        <f t="shared" si="397"/>
        <v>39.401663991954138</v>
      </c>
      <c r="O465" s="95">
        <f>AVERAGE('[1]NXP (08)'!BY38:BZ38)</f>
        <v>8.1321026827077336</v>
      </c>
      <c r="P465" s="95" t="s">
        <v>66</v>
      </c>
      <c r="Q465" s="57">
        <f>RANK(D465,D436:D467,0)</f>
        <v>7</v>
      </c>
      <c r="R465" s="57">
        <f t="shared" ref="R465:AA465" si="426">RANK(E465,E436:E467,0)</f>
        <v>24</v>
      </c>
      <c r="S465" s="57">
        <f t="shared" si="426"/>
        <v>27</v>
      </c>
      <c r="T465" s="57">
        <f t="shared" si="426"/>
        <v>30</v>
      </c>
      <c r="U465" s="57">
        <f t="shared" si="426"/>
        <v>29</v>
      </c>
      <c r="V465" s="57">
        <f t="shared" si="426"/>
        <v>31</v>
      </c>
      <c r="W465" s="57">
        <f t="shared" si="426"/>
        <v>18</v>
      </c>
      <c r="X465" s="57">
        <f t="shared" si="426"/>
        <v>16</v>
      </c>
      <c r="Y465" s="57">
        <f t="shared" si="426"/>
        <v>26</v>
      </c>
      <c r="Z465" s="57">
        <f t="shared" si="426"/>
        <v>26</v>
      </c>
      <c r="AA465" s="57">
        <f t="shared" si="426"/>
        <v>29</v>
      </c>
    </row>
    <row r="466" spans="2:27">
      <c r="B466" s="94" t="s">
        <v>67</v>
      </c>
      <c r="C466" s="94" t="s">
        <v>68</v>
      </c>
      <c r="D466" s="94">
        <f>SUM('[1]NXP (08)'!D39:K39)/SUM('[1]NXP (08)'!D$2:K$2)</f>
        <v>86.473990839171208</v>
      </c>
      <c r="E466" s="94">
        <f>SUM('[1]NXP (08)'!L39:P39)/SUM('[1]NXP (08)'!L$2:P$2)</f>
        <v>31.150137897729149</v>
      </c>
      <c r="F466" s="94">
        <f>SUM('[1]NXP (08)'!Q39:AC39)/SUM('[1]NXP (08)'!Q$2:AC$2)</f>
        <v>41.855741741062033</v>
      </c>
      <c r="G466" s="94">
        <f>SUM('[1]NXP (08)'!AD39:AJ39)/SUM('[1]NXP (08)'!AD$2:AJ$2)</f>
        <v>74.116620883593754</v>
      </c>
      <c r="H466" s="94">
        <f>SUM('[1]NXP (08)'!AK39:AO39)/SUM('[1]NXP (08)'!AK$2:AO$2)</f>
        <v>57.751211978989218</v>
      </c>
      <c r="I466" s="94">
        <f>SUM('[1]NXP (08)'!AP39:AU39)/SUM('[1]NXP (08)'!AP$2:AU$2)</f>
        <v>53.581094491684595</v>
      </c>
      <c r="J466" s="94">
        <f>SUM('[1]NXP (08)'!AV39:BE39)/SUM('[1]NXP (08)'!AV$2:BE$2)</f>
        <v>57.122028816070802</v>
      </c>
      <c r="K466" s="94">
        <f>SUM('[1]NXP (08)'!BF39:BO39)/SUM('[1]NXP (08)'!BF$2:BO$2)</f>
        <v>31.754944816500863</v>
      </c>
      <c r="L466" s="94">
        <f>SUM('[1]NXP (08)'!BP39:BS39)/SUM('[1]NXP (08)'!BP$2:BS$2)</f>
        <v>6.7353639062886179</v>
      </c>
      <c r="M466" s="94">
        <f>SUM('[1]NXP (08)'!BT39:BW39)/SUM('[1]NXP (08)'!BT$2:BW$2)</f>
        <v>49.480208222507486</v>
      </c>
      <c r="N466" s="94">
        <f t="shared" si="397"/>
        <v>49.002134359359765</v>
      </c>
      <c r="O466" s="94">
        <f>AVERAGE('[1]NXP (08)'!BY39:BZ39)</f>
        <v>11.117988882354725</v>
      </c>
      <c r="P466" s="94" t="s">
        <v>68</v>
      </c>
      <c r="Q466" s="57">
        <f>RANK(D466,D436:D467,0)</f>
        <v>1</v>
      </c>
      <c r="R466" s="57">
        <f t="shared" ref="R466:AA466" si="427">RANK(E466,E436:E467,0)</f>
        <v>29</v>
      </c>
      <c r="S466" s="57">
        <f t="shared" si="427"/>
        <v>26</v>
      </c>
      <c r="T466" s="57">
        <f t="shared" si="427"/>
        <v>1</v>
      </c>
      <c r="U466" s="57">
        <f t="shared" si="427"/>
        <v>12</v>
      </c>
      <c r="V466" s="57">
        <f t="shared" si="427"/>
        <v>12</v>
      </c>
      <c r="W466" s="57">
        <f t="shared" si="427"/>
        <v>9</v>
      </c>
      <c r="X466" s="57">
        <f t="shared" si="427"/>
        <v>14</v>
      </c>
      <c r="Y466" s="57">
        <f t="shared" si="427"/>
        <v>30</v>
      </c>
      <c r="Z466" s="57">
        <f t="shared" si="427"/>
        <v>18</v>
      </c>
      <c r="AA466" s="57">
        <f t="shared" si="427"/>
        <v>13</v>
      </c>
    </row>
    <row r="467" spans="2:27">
      <c r="B467" s="95" t="s">
        <v>69</v>
      </c>
      <c r="C467" s="95" t="s">
        <v>70</v>
      </c>
      <c r="D467" s="95">
        <f>SUM('[1]NXP (08)'!D40:K40)/SUM('[1]NXP (08)'!D$2:K$2)</f>
        <v>60.721133320093301</v>
      </c>
      <c r="E467" s="95">
        <f>SUM('[1]NXP (08)'!L40:P40)/SUM('[1]NXP (08)'!L$2:P$2)</f>
        <v>16.794792393977719</v>
      </c>
      <c r="F467" s="95">
        <f>SUM('[1]NXP (08)'!Q40:AC40)/SUM('[1]NXP (08)'!Q$2:AC$2)</f>
        <v>48.173397580012853</v>
      </c>
      <c r="G467" s="95">
        <f>SUM('[1]NXP (08)'!AD40:AJ40)/SUM('[1]NXP (08)'!AD$2:AJ$2)</f>
        <v>53.002602756540874</v>
      </c>
      <c r="H467" s="95">
        <f>SUM('[1]NXP (08)'!AK40:AO40)/SUM('[1]NXP (08)'!AK$2:AO$2)</f>
        <v>50.927259214156905</v>
      </c>
      <c r="I467" s="95">
        <f>SUM('[1]NXP (08)'!AP40:AU40)/SUM('[1]NXP (08)'!AP$2:AU$2)</f>
        <v>44.178106002893514</v>
      </c>
      <c r="J467" s="95">
        <f>SUM('[1]NXP (08)'!AV40:BE40)/SUM('[1]NXP (08)'!AV$2:BE$2)</f>
        <v>36.96792508542562</v>
      </c>
      <c r="K467" s="95">
        <f>SUM('[1]NXP (08)'!BF40:BO40)/SUM('[1]NXP (08)'!BF$2:BO$2)</f>
        <v>29.899664712680678</v>
      </c>
      <c r="L467" s="95">
        <f>SUM('[1]NXP (08)'!BP40:BS40)/SUM('[1]NXP (08)'!BP$2:BS$2)</f>
        <v>37.730041844787685</v>
      </c>
      <c r="M467" s="95">
        <f>SUM('[1]NXP (08)'!BT40:BW40)/SUM('[1]NXP (08)'!BT$2:BW$2)</f>
        <v>35.447346224868433</v>
      </c>
      <c r="N467" s="95">
        <f t="shared" si="397"/>
        <v>41.384226913543756</v>
      </c>
      <c r="O467" s="95">
        <f>AVERAGE('[1]NXP (08)'!BY40:BZ40)</f>
        <v>6.1600877856028822</v>
      </c>
      <c r="P467" s="95" t="s">
        <v>70</v>
      </c>
      <c r="Q467" s="57">
        <f>RANK(D467,D436:D467,0)</f>
        <v>22</v>
      </c>
      <c r="R467" s="57">
        <f t="shared" ref="R467:AA467" si="428">RANK(E467,E436:E467,0)</f>
        <v>32</v>
      </c>
      <c r="S467" s="57">
        <f t="shared" si="428"/>
        <v>23</v>
      </c>
      <c r="T467" s="57">
        <f t="shared" si="428"/>
        <v>20</v>
      </c>
      <c r="U467" s="57">
        <f t="shared" si="428"/>
        <v>18</v>
      </c>
      <c r="V467" s="57">
        <f t="shared" si="428"/>
        <v>23</v>
      </c>
      <c r="W467" s="57">
        <f t="shared" si="428"/>
        <v>31</v>
      </c>
      <c r="X467" s="57">
        <f t="shared" si="428"/>
        <v>21</v>
      </c>
      <c r="Y467" s="57">
        <f t="shared" si="428"/>
        <v>4</v>
      </c>
      <c r="Z467" s="57">
        <f t="shared" si="428"/>
        <v>27</v>
      </c>
      <c r="AA467" s="57">
        <f t="shared" si="428"/>
        <v>26</v>
      </c>
    </row>
    <row r="469" spans="2:27">
      <c r="B469" s="102"/>
      <c r="C469" s="102"/>
      <c r="D469" s="102"/>
      <c r="E469" s="102"/>
      <c r="F469" s="102"/>
      <c r="G469" s="102"/>
      <c r="H469" s="102"/>
      <c r="I469" s="102"/>
      <c r="J469" s="102"/>
      <c r="K469" s="102"/>
      <c r="L469" s="102"/>
      <c r="M469" s="102"/>
      <c r="N469" s="102"/>
    </row>
    <row r="470" spans="2:27">
      <c r="B470" s="40">
        <v>2007</v>
      </c>
      <c r="C470" s="40"/>
      <c r="D470" s="40"/>
      <c r="E470" s="40"/>
      <c r="F470" s="40"/>
      <c r="G470" s="40"/>
      <c r="H470" s="40"/>
      <c r="I470" s="40"/>
      <c r="J470" s="40"/>
      <c r="K470" s="40"/>
      <c r="L470" s="40"/>
      <c r="M470" s="40"/>
      <c r="N470" s="40"/>
    </row>
    <row r="471" spans="2:27">
      <c r="B471" s="93" t="s">
        <v>336</v>
      </c>
      <c r="C471" s="93" t="s">
        <v>305</v>
      </c>
      <c r="D471" s="93" t="s">
        <v>324</v>
      </c>
      <c r="E471" s="93" t="s">
        <v>337</v>
      </c>
      <c r="F471" s="93" t="s">
        <v>326</v>
      </c>
      <c r="G471" s="93" t="s">
        <v>327</v>
      </c>
      <c r="H471" s="93" t="s">
        <v>328</v>
      </c>
      <c r="I471" s="93" t="s">
        <v>329</v>
      </c>
      <c r="J471" s="93" t="s">
        <v>330</v>
      </c>
      <c r="K471" s="93" t="s">
        <v>331</v>
      </c>
      <c r="L471" s="93" t="s">
        <v>338</v>
      </c>
      <c r="M471" s="93" t="s">
        <v>333</v>
      </c>
      <c r="N471" s="93" t="s">
        <v>339</v>
      </c>
      <c r="O471" s="93" t="s">
        <v>340</v>
      </c>
      <c r="P471" s="93" t="s">
        <v>305</v>
      </c>
      <c r="Q471" s="93" t="s">
        <v>324</v>
      </c>
      <c r="R471" s="93" t="s">
        <v>337</v>
      </c>
      <c r="S471" s="93" t="s">
        <v>326</v>
      </c>
      <c r="T471" s="93" t="s">
        <v>327</v>
      </c>
      <c r="U471" s="93" t="s">
        <v>328</v>
      </c>
      <c r="V471" s="93" t="s">
        <v>329</v>
      </c>
      <c r="W471" s="93" t="s">
        <v>330</v>
      </c>
      <c r="X471" s="93" t="s">
        <v>331</v>
      </c>
      <c r="Y471" s="93" t="s">
        <v>338</v>
      </c>
      <c r="Z471" s="93" t="s">
        <v>333</v>
      </c>
      <c r="AA471" s="93" t="s">
        <v>339</v>
      </c>
    </row>
    <row r="472" spans="2:27">
      <c r="B472" s="94" t="s">
        <v>7</v>
      </c>
      <c r="C472" s="94" t="s">
        <v>8</v>
      </c>
      <c r="D472" s="94">
        <f>SUM('[1]NXP (07)'!D9:K9)/SUM('[1]NXP (07)'!D$2:K$2)</f>
        <v>48.486377040012847</v>
      </c>
      <c r="E472" s="94">
        <f>SUM('[1]NXP (07)'!L9:P9)/SUM('[1]NXP (07)'!L$2:P$2)</f>
        <v>52.203428226876142</v>
      </c>
      <c r="F472" s="94">
        <f>SUM('[1]NXP (07)'!Q9:AC9)/SUM('[1]NXP (07)'!Q$2:AC$2)</f>
        <v>65.532420591915496</v>
      </c>
      <c r="G472" s="94">
        <f>SUM('[1]NXP (07)'!AD9:AJ9)/SUM('[1]NXP (07)'!AD$2:AJ$2)</f>
        <v>45.486653541944463</v>
      </c>
      <c r="H472" s="94">
        <f>SUM('[1]NXP (07)'!AK9:AO9)/SUM('[1]NXP (07)'!AK$2:AO$2)</f>
        <v>74.17263982502368</v>
      </c>
      <c r="I472" s="94">
        <f>SUM('[1]NXP (07)'!AP9:AU9)/SUM('[1]NXP (07)'!AP$2:AU$2)</f>
        <v>49.739082136205319</v>
      </c>
      <c r="J472" s="94">
        <f>SUM('[1]NXP (07)'!AV9:BE9)/SUM('[1]NXP (07)'!AV$2:BE$2)</f>
        <v>51.933615141917379</v>
      </c>
      <c r="K472" s="94">
        <f>SUM('[1]NXP (07)'!BF9:BO9)/SUM('[1]NXP (07)'!BF$2:BO$2)</f>
        <v>38.655951917792763</v>
      </c>
      <c r="L472" s="94">
        <f>SUM('[1]NXP (07)'!BP9:BS9)/SUM('[1]NXP (07)'!BP$2:BS$2)</f>
        <v>25.665112219747083</v>
      </c>
      <c r="M472" s="94">
        <f>SUM('[1]NXP (07)'!BT9:BW9)/SUM('[1]NXP (07)'!BT$2:BW$2)</f>
        <v>57.539109069369438</v>
      </c>
      <c r="N472" s="94">
        <f>SUMPRODUCT(D472:M472,$D$724:$M$724)</f>
        <v>50.941438971080466</v>
      </c>
      <c r="O472" s="94">
        <f>AVERAGE('[1]NXP (07)'!BY9:BZ9)</f>
        <v>24.450024433305479</v>
      </c>
      <c r="P472" s="94" t="s">
        <v>8</v>
      </c>
      <c r="Q472" s="57">
        <f>RANK(D472,D472:D503,0)</f>
        <v>25</v>
      </c>
      <c r="R472" s="57">
        <f t="shared" ref="R472:AA472" si="429">RANK(E472,E472:E503,0)</f>
        <v>3</v>
      </c>
      <c r="S472" s="57">
        <f t="shared" si="429"/>
        <v>3</v>
      </c>
      <c r="T472" s="57">
        <f t="shared" si="429"/>
        <v>28</v>
      </c>
      <c r="U472" s="57">
        <f t="shared" si="429"/>
        <v>3</v>
      </c>
      <c r="V472" s="57">
        <f t="shared" si="429"/>
        <v>12</v>
      </c>
      <c r="W472" s="57">
        <f t="shared" si="429"/>
        <v>15</v>
      </c>
      <c r="X472" s="57">
        <f t="shared" si="429"/>
        <v>5</v>
      </c>
      <c r="Y472" s="57">
        <f t="shared" si="429"/>
        <v>11</v>
      </c>
      <c r="Z472" s="57">
        <f t="shared" si="429"/>
        <v>9</v>
      </c>
      <c r="AA472" s="57">
        <f t="shared" si="429"/>
        <v>6</v>
      </c>
    </row>
    <row r="473" spans="2:27">
      <c r="B473" s="95" t="s">
        <v>9</v>
      </c>
      <c r="C473" s="95" t="s">
        <v>10</v>
      </c>
      <c r="D473" s="95">
        <f>SUM('[1]NXP (07)'!D10:K10)/SUM('[1]NXP (07)'!D$2:K$2)</f>
        <v>44.453948521666057</v>
      </c>
      <c r="E473" s="95">
        <f>SUM('[1]NXP (07)'!L10:P10)/SUM('[1]NXP (07)'!L$2:P$2)</f>
        <v>34.849085749398192</v>
      </c>
      <c r="F473" s="95">
        <f>SUM('[1]NXP (07)'!Q10:AC10)/SUM('[1]NXP (07)'!Q$2:AC$2)</f>
        <v>50.190520167338697</v>
      </c>
      <c r="G473" s="95">
        <f>SUM('[1]NXP (07)'!AD10:AJ10)/SUM('[1]NXP (07)'!AD$2:AJ$2)</f>
        <v>49.062730719592288</v>
      </c>
      <c r="H473" s="95">
        <f>SUM('[1]NXP (07)'!AK10:AO10)/SUM('[1]NXP (07)'!AK$2:AO$2)</f>
        <v>60.669202767483966</v>
      </c>
      <c r="I473" s="95">
        <f>SUM('[1]NXP (07)'!AP10:AU10)/SUM('[1]NXP (07)'!AP$2:AU$2)</f>
        <v>47.281171622588133</v>
      </c>
      <c r="J473" s="95">
        <f>SUM('[1]NXP (07)'!AV10:BE10)/SUM('[1]NXP (07)'!AV$2:BE$2)</f>
        <v>58.622962195992976</v>
      </c>
      <c r="K473" s="95">
        <f>SUM('[1]NXP (07)'!BF10:BO10)/SUM('[1]NXP (07)'!BF$2:BO$2)</f>
        <v>34.012731573292335</v>
      </c>
      <c r="L473" s="95">
        <f>SUM('[1]NXP (07)'!BP10:BS10)/SUM('[1]NXP (07)'!BP$2:BS$2)</f>
        <v>57.622583858789397</v>
      </c>
      <c r="M473" s="95">
        <f>SUM('[1]NXP (07)'!BT10:BW10)/SUM('[1]NXP (07)'!BT$2:BW$2)</f>
        <v>58.460164088098161</v>
      </c>
      <c r="N473" s="95">
        <f t="shared" ref="N473:N503" si="430">SUMPRODUCT(D473:M473,$D$724:$M$724)</f>
        <v>49.522510126424024</v>
      </c>
      <c r="O473" s="95">
        <f>AVERAGE('[1]NXP (07)'!BY10:BZ10)</f>
        <v>24.392920883870548</v>
      </c>
      <c r="P473" s="95" t="s">
        <v>10</v>
      </c>
      <c r="Q473" s="57">
        <f>RANK(D473,D472:D503,0)</f>
        <v>28</v>
      </c>
      <c r="R473" s="57">
        <f t="shared" ref="R473:AA473" si="431">RANK(E473,E472:E503,0)</f>
        <v>25</v>
      </c>
      <c r="S473" s="57">
        <f t="shared" si="431"/>
        <v>21</v>
      </c>
      <c r="T473" s="57">
        <f t="shared" si="431"/>
        <v>22</v>
      </c>
      <c r="U473" s="57">
        <f t="shared" si="431"/>
        <v>9</v>
      </c>
      <c r="V473" s="57">
        <f t="shared" si="431"/>
        <v>17</v>
      </c>
      <c r="W473" s="57">
        <f t="shared" si="431"/>
        <v>6</v>
      </c>
      <c r="X473" s="57">
        <f t="shared" si="431"/>
        <v>8</v>
      </c>
      <c r="Y473" s="57">
        <f t="shared" si="431"/>
        <v>2</v>
      </c>
      <c r="Z473" s="57">
        <f t="shared" si="431"/>
        <v>8</v>
      </c>
      <c r="AA473" s="57">
        <f t="shared" si="431"/>
        <v>11</v>
      </c>
    </row>
    <row r="474" spans="2:27">
      <c r="B474" s="94" t="s">
        <v>11</v>
      </c>
      <c r="C474" s="94" t="s">
        <v>12</v>
      </c>
      <c r="D474" s="94">
        <f>SUM('[1]NXP (07)'!D11:K11)/SUM('[1]NXP (07)'!D$2:K$2)</f>
        <v>65.614847066627817</v>
      </c>
      <c r="E474" s="94">
        <f>SUM('[1]NXP (07)'!L11:P11)/SUM('[1]NXP (07)'!L$2:P$2)</f>
        <v>48.446845402048098</v>
      </c>
      <c r="F474" s="94">
        <f>SUM('[1]NXP (07)'!Q11:AC11)/SUM('[1]NXP (07)'!Q$2:AC$2)</f>
        <v>67.685199606566229</v>
      </c>
      <c r="G474" s="94">
        <f>SUM('[1]NXP (07)'!AD11:AJ11)/SUM('[1]NXP (07)'!AD$2:AJ$2)</f>
        <v>58.135247701049742</v>
      </c>
      <c r="H474" s="94">
        <f>SUM('[1]NXP (07)'!AK11:AO11)/SUM('[1]NXP (07)'!AK$2:AO$2)</f>
        <v>43.451948191136353</v>
      </c>
      <c r="I474" s="94">
        <f>SUM('[1]NXP (07)'!AP11:AU11)/SUM('[1]NXP (07)'!AP$2:AU$2)</f>
        <v>69.024167119390313</v>
      </c>
      <c r="J474" s="94">
        <f>SUM('[1]NXP (07)'!AV11:BE11)/SUM('[1]NXP (07)'!AV$2:BE$2)</f>
        <v>59.228292771483595</v>
      </c>
      <c r="K474" s="94">
        <f>SUM('[1]NXP (07)'!BF11:BO11)/SUM('[1]NXP (07)'!BF$2:BO$2)</f>
        <v>50.688998033096958</v>
      </c>
      <c r="L474" s="94">
        <f>SUM('[1]NXP (07)'!BP11:BS11)/SUM('[1]NXP (07)'!BP$2:BS$2)</f>
        <v>33.198456114376235</v>
      </c>
      <c r="M474" s="94">
        <f>SUM('[1]NXP (07)'!BT11:BW11)/SUM('[1]NXP (07)'!BT$2:BW$2)</f>
        <v>46.52271768909516</v>
      </c>
      <c r="N474" s="94">
        <f t="shared" si="430"/>
        <v>54.199671969487049</v>
      </c>
      <c r="O474" s="94">
        <f>AVERAGE('[1]NXP (07)'!BY11:BZ11)</f>
        <v>30.133848222898763</v>
      </c>
      <c r="P474" s="94" t="s">
        <v>12</v>
      </c>
      <c r="Q474" s="57">
        <f>RANK(D474,D472:D503,0)</f>
        <v>11</v>
      </c>
      <c r="R474" s="57">
        <f t="shared" ref="R474:AA474" si="432">RANK(E474,E472:E503,0)</f>
        <v>4</v>
      </c>
      <c r="S474" s="57">
        <f t="shared" si="432"/>
        <v>2</v>
      </c>
      <c r="T474" s="57">
        <f t="shared" si="432"/>
        <v>12</v>
      </c>
      <c r="U474" s="57">
        <f t="shared" si="432"/>
        <v>26</v>
      </c>
      <c r="V474" s="57">
        <f t="shared" si="432"/>
        <v>2</v>
      </c>
      <c r="W474" s="57">
        <f t="shared" si="432"/>
        <v>3</v>
      </c>
      <c r="X474" s="57">
        <f t="shared" si="432"/>
        <v>2</v>
      </c>
      <c r="Y474" s="57">
        <f t="shared" si="432"/>
        <v>5</v>
      </c>
      <c r="Z474" s="57">
        <f t="shared" si="432"/>
        <v>18</v>
      </c>
      <c r="AA474" s="57">
        <f t="shared" si="432"/>
        <v>5</v>
      </c>
    </row>
    <row r="475" spans="2:27">
      <c r="B475" s="95" t="s">
        <v>13</v>
      </c>
      <c r="C475" s="95" t="s">
        <v>14</v>
      </c>
      <c r="D475" s="95">
        <f>SUM('[1]NXP (07)'!D12:K12)/SUM('[1]NXP (07)'!D$2:K$2)</f>
        <v>73.113493580776762</v>
      </c>
      <c r="E475" s="95">
        <f>SUM('[1]NXP (07)'!L12:P12)/SUM('[1]NXP (07)'!L$2:P$2)</f>
        <v>33.585491516278317</v>
      </c>
      <c r="F475" s="95">
        <f>SUM('[1]NXP (07)'!Q12:AC12)/SUM('[1]NXP (07)'!Q$2:AC$2)</f>
        <v>56.139083398134517</v>
      </c>
      <c r="G475" s="95">
        <f>SUM('[1]NXP (07)'!AD12:AJ12)/SUM('[1]NXP (07)'!AD$2:AJ$2)</f>
        <v>68.393594222723166</v>
      </c>
      <c r="H475" s="95">
        <f>SUM('[1]NXP (07)'!AK12:AO12)/SUM('[1]NXP (07)'!AK$2:AO$2)</f>
        <v>56.506578160177355</v>
      </c>
      <c r="I475" s="95">
        <f>SUM('[1]NXP (07)'!AP12:AU12)/SUM('[1]NXP (07)'!AP$2:AU$2)</f>
        <v>44.615397798429207</v>
      </c>
      <c r="J475" s="95">
        <f>SUM('[1]NXP (07)'!AV12:BE12)/SUM('[1]NXP (07)'!AV$2:BE$2)</f>
        <v>32.71880327859013</v>
      </c>
      <c r="K475" s="95">
        <f>SUM('[1]NXP (07)'!BF12:BO12)/SUM('[1]NXP (07)'!BF$2:BO$2)</f>
        <v>31.206497641702892</v>
      </c>
      <c r="L475" s="95">
        <f>SUM('[1]NXP (07)'!BP12:BS12)/SUM('[1]NXP (07)'!BP$2:BS$2)</f>
        <v>25.068066055413489</v>
      </c>
      <c r="M475" s="95">
        <f>SUM('[1]NXP (07)'!BT12:BW12)/SUM('[1]NXP (07)'!BT$2:BW$2)</f>
        <v>25.837940947743906</v>
      </c>
      <c r="N475" s="95">
        <f t="shared" si="430"/>
        <v>44.718494659996978</v>
      </c>
      <c r="O475" s="95">
        <f>AVERAGE('[1]NXP (07)'!BY12:BZ12)</f>
        <v>25.661405393355444</v>
      </c>
      <c r="P475" s="95" t="s">
        <v>14</v>
      </c>
      <c r="Q475" s="57">
        <f>RANK(D475,D472:D503,0)</f>
        <v>5</v>
      </c>
      <c r="R475" s="57">
        <f t="shared" ref="R475:AA475" si="433">RANK(E475,E472:E503,0)</f>
        <v>26</v>
      </c>
      <c r="S475" s="57">
        <f t="shared" si="433"/>
        <v>10</v>
      </c>
      <c r="T475" s="57">
        <f t="shared" si="433"/>
        <v>5</v>
      </c>
      <c r="U475" s="57">
        <f t="shared" si="433"/>
        <v>13</v>
      </c>
      <c r="V475" s="57">
        <f t="shared" si="433"/>
        <v>22</v>
      </c>
      <c r="W475" s="57">
        <f t="shared" si="433"/>
        <v>32</v>
      </c>
      <c r="X475" s="57">
        <f t="shared" si="433"/>
        <v>15</v>
      </c>
      <c r="Y475" s="57">
        <f t="shared" si="433"/>
        <v>12</v>
      </c>
      <c r="Z475" s="57">
        <f t="shared" si="433"/>
        <v>32</v>
      </c>
      <c r="AA475" s="57">
        <f t="shared" si="433"/>
        <v>18</v>
      </c>
    </row>
    <row r="476" spans="2:27">
      <c r="B476" s="94" t="s">
        <v>15</v>
      </c>
      <c r="C476" s="94" t="s">
        <v>16</v>
      </c>
      <c r="D476" s="94">
        <f>SUM('[1]NXP (07)'!D13:K13)/SUM('[1]NXP (07)'!D$2:K$2)</f>
        <v>70.026445619868923</v>
      </c>
      <c r="E476" s="94">
        <f>SUM('[1]NXP (07)'!L13:P13)/SUM('[1]NXP (07)'!L$2:P$2)</f>
        <v>41.474048109491797</v>
      </c>
      <c r="F476" s="94">
        <f>SUM('[1]NXP (07)'!Q13:AC13)/SUM('[1]NXP (07)'!Q$2:AC$2)</f>
        <v>51.76602270846837</v>
      </c>
      <c r="G476" s="94">
        <f>SUM('[1]NXP (07)'!AD13:AJ13)/SUM('[1]NXP (07)'!AD$2:AJ$2)</f>
        <v>54.126526182873981</v>
      </c>
      <c r="H476" s="94">
        <f>SUM('[1]NXP (07)'!AK13:AO13)/SUM('[1]NXP (07)'!AK$2:AO$2)</f>
        <v>51.301582375239889</v>
      </c>
      <c r="I476" s="94">
        <f>SUM('[1]NXP (07)'!AP13:AU13)/SUM('[1]NXP (07)'!AP$2:AU$2)</f>
        <v>56.254429726945659</v>
      </c>
      <c r="J476" s="94">
        <f>SUM('[1]NXP (07)'!AV13:BE13)/SUM('[1]NXP (07)'!AV$2:BE$2)</f>
        <v>51.453117143046207</v>
      </c>
      <c r="K476" s="94">
        <f>SUM('[1]NXP (07)'!BF13:BO13)/SUM('[1]NXP (07)'!BF$2:BO$2)</f>
        <v>27.497360200673537</v>
      </c>
      <c r="L476" s="94">
        <f>SUM('[1]NXP (07)'!BP13:BS13)/SUM('[1]NXP (07)'!BP$2:BS$2)</f>
        <v>31.16607811766038</v>
      </c>
      <c r="M476" s="94">
        <f>SUM('[1]NXP (07)'!BT13:BW13)/SUM('[1]NXP (07)'!BT$2:BW$2)</f>
        <v>62.878693553404155</v>
      </c>
      <c r="N476" s="94">
        <f t="shared" si="430"/>
        <v>49.794430373767284</v>
      </c>
      <c r="O476" s="94">
        <f>AVERAGE('[1]NXP (07)'!BY13:BZ13)</f>
        <v>30.373941181355406</v>
      </c>
      <c r="P476" s="94" t="s">
        <v>16</v>
      </c>
      <c r="Q476" s="57">
        <f>RANK(D476,D472:D503,0)</f>
        <v>9</v>
      </c>
      <c r="R476" s="57">
        <f t="shared" ref="R476:AA476" si="434">RANK(E476,E472:E503,0)</f>
        <v>13</v>
      </c>
      <c r="S476" s="57">
        <f t="shared" si="434"/>
        <v>15</v>
      </c>
      <c r="T476" s="57">
        <f t="shared" si="434"/>
        <v>15</v>
      </c>
      <c r="U476" s="57">
        <f t="shared" si="434"/>
        <v>19</v>
      </c>
      <c r="V476" s="57">
        <f t="shared" si="434"/>
        <v>6</v>
      </c>
      <c r="W476" s="57">
        <f t="shared" si="434"/>
        <v>17</v>
      </c>
      <c r="X476" s="57">
        <f t="shared" si="434"/>
        <v>24</v>
      </c>
      <c r="Y476" s="57">
        <f t="shared" si="434"/>
        <v>7</v>
      </c>
      <c r="Z476" s="57">
        <f t="shared" si="434"/>
        <v>6</v>
      </c>
      <c r="AA476" s="57">
        <f t="shared" si="434"/>
        <v>9</v>
      </c>
    </row>
    <row r="477" spans="2:27">
      <c r="B477" s="95" t="s">
        <v>17</v>
      </c>
      <c r="C477" s="95" t="s">
        <v>18</v>
      </c>
      <c r="D477" s="95">
        <f>SUM('[1]NXP (07)'!D14:K14)/SUM('[1]NXP (07)'!D$2:K$2)</f>
        <v>74.475261108217921</v>
      </c>
      <c r="E477" s="95">
        <f>SUM('[1]NXP (07)'!L14:P14)/SUM('[1]NXP (07)'!L$2:P$2)</f>
        <v>46.062026742796348</v>
      </c>
      <c r="F477" s="95">
        <f>SUM('[1]NXP (07)'!Q14:AC14)/SUM('[1]NXP (07)'!Q$2:AC$2)</f>
        <v>64.95329455447623</v>
      </c>
      <c r="G477" s="95">
        <f>SUM('[1]NXP (07)'!AD14:AJ14)/SUM('[1]NXP (07)'!AD$2:AJ$2)</f>
        <v>69.251533190887216</v>
      </c>
      <c r="H477" s="95">
        <f>SUM('[1]NXP (07)'!AK14:AO14)/SUM('[1]NXP (07)'!AK$2:AO$2)</f>
        <v>67.016032204147493</v>
      </c>
      <c r="I477" s="95">
        <f>SUM('[1]NXP (07)'!AP14:AU14)/SUM('[1]NXP (07)'!AP$2:AU$2)</f>
        <v>48.870245126226955</v>
      </c>
      <c r="J477" s="95">
        <f>SUM('[1]NXP (07)'!AV14:BE14)/SUM('[1]NXP (07)'!AV$2:BE$2)</f>
        <v>52.389777910148759</v>
      </c>
      <c r="K477" s="95">
        <f>SUM('[1]NXP (07)'!BF14:BO14)/SUM('[1]NXP (07)'!BF$2:BO$2)</f>
        <v>23.972073100066414</v>
      </c>
      <c r="L477" s="95">
        <f>SUM('[1]NXP (07)'!BP14:BS14)/SUM('[1]NXP (07)'!BP$2:BS$2)</f>
        <v>5.257129776824109</v>
      </c>
      <c r="M477" s="95">
        <f>SUM('[1]NXP (07)'!BT14:BW14)/SUM('[1]NXP (07)'!BT$2:BW$2)</f>
        <v>46.592085400043821</v>
      </c>
      <c r="N477" s="95">
        <f t="shared" si="430"/>
        <v>49.88394591138352</v>
      </c>
      <c r="O477" s="95">
        <f>AVERAGE('[1]NXP (07)'!BY14:BZ14)</f>
        <v>20.626622270490579</v>
      </c>
      <c r="P477" s="95" t="s">
        <v>18</v>
      </c>
      <c r="Q477" s="57">
        <f>RANK(D477,D472:D503,0)</f>
        <v>4</v>
      </c>
      <c r="R477" s="57">
        <f t="shared" ref="R477:AA477" si="435">RANK(E477,E472:E503,0)</f>
        <v>8</v>
      </c>
      <c r="S477" s="57">
        <f t="shared" si="435"/>
        <v>4</v>
      </c>
      <c r="T477" s="57">
        <f t="shared" si="435"/>
        <v>3</v>
      </c>
      <c r="U477" s="57">
        <f t="shared" si="435"/>
        <v>5</v>
      </c>
      <c r="V477" s="57">
        <f t="shared" si="435"/>
        <v>14</v>
      </c>
      <c r="W477" s="57">
        <f t="shared" si="435"/>
        <v>14</v>
      </c>
      <c r="X477" s="57">
        <f t="shared" si="435"/>
        <v>30</v>
      </c>
      <c r="Y477" s="57">
        <f t="shared" si="435"/>
        <v>29</v>
      </c>
      <c r="Z477" s="57">
        <f t="shared" si="435"/>
        <v>16</v>
      </c>
      <c r="AA477" s="57">
        <f t="shared" si="435"/>
        <v>8</v>
      </c>
    </row>
    <row r="478" spans="2:27">
      <c r="B478" s="94" t="s">
        <v>19</v>
      </c>
      <c r="C478" s="94" t="s">
        <v>20</v>
      </c>
      <c r="D478" s="94">
        <f>SUM('[1]NXP (07)'!D15:K15)/SUM('[1]NXP (07)'!D$2:K$2)</f>
        <v>69.221640605988554</v>
      </c>
      <c r="E478" s="94">
        <f>SUM('[1]NXP (07)'!L15:P15)/SUM('[1]NXP (07)'!L$2:P$2)</f>
        <v>37.691364705239415</v>
      </c>
      <c r="F478" s="94">
        <f>SUM('[1]NXP (07)'!Q15:AC15)/SUM('[1]NXP (07)'!Q$2:AC$2)</f>
        <v>33.25047301866595</v>
      </c>
      <c r="G478" s="94">
        <f>SUM('[1]NXP (07)'!AD15:AJ15)/SUM('[1]NXP (07)'!AD$2:AJ$2)</f>
        <v>60.34411840755299</v>
      </c>
      <c r="H478" s="94">
        <f>SUM('[1]NXP (07)'!AK15:AO15)/SUM('[1]NXP (07)'!AK$2:AO$2)</f>
        <v>41.827208004393398</v>
      </c>
      <c r="I478" s="94">
        <f>SUM('[1]NXP (07)'!AP15:AU15)/SUM('[1]NXP (07)'!AP$2:AU$2)</f>
        <v>21.58323123326133</v>
      </c>
      <c r="J478" s="94">
        <f>SUM('[1]NXP (07)'!AV15:BE15)/SUM('[1]NXP (07)'!AV$2:BE$2)</f>
        <v>38.946911788042563</v>
      </c>
      <c r="K478" s="94">
        <f>SUM('[1]NXP (07)'!BF15:BO15)/SUM('[1]NXP (07)'!BF$2:BO$2)</f>
        <v>29.055877234876501</v>
      </c>
      <c r="L478" s="94">
        <f>SUM('[1]NXP (07)'!BP15:BS15)/SUM('[1]NXP (07)'!BP$2:BS$2)</f>
        <v>4.2595610807316389</v>
      </c>
      <c r="M478" s="94">
        <f>SUM('[1]NXP (07)'!BT15:BW15)/SUM('[1]NXP (07)'!BT$2:BW$2)</f>
        <v>31.508607790154581</v>
      </c>
      <c r="N478" s="94">
        <f t="shared" si="430"/>
        <v>36.768899386890702</v>
      </c>
      <c r="O478" s="94">
        <f>AVERAGE('[1]NXP (07)'!BY15:BZ15)</f>
        <v>0</v>
      </c>
      <c r="P478" s="94" t="s">
        <v>20</v>
      </c>
      <c r="Q478" s="57">
        <f>RANK(D478,D472:D503,0)</f>
        <v>10</v>
      </c>
      <c r="R478" s="57">
        <f t="shared" ref="R478:AA478" si="436">RANK(E478,E472:E503,0)</f>
        <v>18</v>
      </c>
      <c r="S478" s="57">
        <f t="shared" si="436"/>
        <v>31</v>
      </c>
      <c r="T478" s="57">
        <f t="shared" si="436"/>
        <v>10</v>
      </c>
      <c r="U478" s="57">
        <f t="shared" si="436"/>
        <v>27</v>
      </c>
      <c r="V478" s="57">
        <f t="shared" si="436"/>
        <v>32</v>
      </c>
      <c r="W478" s="57">
        <f t="shared" si="436"/>
        <v>29</v>
      </c>
      <c r="X478" s="57">
        <f t="shared" si="436"/>
        <v>22</v>
      </c>
      <c r="Y478" s="57">
        <f t="shared" si="436"/>
        <v>31</v>
      </c>
      <c r="Z478" s="57">
        <f t="shared" si="436"/>
        <v>28</v>
      </c>
      <c r="AA478" s="57">
        <f t="shared" si="436"/>
        <v>30</v>
      </c>
    </row>
    <row r="479" spans="2:27">
      <c r="B479" s="95" t="s">
        <v>21</v>
      </c>
      <c r="C479" s="95" t="s">
        <v>22</v>
      </c>
      <c r="D479" s="95">
        <f>SUM('[1]NXP (07)'!D16:K16)/SUM('[1]NXP (07)'!D$2:K$2)</f>
        <v>45.264676047738497</v>
      </c>
      <c r="E479" s="95">
        <f>SUM('[1]NXP (07)'!L16:P16)/SUM('[1]NXP (07)'!L$2:P$2)</f>
        <v>48.391657528680376</v>
      </c>
      <c r="F479" s="95">
        <f>SUM('[1]NXP (07)'!Q16:AC16)/SUM('[1]NXP (07)'!Q$2:AC$2)</f>
        <v>47.579452097779132</v>
      </c>
      <c r="G479" s="95">
        <f>SUM('[1]NXP (07)'!AD16:AJ16)/SUM('[1]NXP (07)'!AD$2:AJ$2)</f>
        <v>30.045928955828519</v>
      </c>
      <c r="H479" s="95">
        <f>SUM('[1]NXP (07)'!AK16:AO16)/SUM('[1]NXP (07)'!AK$2:AO$2)</f>
        <v>65.257251191755714</v>
      </c>
      <c r="I479" s="95">
        <f>SUM('[1]NXP (07)'!AP16:AU16)/SUM('[1]NXP (07)'!AP$2:AU$2)</f>
        <v>59.780019281508395</v>
      </c>
      <c r="J479" s="95">
        <f>SUM('[1]NXP (07)'!AV16:BE16)/SUM('[1]NXP (07)'!AV$2:BE$2)</f>
        <v>45.359716155273674</v>
      </c>
      <c r="K479" s="95">
        <f>SUM('[1]NXP (07)'!BF16:BO16)/SUM('[1]NXP (07)'!BF$2:BO$2)</f>
        <v>29.090873814073657</v>
      </c>
      <c r="L479" s="95">
        <f>SUM('[1]NXP (07)'!BP16:BS16)/SUM('[1]NXP (07)'!BP$2:BS$2)</f>
        <v>60.41427164958224</v>
      </c>
      <c r="M479" s="95">
        <f>SUM('[1]NXP (07)'!BT16:BW16)/SUM('[1]NXP (07)'!BT$2:BW$2)</f>
        <v>63.686147103504005</v>
      </c>
      <c r="N479" s="95">
        <f t="shared" si="430"/>
        <v>49.486999382572421</v>
      </c>
      <c r="O479" s="95">
        <f>AVERAGE('[1]NXP (07)'!BY16:BZ16)</f>
        <v>20.541158840335342</v>
      </c>
      <c r="P479" s="95" t="s">
        <v>22</v>
      </c>
      <c r="Q479" s="57">
        <f>RANK(D479,D472:D503,0)</f>
        <v>26</v>
      </c>
      <c r="R479" s="57">
        <f t="shared" ref="R479:AA479" si="437">RANK(E479,E472:E503,0)</f>
        <v>5</v>
      </c>
      <c r="S479" s="57">
        <f t="shared" si="437"/>
        <v>23</v>
      </c>
      <c r="T479" s="57">
        <f t="shared" si="437"/>
        <v>32</v>
      </c>
      <c r="U479" s="57">
        <f t="shared" si="437"/>
        <v>8</v>
      </c>
      <c r="V479" s="57">
        <f t="shared" si="437"/>
        <v>5</v>
      </c>
      <c r="W479" s="57">
        <f t="shared" si="437"/>
        <v>22</v>
      </c>
      <c r="X479" s="57">
        <f t="shared" si="437"/>
        <v>21</v>
      </c>
      <c r="Y479" s="57">
        <f t="shared" si="437"/>
        <v>1</v>
      </c>
      <c r="Z479" s="57">
        <f t="shared" si="437"/>
        <v>5</v>
      </c>
      <c r="AA479" s="57">
        <f t="shared" si="437"/>
        <v>12</v>
      </c>
    </row>
    <row r="480" spans="2:27">
      <c r="B480" s="94" t="s">
        <v>23</v>
      </c>
      <c r="C480" s="94" t="s">
        <v>24</v>
      </c>
      <c r="D480" s="94">
        <f>SUM('[1]NXP (07)'!D17:K17)/SUM('[1]NXP (07)'!D$2:K$2)</f>
        <v>40.760737243902234</v>
      </c>
      <c r="E480" s="94">
        <f>SUM('[1]NXP (07)'!L17:P17)/SUM('[1]NXP (07)'!L$2:P$2)</f>
        <v>73.696286571789699</v>
      </c>
      <c r="F480" s="94">
        <f>SUM('[1]NXP (07)'!Q17:AC17)/SUM('[1]NXP (07)'!Q$2:AC$2)</f>
        <v>72.263808534595995</v>
      </c>
      <c r="G480" s="94">
        <f>SUM('[1]NXP (07)'!AD17:AJ17)/SUM('[1]NXP (07)'!AD$2:AJ$2)</f>
        <v>55.188888506989059</v>
      </c>
      <c r="H480" s="94">
        <f>SUM('[1]NXP (07)'!AK17:AO17)/SUM('[1]NXP (07)'!AK$2:AO$2)</f>
        <v>82.77645807956074</v>
      </c>
      <c r="I480" s="94">
        <f>SUM('[1]NXP (07)'!AP17:AU17)/SUM('[1]NXP (07)'!AP$2:AU$2)</f>
        <v>55.449627276193816</v>
      </c>
      <c r="J480" s="94">
        <f>SUM('[1]NXP (07)'!AV17:BE17)/SUM('[1]NXP (07)'!AV$2:BE$2)</f>
        <v>70.986818855777059</v>
      </c>
      <c r="K480" s="94">
        <f>SUM('[1]NXP (07)'!BF17:BO17)/SUM('[1]NXP (07)'!BF$2:BO$2)</f>
        <v>79.404662560821436</v>
      </c>
      <c r="L480" s="94">
        <f>SUM('[1]NXP (07)'!BP17:BS17)/SUM('[1]NXP (07)'!BP$2:BS$2)</f>
        <v>32.617418974071391</v>
      </c>
      <c r="M480" s="94">
        <f>SUM('[1]NXP (07)'!BT17:BW17)/SUM('[1]NXP (07)'!BT$2:BW$2)</f>
        <v>91.001367720387861</v>
      </c>
      <c r="N480" s="94">
        <f t="shared" si="430"/>
        <v>65.414607432408943</v>
      </c>
      <c r="O480" s="94">
        <f>AVERAGE('[1]NXP (07)'!BY17:BZ17)</f>
        <v>50</v>
      </c>
      <c r="P480" s="94" t="s">
        <v>24</v>
      </c>
      <c r="Q480" s="57">
        <f>RANK(D480,D472:D503,0)</f>
        <v>30</v>
      </c>
      <c r="R480" s="57">
        <f t="shared" ref="R480:AA480" si="438">RANK(E480,E472:E503,0)</f>
        <v>1</v>
      </c>
      <c r="S480" s="57">
        <f t="shared" si="438"/>
        <v>1</v>
      </c>
      <c r="T480" s="57">
        <f t="shared" si="438"/>
        <v>14</v>
      </c>
      <c r="U480" s="57">
        <f t="shared" si="438"/>
        <v>1</v>
      </c>
      <c r="V480" s="57">
        <f t="shared" si="438"/>
        <v>8</v>
      </c>
      <c r="W480" s="57">
        <f t="shared" si="438"/>
        <v>1</v>
      </c>
      <c r="X480" s="57">
        <f t="shared" si="438"/>
        <v>1</v>
      </c>
      <c r="Y480" s="57">
        <f t="shared" si="438"/>
        <v>6</v>
      </c>
      <c r="Z480" s="57">
        <f t="shared" si="438"/>
        <v>1</v>
      </c>
      <c r="AA480" s="57">
        <f t="shared" si="438"/>
        <v>1</v>
      </c>
    </row>
    <row r="481" spans="2:27">
      <c r="B481" s="95" t="s">
        <v>25</v>
      </c>
      <c r="C481" s="95" t="s">
        <v>26</v>
      </c>
      <c r="D481" s="95">
        <f>SUM('[1]NXP (07)'!D18:K18)/SUM('[1]NXP (07)'!D$2:K$2)</f>
        <v>58.48791013869964</v>
      </c>
      <c r="E481" s="95">
        <f>SUM('[1]NXP (07)'!L18:P18)/SUM('[1]NXP (07)'!L$2:P$2)</f>
        <v>47.547409667838053</v>
      </c>
      <c r="F481" s="95">
        <f>SUM('[1]NXP (07)'!Q18:AC18)/SUM('[1]NXP (07)'!Q$2:AC$2)</f>
        <v>59.748033641340285</v>
      </c>
      <c r="G481" s="95">
        <f>SUM('[1]NXP (07)'!AD18:AJ18)/SUM('[1]NXP (07)'!AD$2:AJ$2)</f>
        <v>46.944375067507465</v>
      </c>
      <c r="H481" s="95">
        <f>SUM('[1]NXP (07)'!AK18:AO18)/SUM('[1]NXP (07)'!AK$2:AO$2)</f>
        <v>54.842788691737539</v>
      </c>
      <c r="I481" s="95">
        <f>SUM('[1]NXP (07)'!AP18:AU18)/SUM('[1]NXP (07)'!AP$2:AU$2)</f>
        <v>46.606689724532288</v>
      </c>
      <c r="J481" s="95">
        <f>SUM('[1]NXP (07)'!AV18:BE18)/SUM('[1]NXP (07)'!AV$2:BE$2)</f>
        <v>45.333501360261018</v>
      </c>
      <c r="K481" s="95">
        <f>SUM('[1]NXP (07)'!BF18:BO18)/SUM('[1]NXP (07)'!BF$2:BO$2)</f>
        <v>21.455347934250511</v>
      </c>
      <c r="L481" s="95">
        <f>SUM('[1]NXP (07)'!BP18:BS18)/SUM('[1]NXP (07)'!BP$2:BS$2)</f>
        <v>7.1472603921697928</v>
      </c>
      <c r="M481" s="95">
        <f>SUM('[1]NXP (07)'!BT18:BW18)/SUM('[1]NXP (07)'!BT$2:BW$2)</f>
        <v>43.484056002393253</v>
      </c>
      <c r="N481" s="95">
        <f t="shared" si="430"/>
        <v>43.159737262072987</v>
      </c>
      <c r="O481" s="95">
        <f>AVERAGE('[1]NXP (07)'!BY18:BZ18)</f>
        <v>13.679647216833374</v>
      </c>
      <c r="P481" s="95" t="s">
        <v>26</v>
      </c>
      <c r="Q481" s="57">
        <f>RANK(D481,D472:D503,0)</f>
        <v>19</v>
      </c>
      <c r="R481" s="57">
        <f t="shared" ref="R481:AA481" si="439">RANK(E481,E472:E503,0)</f>
        <v>6</v>
      </c>
      <c r="S481" s="57">
        <f t="shared" si="439"/>
        <v>5</v>
      </c>
      <c r="T481" s="57">
        <f t="shared" si="439"/>
        <v>26</v>
      </c>
      <c r="U481" s="57">
        <f t="shared" si="439"/>
        <v>14</v>
      </c>
      <c r="V481" s="57">
        <f t="shared" si="439"/>
        <v>18</v>
      </c>
      <c r="W481" s="57">
        <f t="shared" si="439"/>
        <v>23</v>
      </c>
      <c r="X481" s="57">
        <f t="shared" si="439"/>
        <v>32</v>
      </c>
      <c r="Y481" s="57">
        <f t="shared" si="439"/>
        <v>24</v>
      </c>
      <c r="Z481" s="57">
        <f t="shared" si="439"/>
        <v>20</v>
      </c>
      <c r="AA481" s="57">
        <f t="shared" si="439"/>
        <v>21</v>
      </c>
    </row>
    <row r="482" spans="2:27">
      <c r="B482" s="94" t="s">
        <v>27</v>
      </c>
      <c r="C482" s="94" t="s">
        <v>28</v>
      </c>
      <c r="D482" s="94">
        <f>SUM('[1]NXP (07)'!D19:K19)/SUM('[1]NXP (07)'!D$2:K$2)</f>
        <v>72.341368516406732</v>
      </c>
      <c r="E482" s="94">
        <f>SUM('[1]NXP (07)'!L19:P19)/SUM('[1]NXP (07)'!L$2:P$2)</f>
        <v>28.913890445588041</v>
      </c>
      <c r="F482" s="94">
        <f>SUM('[1]NXP (07)'!Q19:AC19)/SUM('[1]NXP (07)'!Q$2:AC$2)</f>
        <v>39.875778792945411</v>
      </c>
      <c r="G482" s="94">
        <f>SUM('[1]NXP (07)'!AD19:AJ19)/SUM('[1]NXP (07)'!AD$2:AJ$2)</f>
        <v>47.311914121533974</v>
      </c>
      <c r="H482" s="94">
        <f>SUM('[1]NXP (07)'!AK19:AO19)/SUM('[1]NXP (07)'!AK$2:AO$2)</f>
        <v>47.18438128664976</v>
      </c>
      <c r="I482" s="94">
        <f>SUM('[1]NXP (07)'!AP19:AU19)/SUM('[1]NXP (07)'!AP$2:AU$2)</f>
        <v>48.517253531054514</v>
      </c>
      <c r="J482" s="94">
        <f>SUM('[1]NXP (07)'!AV19:BE19)/SUM('[1]NXP (07)'!AV$2:BE$2)</f>
        <v>53.262867603085255</v>
      </c>
      <c r="K482" s="94">
        <f>SUM('[1]NXP (07)'!BF19:BO19)/SUM('[1]NXP (07)'!BF$2:BO$2)</f>
        <v>31.079223005551693</v>
      </c>
      <c r="L482" s="94">
        <f>SUM('[1]NXP (07)'!BP19:BS19)/SUM('[1]NXP (07)'!BP$2:BS$2)</f>
        <v>16.08688895693863</v>
      </c>
      <c r="M482" s="94">
        <f>SUM('[1]NXP (07)'!BT19:BW19)/SUM('[1]NXP (07)'!BT$2:BW$2)</f>
        <v>56.56701386588589</v>
      </c>
      <c r="N482" s="94">
        <f t="shared" si="430"/>
        <v>44.114058012563994</v>
      </c>
      <c r="O482" s="94">
        <f>AVERAGE('[1]NXP (07)'!BY19:BZ19)</f>
        <v>7.316839842875595</v>
      </c>
      <c r="P482" s="94" t="s">
        <v>28</v>
      </c>
      <c r="Q482" s="57">
        <f>RANK(D482,D472:D503,0)</f>
        <v>6</v>
      </c>
      <c r="R482" s="57">
        <f t="shared" ref="R482:AA482" si="440">RANK(E482,E472:E503,0)</f>
        <v>31</v>
      </c>
      <c r="S482" s="57">
        <f t="shared" si="440"/>
        <v>27</v>
      </c>
      <c r="T482" s="57">
        <f t="shared" si="440"/>
        <v>25</v>
      </c>
      <c r="U482" s="57">
        <f t="shared" si="440"/>
        <v>22</v>
      </c>
      <c r="V482" s="57">
        <f t="shared" si="440"/>
        <v>16</v>
      </c>
      <c r="W482" s="57">
        <f t="shared" si="440"/>
        <v>13</v>
      </c>
      <c r="X482" s="57">
        <f t="shared" si="440"/>
        <v>16</v>
      </c>
      <c r="Y482" s="57">
        <f t="shared" si="440"/>
        <v>17</v>
      </c>
      <c r="Z482" s="57">
        <f t="shared" si="440"/>
        <v>11</v>
      </c>
      <c r="AA482" s="57">
        <f t="shared" si="440"/>
        <v>19</v>
      </c>
    </row>
    <row r="483" spans="2:27">
      <c r="B483" s="95" t="s">
        <v>29</v>
      </c>
      <c r="C483" s="95" t="s">
        <v>30</v>
      </c>
      <c r="D483" s="95">
        <f>SUM('[1]NXP (07)'!D20:K20)/SUM('[1]NXP (07)'!D$2:K$2)</f>
        <v>24.62489259767413</v>
      </c>
      <c r="E483" s="95">
        <f>SUM('[1]NXP (07)'!L20:P20)/SUM('[1]NXP (07)'!L$2:P$2)</f>
        <v>36.659219746024846</v>
      </c>
      <c r="F483" s="95">
        <f>SUM('[1]NXP (07)'!Q20:AC20)/SUM('[1]NXP (07)'!Q$2:AC$2)</f>
        <v>39.115548635844441</v>
      </c>
      <c r="G483" s="95">
        <f>SUM('[1]NXP (07)'!AD20:AJ20)/SUM('[1]NXP (07)'!AD$2:AJ$2)</f>
        <v>46.087501142509119</v>
      </c>
      <c r="H483" s="95">
        <f>SUM('[1]NXP (07)'!AK20:AO20)/SUM('[1]NXP (07)'!AK$2:AO$2)</f>
        <v>32.559198177675441</v>
      </c>
      <c r="I483" s="95">
        <f>SUM('[1]NXP (07)'!AP20:AU20)/SUM('[1]NXP (07)'!AP$2:AU$2)</f>
        <v>35.651615001664311</v>
      </c>
      <c r="J483" s="95">
        <f>SUM('[1]NXP (07)'!AV20:BE20)/SUM('[1]NXP (07)'!AV$2:BE$2)</f>
        <v>39.504509115918232</v>
      </c>
      <c r="K483" s="95">
        <f>SUM('[1]NXP (07)'!BF20:BO20)/SUM('[1]NXP (07)'!BF$2:BO$2)</f>
        <v>33.52397649277831</v>
      </c>
      <c r="L483" s="95">
        <f>SUM('[1]NXP (07)'!BP20:BS20)/SUM('[1]NXP (07)'!BP$2:BS$2)</f>
        <v>5.7227015407777477</v>
      </c>
      <c r="M483" s="95">
        <f>SUM('[1]NXP (07)'!BT20:BW20)/SUM('[1]NXP (07)'!BT$2:BW$2)</f>
        <v>26.435346672578778</v>
      </c>
      <c r="N483" s="95">
        <f t="shared" si="430"/>
        <v>31.98845091234454</v>
      </c>
      <c r="O483" s="95">
        <f>AVERAGE('[1]NXP (07)'!BY20:BZ20)</f>
        <v>4.7476075511694038</v>
      </c>
      <c r="P483" s="95" t="s">
        <v>30</v>
      </c>
      <c r="Q483" s="57">
        <f>RANK(D483,D472:D503,0)</f>
        <v>32</v>
      </c>
      <c r="R483" s="57">
        <f t="shared" ref="R483:AA483" si="441">RANK(E483,E472:E503,0)</f>
        <v>21</v>
      </c>
      <c r="S483" s="57">
        <f t="shared" si="441"/>
        <v>29</v>
      </c>
      <c r="T483" s="57">
        <f t="shared" si="441"/>
        <v>27</v>
      </c>
      <c r="U483" s="57">
        <f t="shared" si="441"/>
        <v>31</v>
      </c>
      <c r="V483" s="57">
        <f t="shared" si="441"/>
        <v>28</v>
      </c>
      <c r="W483" s="57">
        <f t="shared" si="441"/>
        <v>28</v>
      </c>
      <c r="X483" s="57">
        <f t="shared" si="441"/>
        <v>11</v>
      </c>
      <c r="Y483" s="57">
        <f t="shared" si="441"/>
        <v>28</v>
      </c>
      <c r="Z483" s="57">
        <f t="shared" si="441"/>
        <v>29</v>
      </c>
      <c r="AA483" s="57">
        <f t="shared" si="441"/>
        <v>31</v>
      </c>
    </row>
    <row r="484" spans="2:27">
      <c r="B484" s="94" t="s">
        <v>31</v>
      </c>
      <c r="C484" s="94" t="s">
        <v>32</v>
      </c>
      <c r="D484" s="94">
        <f>SUM('[1]NXP (07)'!D21:K21)/SUM('[1]NXP (07)'!D$2:K$2)</f>
        <v>71.596273553274258</v>
      </c>
      <c r="E484" s="94">
        <f>SUM('[1]NXP (07)'!L21:P21)/SUM('[1]NXP (07)'!L$2:P$2)</f>
        <v>30.952808931154927</v>
      </c>
      <c r="F484" s="94">
        <f>SUM('[1]NXP (07)'!Q21:AC21)/SUM('[1]NXP (07)'!Q$2:AC$2)</f>
        <v>50.59613926345687</v>
      </c>
      <c r="G484" s="94">
        <f>SUM('[1]NXP (07)'!AD21:AJ21)/SUM('[1]NXP (07)'!AD$2:AJ$2)</f>
        <v>53.14759553010073</v>
      </c>
      <c r="H484" s="94">
        <f>SUM('[1]NXP (07)'!AK21:AO21)/SUM('[1]NXP (07)'!AK$2:AO$2)</f>
        <v>49.466378875470767</v>
      </c>
      <c r="I484" s="94">
        <f>SUM('[1]NXP (07)'!AP21:AU21)/SUM('[1]NXP (07)'!AP$2:AU$2)</f>
        <v>48.761633842345312</v>
      </c>
      <c r="J484" s="94">
        <f>SUM('[1]NXP (07)'!AV21:BE21)/SUM('[1]NXP (07)'!AV$2:BE$2)</f>
        <v>45.290444878977013</v>
      </c>
      <c r="K484" s="94">
        <f>SUM('[1]NXP (07)'!BF21:BO21)/SUM('[1]NXP (07)'!BF$2:BO$2)</f>
        <v>27.209137690466473</v>
      </c>
      <c r="L484" s="94">
        <f>SUM('[1]NXP (07)'!BP21:BS21)/SUM('[1]NXP (07)'!BP$2:BS$2)</f>
        <v>6.626283929582093</v>
      </c>
      <c r="M484" s="94">
        <f>SUM('[1]NXP (07)'!BT21:BW21)/SUM('[1]NXP (07)'!BT$2:BW$2)</f>
        <v>45.850205405754586</v>
      </c>
      <c r="N484" s="94">
        <f t="shared" si="430"/>
        <v>42.949690190058305</v>
      </c>
      <c r="O484" s="94">
        <f>AVERAGE('[1]NXP (07)'!BY21:BZ21)</f>
        <v>8.7547065175265963</v>
      </c>
      <c r="P484" s="94" t="s">
        <v>32</v>
      </c>
      <c r="Q484" s="57">
        <f>RANK(D484,D472:D503,0)</f>
        <v>7</v>
      </c>
      <c r="R484" s="57">
        <f t="shared" ref="R484:AA484" si="442">RANK(E484,E472:E503,0)</f>
        <v>28</v>
      </c>
      <c r="S484" s="57">
        <f t="shared" si="442"/>
        <v>18</v>
      </c>
      <c r="T484" s="57">
        <f t="shared" si="442"/>
        <v>19</v>
      </c>
      <c r="U484" s="57">
        <f t="shared" si="442"/>
        <v>20</v>
      </c>
      <c r="V484" s="57">
        <f t="shared" si="442"/>
        <v>15</v>
      </c>
      <c r="W484" s="57">
        <f t="shared" si="442"/>
        <v>24</v>
      </c>
      <c r="X484" s="57">
        <f t="shared" si="442"/>
        <v>25</v>
      </c>
      <c r="Y484" s="57">
        <f t="shared" si="442"/>
        <v>27</v>
      </c>
      <c r="Z484" s="57">
        <f t="shared" si="442"/>
        <v>19</v>
      </c>
      <c r="AA484" s="57">
        <f t="shared" si="442"/>
        <v>22</v>
      </c>
    </row>
    <row r="485" spans="2:27">
      <c r="B485" s="95" t="s">
        <v>33</v>
      </c>
      <c r="C485" s="95" t="s">
        <v>34</v>
      </c>
      <c r="D485" s="95">
        <f>SUM('[1]NXP (07)'!D22:K22)/SUM('[1]NXP (07)'!D$2:K$2)</f>
        <v>60.987891588225331</v>
      </c>
      <c r="E485" s="95">
        <f>SUM('[1]NXP (07)'!L22:P22)/SUM('[1]NXP (07)'!L$2:P$2)</f>
        <v>40.202944800272768</v>
      </c>
      <c r="F485" s="95">
        <f>SUM('[1]NXP (07)'!Q22:AC22)/SUM('[1]NXP (07)'!Q$2:AC$2)</f>
        <v>50.890574979731021</v>
      </c>
      <c r="G485" s="95">
        <f>SUM('[1]NXP (07)'!AD22:AJ22)/SUM('[1]NXP (07)'!AD$2:AJ$2)</f>
        <v>68.308145441273169</v>
      </c>
      <c r="H485" s="95">
        <f>SUM('[1]NXP (07)'!AK22:AO22)/SUM('[1]NXP (07)'!AK$2:AO$2)</f>
        <v>69.784092246967461</v>
      </c>
      <c r="I485" s="95">
        <f>SUM('[1]NXP (07)'!AP22:AU22)/SUM('[1]NXP (07)'!AP$2:AU$2)</f>
        <v>62.050333662971376</v>
      </c>
      <c r="J485" s="95">
        <f>SUM('[1]NXP (07)'!AV22:BE22)/SUM('[1]NXP (07)'!AV$2:BE$2)</f>
        <v>58.988447017905386</v>
      </c>
      <c r="K485" s="95">
        <f>SUM('[1]NXP (07)'!BF22:BO22)/SUM('[1]NXP (07)'!BF$2:BO$2)</f>
        <v>44.217066902590993</v>
      </c>
      <c r="L485" s="95">
        <f>SUM('[1]NXP (07)'!BP22:BS22)/SUM('[1]NXP (07)'!BP$2:BS$2)</f>
        <v>27.599743300000746</v>
      </c>
      <c r="M485" s="95">
        <f>SUM('[1]NXP (07)'!BT22:BW22)/SUM('[1]NXP (07)'!BT$2:BW$2)</f>
        <v>66.434231512879194</v>
      </c>
      <c r="N485" s="95">
        <f t="shared" si="430"/>
        <v>54.946347145281749</v>
      </c>
      <c r="O485" s="95">
        <f>AVERAGE('[1]NXP (07)'!BY22:BZ22)</f>
        <v>18.936466744017391</v>
      </c>
      <c r="P485" s="95" t="s">
        <v>34</v>
      </c>
      <c r="Q485" s="57">
        <f>RANK(D485,D472:D503,0)</f>
        <v>17</v>
      </c>
      <c r="R485" s="57">
        <f t="shared" ref="R485:AA485" si="443">RANK(E485,E472:E503,0)</f>
        <v>16</v>
      </c>
      <c r="S485" s="57">
        <f t="shared" si="443"/>
        <v>17</v>
      </c>
      <c r="T485" s="57">
        <f t="shared" si="443"/>
        <v>6</v>
      </c>
      <c r="U485" s="57">
        <f t="shared" si="443"/>
        <v>4</v>
      </c>
      <c r="V485" s="57">
        <f t="shared" si="443"/>
        <v>4</v>
      </c>
      <c r="W485" s="57">
        <f t="shared" si="443"/>
        <v>4</v>
      </c>
      <c r="X485" s="57">
        <f t="shared" si="443"/>
        <v>4</v>
      </c>
      <c r="Y485" s="57">
        <f t="shared" si="443"/>
        <v>8</v>
      </c>
      <c r="Z485" s="57">
        <f t="shared" si="443"/>
        <v>4</v>
      </c>
      <c r="AA485" s="57">
        <f t="shared" si="443"/>
        <v>4</v>
      </c>
    </row>
    <row r="486" spans="2:27">
      <c r="B486" s="94" t="s">
        <v>35</v>
      </c>
      <c r="C486" s="94" t="s">
        <v>36</v>
      </c>
      <c r="D486" s="94">
        <f>SUM('[1]NXP (07)'!D23:K23)/SUM('[1]NXP (07)'!D$2:K$2)</f>
        <v>44.444199087852603</v>
      </c>
      <c r="E486" s="94">
        <f>SUM('[1]NXP (07)'!L23:P23)/SUM('[1]NXP (07)'!L$2:P$2)</f>
        <v>41.555388667182058</v>
      </c>
      <c r="F486" s="94">
        <f>SUM('[1]NXP (07)'!Q23:AC23)/SUM('[1]NXP (07)'!Q$2:AC$2)</f>
        <v>50.953340107994691</v>
      </c>
      <c r="G486" s="94">
        <f>SUM('[1]NXP (07)'!AD23:AJ23)/SUM('[1]NXP (07)'!AD$2:AJ$2)</f>
        <v>42.525446114224515</v>
      </c>
      <c r="H486" s="94">
        <f>SUM('[1]NXP (07)'!AK23:AO23)/SUM('[1]NXP (07)'!AK$2:AO$2)</f>
        <v>53.844745049992603</v>
      </c>
      <c r="I486" s="94">
        <f>SUM('[1]NXP (07)'!AP23:AU23)/SUM('[1]NXP (07)'!AP$2:AU$2)</f>
        <v>35.452864129739048</v>
      </c>
      <c r="J486" s="94">
        <f>SUM('[1]NXP (07)'!AV23:BE23)/SUM('[1]NXP (07)'!AV$2:BE$2)</f>
        <v>54.966885826569914</v>
      </c>
      <c r="K486" s="94">
        <f>SUM('[1]NXP (07)'!BF23:BO23)/SUM('[1]NXP (07)'!BF$2:BO$2)</f>
        <v>37.157291478197749</v>
      </c>
      <c r="L486" s="94">
        <f>SUM('[1]NXP (07)'!BP23:BS23)/SUM('[1]NXP (07)'!BP$2:BS$2)</f>
        <v>12.099373418023845</v>
      </c>
      <c r="M486" s="94">
        <f>SUM('[1]NXP (07)'!BT23:BW23)/SUM('[1]NXP (07)'!BT$2:BW$2)</f>
        <v>54.641557137553001</v>
      </c>
      <c r="N486" s="94">
        <f t="shared" si="430"/>
        <v>42.764109101732998</v>
      </c>
      <c r="O486" s="94">
        <f>AVERAGE('[1]NXP (07)'!BY23:BZ23)</f>
        <v>13.212725075339307</v>
      </c>
      <c r="P486" s="94" t="s">
        <v>36</v>
      </c>
      <c r="Q486" s="57">
        <f>RANK(D486,D472:D503,0)</f>
        <v>29</v>
      </c>
      <c r="R486" s="57">
        <f t="shared" ref="R486:AA486" si="444">RANK(E486,E472:E503,0)</f>
        <v>12</v>
      </c>
      <c r="S486" s="57">
        <f t="shared" si="444"/>
        <v>16</v>
      </c>
      <c r="T486" s="57">
        <f t="shared" si="444"/>
        <v>29</v>
      </c>
      <c r="U486" s="57">
        <f t="shared" si="444"/>
        <v>15</v>
      </c>
      <c r="V486" s="57">
        <f t="shared" si="444"/>
        <v>29</v>
      </c>
      <c r="W486" s="57">
        <f t="shared" si="444"/>
        <v>11</v>
      </c>
      <c r="X486" s="57">
        <f t="shared" si="444"/>
        <v>6</v>
      </c>
      <c r="Y486" s="57">
        <f t="shared" si="444"/>
        <v>21</v>
      </c>
      <c r="Z486" s="57">
        <f t="shared" si="444"/>
        <v>13</v>
      </c>
      <c r="AA486" s="57">
        <f t="shared" si="444"/>
        <v>24</v>
      </c>
    </row>
    <row r="487" spans="2:27">
      <c r="B487" s="95" t="s">
        <v>37</v>
      </c>
      <c r="C487" s="95" t="s">
        <v>38</v>
      </c>
      <c r="D487" s="95">
        <f>SUM('[1]NXP (07)'!D24:K24)/SUM('[1]NXP (07)'!D$2:K$2)</f>
        <v>44.588765028435674</v>
      </c>
      <c r="E487" s="95">
        <f>SUM('[1]NXP (07)'!L24:P24)/SUM('[1]NXP (07)'!L$2:P$2)</f>
        <v>35.143869514233842</v>
      </c>
      <c r="F487" s="95">
        <f>SUM('[1]NXP (07)'!Q24:AC24)/SUM('[1]NXP (07)'!Q$2:AC$2)</f>
        <v>36.327028342725256</v>
      </c>
      <c r="G487" s="95">
        <f>SUM('[1]NXP (07)'!AD24:AJ24)/SUM('[1]NXP (07)'!AD$2:AJ$2)</f>
        <v>48.090664101631539</v>
      </c>
      <c r="H487" s="95">
        <f>SUM('[1]NXP (07)'!AK24:AO24)/SUM('[1]NXP (07)'!AK$2:AO$2)</f>
        <v>32.767043424774762</v>
      </c>
      <c r="I487" s="95">
        <f>SUM('[1]NXP (07)'!AP24:AU24)/SUM('[1]NXP (07)'!AP$2:AU$2)</f>
        <v>52.665189122856866</v>
      </c>
      <c r="J487" s="95">
        <f>SUM('[1]NXP (07)'!AV24:BE24)/SUM('[1]NXP (07)'!AV$2:BE$2)</f>
        <v>51.321513695913133</v>
      </c>
      <c r="K487" s="95">
        <f>SUM('[1]NXP (07)'!BF24:BO24)/SUM('[1]NXP (07)'!BF$2:BO$2)</f>
        <v>33.723465621800585</v>
      </c>
      <c r="L487" s="95">
        <f>SUM('[1]NXP (07)'!BP24:BS24)/SUM('[1]NXP (07)'!BP$2:BS$2)</f>
        <v>8.3116709237390385</v>
      </c>
      <c r="M487" s="95">
        <f>SUM('[1]NXP (07)'!BT24:BW24)/SUM('[1]NXP (07)'!BT$2:BW$2)</f>
        <v>37.964702473568067</v>
      </c>
      <c r="N487" s="95">
        <f t="shared" si="430"/>
        <v>38.090391224967874</v>
      </c>
      <c r="O487" s="95">
        <f>AVERAGE('[1]NXP (07)'!BY24:BZ24)</f>
        <v>7.3452473251691686</v>
      </c>
      <c r="P487" s="95" t="s">
        <v>38</v>
      </c>
      <c r="Q487" s="57">
        <f>RANK(D487,D472:D503,0)</f>
        <v>27</v>
      </c>
      <c r="R487" s="57">
        <f t="shared" ref="R487:AA487" si="445">RANK(E487,E472:E503,0)</f>
        <v>24</v>
      </c>
      <c r="S487" s="57">
        <f t="shared" si="445"/>
        <v>30</v>
      </c>
      <c r="T487" s="57">
        <f t="shared" si="445"/>
        <v>24</v>
      </c>
      <c r="U487" s="57">
        <f t="shared" si="445"/>
        <v>30</v>
      </c>
      <c r="V487" s="57">
        <f t="shared" si="445"/>
        <v>11</v>
      </c>
      <c r="W487" s="57">
        <f t="shared" si="445"/>
        <v>18</v>
      </c>
      <c r="X487" s="57">
        <f t="shared" si="445"/>
        <v>10</v>
      </c>
      <c r="Y487" s="57">
        <f t="shared" si="445"/>
        <v>23</v>
      </c>
      <c r="Z487" s="57">
        <f t="shared" si="445"/>
        <v>24</v>
      </c>
      <c r="AA487" s="57">
        <f t="shared" si="445"/>
        <v>28</v>
      </c>
    </row>
    <row r="488" spans="2:27">
      <c r="B488" s="94" t="s">
        <v>39</v>
      </c>
      <c r="C488" s="94" t="s">
        <v>40</v>
      </c>
      <c r="D488" s="94">
        <f>SUM('[1]NXP (07)'!D25:K25)/SUM('[1]NXP (07)'!D$2:K$2)</f>
        <v>57.735859906564791</v>
      </c>
      <c r="E488" s="94">
        <f>SUM('[1]NXP (07)'!L25:P25)/SUM('[1]NXP (07)'!L$2:P$2)</f>
        <v>41.279978387809244</v>
      </c>
      <c r="F488" s="94">
        <f>SUM('[1]NXP (07)'!Q25:AC25)/SUM('[1]NXP (07)'!Q$2:AC$2)</f>
        <v>52.264339695109705</v>
      </c>
      <c r="G488" s="94">
        <f>SUM('[1]NXP (07)'!AD25:AJ25)/SUM('[1]NXP (07)'!AD$2:AJ$2)</f>
        <v>61.053165161873991</v>
      </c>
      <c r="H488" s="94">
        <f>SUM('[1]NXP (07)'!AK25:AO25)/SUM('[1]NXP (07)'!AK$2:AO$2)</f>
        <v>53.76223003177612</v>
      </c>
      <c r="I488" s="94">
        <f>SUM('[1]NXP (07)'!AP25:AU25)/SUM('[1]NXP (07)'!AP$2:AU$2)</f>
        <v>42.952964121550714</v>
      </c>
      <c r="J488" s="94">
        <f>SUM('[1]NXP (07)'!AV25:BE25)/SUM('[1]NXP (07)'!AV$2:BE$2)</f>
        <v>43.22846830818753</v>
      </c>
      <c r="K488" s="94">
        <f>SUM('[1]NXP (07)'!BF25:BO25)/SUM('[1]NXP (07)'!BF$2:BO$2)</f>
        <v>29.858816570163803</v>
      </c>
      <c r="L488" s="94">
        <f>SUM('[1]NXP (07)'!BP25:BS25)/SUM('[1]NXP (07)'!BP$2:BS$2)</f>
        <v>13.137281469115122</v>
      </c>
      <c r="M488" s="94">
        <f>SUM('[1]NXP (07)'!BT25:BW25)/SUM('[1]NXP (07)'!BT$2:BW$2)</f>
        <v>55.327415532766388</v>
      </c>
      <c r="N488" s="94">
        <f t="shared" si="430"/>
        <v>45.060051918491737</v>
      </c>
      <c r="O488" s="94">
        <f>AVERAGE('[1]NXP (07)'!BY25:BZ25)</f>
        <v>15.452294244860401</v>
      </c>
      <c r="P488" s="94" t="s">
        <v>40</v>
      </c>
      <c r="Q488" s="57">
        <f>RANK(D488,D472:D503,0)</f>
        <v>20</v>
      </c>
      <c r="R488" s="57">
        <f t="shared" ref="R488:AA488" si="446">RANK(E488,E472:E503,0)</f>
        <v>14</v>
      </c>
      <c r="S488" s="57">
        <f t="shared" si="446"/>
        <v>14</v>
      </c>
      <c r="T488" s="57">
        <f t="shared" si="446"/>
        <v>9</v>
      </c>
      <c r="U488" s="57">
        <f t="shared" si="446"/>
        <v>16</v>
      </c>
      <c r="V488" s="57">
        <f t="shared" si="446"/>
        <v>24</v>
      </c>
      <c r="W488" s="57">
        <f t="shared" si="446"/>
        <v>25</v>
      </c>
      <c r="X488" s="57">
        <f t="shared" si="446"/>
        <v>19</v>
      </c>
      <c r="Y488" s="57">
        <f t="shared" si="446"/>
        <v>20</v>
      </c>
      <c r="Z488" s="57">
        <f t="shared" si="446"/>
        <v>12</v>
      </c>
      <c r="AA488" s="57">
        <f t="shared" si="446"/>
        <v>17</v>
      </c>
    </row>
    <row r="489" spans="2:27">
      <c r="B489" s="95" t="s">
        <v>41</v>
      </c>
      <c r="C489" s="95" t="s">
        <v>42</v>
      </c>
      <c r="D489" s="95">
        <f>SUM('[1]NXP (07)'!D26:K26)/SUM('[1]NXP (07)'!D$2:K$2)</f>
        <v>64.290029968235331</v>
      </c>
      <c r="E489" s="95">
        <f>SUM('[1]NXP (07)'!L26:P26)/SUM('[1]NXP (07)'!L$2:P$2)</f>
        <v>45.642422989484174</v>
      </c>
      <c r="F489" s="95">
        <f>SUM('[1]NXP (07)'!Q26:AC26)/SUM('[1]NXP (07)'!Q$2:AC$2)</f>
        <v>58.719174719380085</v>
      </c>
      <c r="G489" s="95">
        <f>SUM('[1]NXP (07)'!AD26:AJ26)/SUM('[1]NXP (07)'!AD$2:AJ$2)</f>
        <v>65.740523012783072</v>
      </c>
      <c r="H489" s="95">
        <f>SUM('[1]NXP (07)'!AK26:AO26)/SUM('[1]NXP (07)'!AK$2:AO$2)</f>
        <v>47.048257506933567</v>
      </c>
      <c r="I489" s="95">
        <f>SUM('[1]NXP (07)'!AP26:AU26)/SUM('[1]NXP (07)'!AP$2:AU$2)</f>
        <v>42.558080480859438</v>
      </c>
      <c r="J489" s="95">
        <f>SUM('[1]NXP (07)'!AV26:BE26)/SUM('[1]NXP (07)'!AV$2:BE$2)</f>
        <v>39.748637781900577</v>
      </c>
      <c r="K489" s="95">
        <f>SUM('[1]NXP (07)'!BF26:BO26)/SUM('[1]NXP (07)'!BF$2:BO$2)</f>
        <v>29.576357259689637</v>
      </c>
      <c r="L489" s="95">
        <f>SUM('[1]NXP (07)'!BP26:BS26)/SUM('[1]NXP (07)'!BP$2:BS$2)</f>
        <v>8.9222978067410779</v>
      </c>
      <c r="M489" s="95">
        <f>SUM('[1]NXP (07)'!BT26:BW26)/SUM('[1]NXP (07)'!BT$2:BW$2)</f>
        <v>37.442815848759651</v>
      </c>
      <c r="N489" s="95">
        <f t="shared" si="430"/>
        <v>43.968859737476656</v>
      </c>
      <c r="O489" s="95">
        <f>AVERAGE('[1]NXP (07)'!BY26:BZ26)</f>
        <v>12.955112104663147</v>
      </c>
      <c r="P489" s="95" t="s">
        <v>42</v>
      </c>
      <c r="Q489" s="57">
        <f>RANK(D489,D472:D503,0)</f>
        <v>14</v>
      </c>
      <c r="R489" s="57">
        <f t="shared" ref="R489:AA489" si="447">RANK(E489,E472:E503,0)</f>
        <v>9</v>
      </c>
      <c r="S489" s="57">
        <f t="shared" si="447"/>
        <v>6</v>
      </c>
      <c r="T489" s="57">
        <f t="shared" si="447"/>
        <v>8</v>
      </c>
      <c r="U489" s="57">
        <f t="shared" si="447"/>
        <v>23</v>
      </c>
      <c r="V489" s="57">
        <f t="shared" si="447"/>
        <v>25</v>
      </c>
      <c r="W489" s="57">
        <f t="shared" si="447"/>
        <v>27</v>
      </c>
      <c r="X489" s="57">
        <f t="shared" si="447"/>
        <v>20</v>
      </c>
      <c r="Y489" s="57">
        <f t="shared" si="447"/>
        <v>22</v>
      </c>
      <c r="Z489" s="57">
        <f t="shared" si="447"/>
        <v>25</v>
      </c>
      <c r="AA489" s="57">
        <f t="shared" si="447"/>
        <v>20</v>
      </c>
    </row>
    <row r="490" spans="2:27">
      <c r="B490" s="94" t="s">
        <v>43</v>
      </c>
      <c r="C490" s="94" t="s">
        <v>44</v>
      </c>
      <c r="D490" s="94">
        <f>SUM('[1]NXP (07)'!D27:K27)/SUM('[1]NXP (07)'!D$2:K$2)</f>
        <v>57.601693707125889</v>
      </c>
      <c r="E490" s="94">
        <f>SUM('[1]NXP (07)'!L27:P27)/SUM('[1]NXP (07)'!L$2:P$2)</f>
        <v>60.066570700227714</v>
      </c>
      <c r="F490" s="94">
        <f>SUM('[1]NXP (07)'!Q27:AC27)/SUM('[1]NXP (07)'!Q$2:AC$2)</f>
        <v>53.813659171726108</v>
      </c>
      <c r="G490" s="94">
        <f>SUM('[1]NXP (07)'!AD27:AJ27)/SUM('[1]NXP (07)'!AD$2:AJ$2)</f>
        <v>53.969750576361115</v>
      </c>
      <c r="H490" s="94">
        <f>SUM('[1]NXP (07)'!AK27:AO27)/SUM('[1]NXP (07)'!AK$2:AO$2)</f>
        <v>76.938889134171561</v>
      </c>
      <c r="I490" s="94">
        <f>SUM('[1]NXP (07)'!AP27:AU27)/SUM('[1]NXP (07)'!AP$2:AU$2)</f>
        <v>56.167199604914217</v>
      </c>
      <c r="J490" s="94">
        <f>SUM('[1]NXP (07)'!AV27:BE27)/SUM('[1]NXP (07)'!AV$2:BE$2)</f>
        <v>66.821261916928762</v>
      </c>
      <c r="K490" s="94">
        <f>SUM('[1]NXP (07)'!BF27:BO27)/SUM('[1]NXP (07)'!BF$2:BO$2)</f>
        <v>33.17434087655964</v>
      </c>
      <c r="L490" s="94">
        <f>SUM('[1]NXP (07)'!BP27:BS27)/SUM('[1]NXP (07)'!BP$2:BS$2)</f>
        <v>27.101030990952371</v>
      </c>
      <c r="M490" s="94">
        <f>SUM('[1]NXP (07)'!BT27:BW27)/SUM('[1]NXP (07)'!BT$2:BW$2)</f>
        <v>77.83903004977536</v>
      </c>
      <c r="N490" s="94">
        <f t="shared" si="430"/>
        <v>56.349342672874272</v>
      </c>
      <c r="O490" s="94">
        <f>AVERAGE('[1]NXP (07)'!BY27:BZ27)</f>
        <v>41.701655434852945</v>
      </c>
      <c r="P490" s="94" t="s">
        <v>44</v>
      </c>
      <c r="Q490" s="57">
        <f>RANK(D490,D472:D503,0)</f>
        <v>21</v>
      </c>
      <c r="R490" s="57">
        <f t="shared" ref="R490:AA490" si="448">RANK(E490,E472:E503,0)</f>
        <v>2</v>
      </c>
      <c r="S490" s="57">
        <f t="shared" si="448"/>
        <v>12</v>
      </c>
      <c r="T490" s="57">
        <f t="shared" si="448"/>
        <v>17</v>
      </c>
      <c r="U490" s="57">
        <f t="shared" si="448"/>
        <v>2</v>
      </c>
      <c r="V490" s="57">
        <f t="shared" si="448"/>
        <v>7</v>
      </c>
      <c r="W490" s="57">
        <f t="shared" si="448"/>
        <v>2</v>
      </c>
      <c r="X490" s="57">
        <f t="shared" si="448"/>
        <v>12</v>
      </c>
      <c r="Y490" s="57">
        <f t="shared" si="448"/>
        <v>9</v>
      </c>
      <c r="Z490" s="57">
        <f t="shared" si="448"/>
        <v>2</v>
      </c>
      <c r="AA490" s="57">
        <f t="shared" si="448"/>
        <v>2</v>
      </c>
    </row>
    <row r="491" spans="2:27">
      <c r="B491" s="95" t="s">
        <v>45</v>
      </c>
      <c r="C491" s="95" t="s">
        <v>46</v>
      </c>
      <c r="D491" s="95">
        <f>SUM('[1]NXP (07)'!D28:K28)/SUM('[1]NXP (07)'!D$2:K$2)</f>
        <v>50.579998549895258</v>
      </c>
      <c r="E491" s="95">
        <f>SUM('[1]NXP (07)'!L28:P28)/SUM('[1]NXP (07)'!L$2:P$2)</f>
        <v>36.658920901265347</v>
      </c>
      <c r="F491" s="95">
        <f>SUM('[1]NXP (07)'!Q28:AC28)/SUM('[1]NXP (07)'!Q$2:AC$2)</f>
        <v>29.50723796304678</v>
      </c>
      <c r="G491" s="95">
        <f>SUM('[1]NXP (07)'!AD28:AJ28)/SUM('[1]NXP (07)'!AD$2:AJ$2)</f>
        <v>36.589579819142322</v>
      </c>
      <c r="H491" s="95">
        <f>SUM('[1]NXP (07)'!AK28:AO28)/SUM('[1]NXP (07)'!AK$2:AO$2)</f>
        <v>29.694081031048608</v>
      </c>
      <c r="I491" s="95">
        <f>SUM('[1]NXP (07)'!AP28:AU28)/SUM('[1]NXP (07)'!AP$2:AU$2)</f>
        <v>33.858509262963466</v>
      </c>
      <c r="J491" s="95">
        <f>SUM('[1]NXP (07)'!AV28:BE28)/SUM('[1]NXP (07)'!AV$2:BE$2)</f>
        <v>43.121607004747908</v>
      </c>
      <c r="K491" s="95">
        <f>SUM('[1]NXP (07)'!BF28:BO28)/SUM('[1]NXP (07)'!BF$2:BO$2)</f>
        <v>24.060395467217994</v>
      </c>
      <c r="L491" s="95">
        <f>SUM('[1]NXP (07)'!BP28:BS28)/SUM('[1]NXP (07)'!BP$2:BS$2)</f>
        <v>4.2869047168388672</v>
      </c>
      <c r="M491" s="95">
        <f>SUM('[1]NXP (07)'!BT28:BW28)/SUM('[1]NXP (07)'!BT$2:BW$2)</f>
        <v>26.170030258094041</v>
      </c>
      <c r="N491" s="95">
        <f t="shared" si="430"/>
        <v>31.45272649742606</v>
      </c>
      <c r="O491" s="95">
        <f>AVERAGE('[1]NXP (07)'!BY28:BZ28)</f>
        <v>2.6265378124871095</v>
      </c>
      <c r="P491" s="95" t="s">
        <v>46</v>
      </c>
      <c r="Q491" s="57">
        <f>RANK(D491,D472:D503,0)</f>
        <v>24</v>
      </c>
      <c r="R491" s="57">
        <f t="shared" ref="R491:AA491" si="449">RANK(E491,E472:E503,0)</f>
        <v>22</v>
      </c>
      <c r="S491" s="57">
        <f t="shared" si="449"/>
        <v>32</v>
      </c>
      <c r="T491" s="57">
        <f t="shared" si="449"/>
        <v>31</v>
      </c>
      <c r="U491" s="57">
        <f t="shared" si="449"/>
        <v>32</v>
      </c>
      <c r="V491" s="57">
        <f t="shared" si="449"/>
        <v>30</v>
      </c>
      <c r="W491" s="57">
        <f t="shared" si="449"/>
        <v>26</v>
      </c>
      <c r="X491" s="57">
        <f t="shared" si="449"/>
        <v>29</v>
      </c>
      <c r="Y491" s="57">
        <f t="shared" si="449"/>
        <v>30</v>
      </c>
      <c r="Z491" s="57">
        <f t="shared" si="449"/>
        <v>30</v>
      </c>
      <c r="AA491" s="57">
        <f t="shared" si="449"/>
        <v>32</v>
      </c>
    </row>
    <row r="492" spans="2:27">
      <c r="B492" s="94" t="s">
        <v>47</v>
      </c>
      <c r="C492" s="94" t="s">
        <v>48</v>
      </c>
      <c r="D492" s="94">
        <f>SUM('[1]NXP (07)'!D29:K29)/SUM('[1]NXP (07)'!D$2:K$2)</f>
        <v>64.291427361774566</v>
      </c>
      <c r="E492" s="94">
        <f>SUM('[1]NXP (07)'!L29:P29)/SUM('[1]NXP (07)'!L$2:P$2)</f>
        <v>37.018519404775105</v>
      </c>
      <c r="F492" s="94">
        <f>SUM('[1]NXP (07)'!Q29:AC29)/SUM('[1]NXP (07)'!Q$2:AC$2)</f>
        <v>39.462884753241902</v>
      </c>
      <c r="G492" s="94">
        <f>SUM('[1]NXP (07)'!AD29:AJ29)/SUM('[1]NXP (07)'!AD$2:AJ$2)</f>
        <v>48.4529413301563</v>
      </c>
      <c r="H492" s="94">
        <f>SUM('[1]NXP (07)'!AK29:AO29)/SUM('[1]NXP (07)'!AK$2:AO$2)</f>
        <v>44.718956030881543</v>
      </c>
      <c r="I492" s="94">
        <f>SUM('[1]NXP (07)'!AP29:AU29)/SUM('[1]NXP (07)'!AP$2:AU$2)</f>
        <v>40.26524806388602</v>
      </c>
      <c r="J492" s="94">
        <f>SUM('[1]NXP (07)'!AV29:BE29)/SUM('[1]NXP (07)'!AV$2:BE$2)</f>
        <v>57.653101715170564</v>
      </c>
      <c r="K492" s="94">
        <f>SUM('[1]NXP (07)'!BF29:BO29)/SUM('[1]NXP (07)'!BF$2:BO$2)</f>
        <v>29.8871084724694</v>
      </c>
      <c r="L492" s="94">
        <f>SUM('[1]NXP (07)'!BP29:BS29)/SUM('[1]NXP (07)'!BP$2:BS$2)</f>
        <v>16.76214077515375</v>
      </c>
      <c r="M492" s="94">
        <f>SUM('[1]NXP (07)'!BT29:BW29)/SUM('[1]NXP (07)'!BT$2:BW$2)</f>
        <v>40.707386038156962</v>
      </c>
      <c r="N492" s="94">
        <f t="shared" si="430"/>
        <v>41.921971394566619</v>
      </c>
      <c r="O492" s="94">
        <f>AVERAGE('[1]NXP (07)'!BY29:BZ29)</f>
        <v>9.8174406020605822</v>
      </c>
      <c r="P492" s="94" t="s">
        <v>48</v>
      </c>
      <c r="Q492" s="57">
        <f>RANK(D492,D472:D503,0)</f>
        <v>13</v>
      </c>
      <c r="R492" s="57">
        <f t="shared" ref="R492:AA492" si="450">RANK(E492,E472:E503,0)</f>
        <v>20</v>
      </c>
      <c r="S492" s="57">
        <f t="shared" si="450"/>
        <v>28</v>
      </c>
      <c r="T492" s="57">
        <f t="shared" si="450"/>
        <v>23</v>
      </c>
      <c r="U492" s="57">
        <f t="shared" si="450"/>
        <v>25</v>
      </c>
      <c r="V492" s="57">
        <f t="shared" si="450"/>
        <v>26</v>
      </c>
      <c r="W492" s="57">
        <f t="shared" si="450"/>
        <v>7</v>
      </c>
      <c r="X492" s="57">
        <f t="shared" si="450"/>
        <v>18</v>
      </c>
      <c r="Y492" s="57">
        <f t="shared" si="450"/>
        <v>16</v>
      </c>
      <c r="Z492" s="57">
        <f t="shared" si="450"/>
        <v>22</v>
      </c>
      <c r="AA492" s="57">
        <f t="shared" si="450"/>
        <v>25</v>
      </c>
    </row>
    <row r="493" spans="2:27">
      <c r="B493" s="95" t="s">
        <v>49</v>
      </c>
      <c r="C493" s="95" t="s">
        <v>50</v>
      </c>
      <c r="D493" s="95">
        <f>SUM('[1]NXP (07)'!D30:K30)/SUM('[1]NXP (07)'!D$2:K$2)</f>
        <v>81.816989415621336</v>
      </c>
      <c r="E493" s="95">
        <f>SUM('[1]NXP (07)'!L30:P30)/SUM('[1]NXP (07)'!L$2:P$2)</f>
        <v>29.921984227852725</v>
      </c>
      <c r="F493" s="95">
        <f>SUM('[1]NXP (07)'!Q30:AC30)/SUM('[1]NXP (07)'!Q$2:AC$2)</f>
        <v>53.152508976263405</v>
      </c>
      <c r="G493" s="95">
        <f>SUM('[1]NXP (07)'!AD30:AJ30)/SUM('[1]NXP (07)'!AD$2:AJ$2)</f>
        <v>73.036125218182349</v>
      </c>
      <c r="H493" s="95">
        <f>SUM('[1]NXP (07)'!AK30:AO30)/SUM('[1]NXP (07)'!AK$2:AO$2)</f>
        <v>65.600625768765838</v>
      </c>
      <c r="I493" s="95">
        <f>SUM('[1]NXP (07)'!AP30:AU30)/SUM('[1]NXP (07)'!AP$2:AU$2)</f>
        <v>70.002919386629955</v>
      </c>
      <c r="J493" s="95">
        <f>SUM('[1]NXP (07)'!AV30:BE30)/SUM('[1]NXP (07)'!AV$2:BE$2)</f>
        <v>57.072162932854553</v>
      </c>
      <c r="K493" s="95">
        <f>SUM('[1]NXP (07)'!BF30:BO30)/SUM('[1]NXP (07)'!BF$2:BO$2)</f>
        <v>36.262337157795336</v>
      </c>
      <c r="L493" s="95">
        <f>SUM('[1]NXP (07)'!BP30:BS30)/SUM('[1]NXP (07)'!BP$2:BS$2)</f>
        <v>18.1793270165563</v>
      </c>
      <c r="M493" s="95">
        <f>SUM('[1]NXP (07)'!BT30:BW30)/SUM('[1]NXP (07)'!BT$2:BW$2)</f>
        <v>77.832433855920357</v>
      </c>
      <c r="N493" s="95">
        <f t="shared" si="430"/>
        <v>56.287741395644218</v>
      </c>
      <c r="O493" s="95">
        <f>AVERAGE('[1]NXP (07)'!BY30:BZ30)</f>
        <v>24.285384521147666</v>
      </c>
      <c r="P493" s="95" t="s">
        <v>50</v>
      </c>
      <c r="Q493" s="57">
        <f>RANK(D493,D472:D503,0)</f>
        <v>2</v>
      </c>
      <c r="R493" s="57">
        <f t="shared" ref="R493:AA493" si="451">RANK(E493,E472:E503,0)</f>
        <v>29</v>
      </c>
      <c r="S493" s="57">
        <f t="shared" si="451"/>
        <v>13</v>
      </c>
      <c r="T493" s="57">
        <f t="shared" si="451"/>
        <v>2</v>
      </c>
      <c r="U493" s="57">
        <f t="shared" si="451"/>
        <v>7</v>
      </c>
      <c r="V493" s="57">
        <f t="shared" si="451"/>
        <v>1</v>
      </c>
      <c r="W493" s="57">
        <f t="shared" si="451"/>
        <v>8</v>
      </c>
      <c r="X493" s="57">
        <f t="shared" si="451"/>
        <v>7</v>
      </c>
      <c r="Y493" s="57">
        <f t="shared" si="451"/>
        <v>14</v>
      </c>
      <c r="Z493" s="57">
        <f t="shared" si="451"/>
        <v>3</v>
      </c>
      <c r="AA493" s="57">
        <f t="shared" si="451"/>
        <v>3</v>
      </c>
    </row>
    <row r="494" spans="2:27">
      <c r="B494" s="94" t="s">
        <v>51</v>
      </c>
      <c r="C494" s="94" t="s">
        <v>52</v>
      </c>
      <c r="D494" s="94">
        <f>SUM('[1]NXP (07)'!D31:K31)/SUM('[1]NXP (07)'!D$2:K$2)</f>
        <v>52.884780794326339</v>
      </c>
      <c r="E494" s="94">
        <f>SUM('[1]NXP (07)'!L31:P31)/SUM('[1]NXP (07)'!L$2:P$2)</f>
        <v>42.996190334539968</v>
      </c>
      <c r="F494" s="94">
        <f>SUM('[1]NXP (07)'!Q31:AC31)/SUM('[1]NXP (07)'!Q$2:AC$2)</f>
        <v>54.326101361793711</v>
      </c>
      <c r="G494" s="94">
        <f>SUM('[1]NXP (07)'!AD31:AJ31)/SUM('[1]NXP (07)'!AD$2:AJ$2)</f>
        <v>51.156066094800593</v>
      </c>
      <c r="H494" s="94">
        <f>SUM('[1]NXP (07)'!AK31:AO31)/SUM('[1]NXP (07)'!AK$2:AO$2)</f>
        <v>52.869335906365919</v>
      </c>
      <c r="I494" s="94">
        <f>SUM('[1]NXP (07)'!AP31:AU31)/SUM('[1]NXP (07)'!AP$2:AU$2)</f>
        <v>44.668883217419712</v>
      </c>
      <c r="J494" s="94">
        <f>SUM('[1]NXP (07)'!AV31:BE31)/SUM('[1]NXP (07)'!AV$2:BE$2)</f>
        <v>50.29925128793645</v>
      </c>
      <c r="K494" s="94">
        <f>SUM('[1]NXP (07)'!BF31:BO31)/SUM('[1]NXP (07)'!BF$2:BO$2)</f>
        <v>48.789335526993518</v>
      </c>
      <c r="L494" s="94">
        <f>SUM('[1]NXP (07)'!BP31:BS31)/SUM('[1]NXP (07)'!BP$2:BS$2)</f>
        <v>36.687221839403911</v>
      </c>
      <c r="M494" s="94">
        <f>SUM('[1]NXP (07)'!BT31:BW31)/SUM('[1]NXP (07)'!BT$2:BW$2)</f>
        <v>48.470994856665918</v>
      </c>
      <c r="N494" s="94">
        <f t="shared" si="430"/>
        <v>48.314816122024602</v>
      </c>
      <c r="O494" s="94">
        <f>AVERAGE('[1]NXP (07)'!BY31:BZ31)</f>
        <v>20.788688558891213</v>
      </c>
      <c r="P494" s="94" t="s">
        <v>52</v>
      </c>
      <c r="Q494" s="57">
        <f>RANK(D494,D472:D503,0)</f>
        <v>23</v>
      </c>
      <c r="R494" s="57">
        <f t="shared" ref="R494:AA494" si="452">RANK(E494,E472:E503,0)</f>
        <v>10</v>
      </c>
      <c r="S494" s="57">
        <f t="shared" si="452"/>
        <v>11</v>
      </c>
      <c r="T494" s="57">
        <f t="shared" si="452"/>
        <v>21</v>
      </c>
      <c r="U494" s="57">
        <f t="shared" si="452"/>
        <v>17</v>
      </c>
      <c r="V494" s="57">
        <f t="shared" si="452"/>
        <v>21</v>
      </c>
      <c r="W494" s="57">
        <f t="shared" si="452"/>
        <v>19</v>
      </c>
      <c r="X494" s="57">
        <f t="shared" si="452"/>
        <v>3</v>
      </c>
      <c r="Y494" s="57">
        <f t="shared" si="452"/>
        <v>4</v>
      </c>
      <c r="Z494" s="57">
        <f t="shared" si="452"/>
        <v>15</v>
      </c>
      <c r="AA494" s="57">
        <f t="shared" si="452"/>
        <v>14</v>
      </c>
    </row>
    <row r="495" spans="2:27">
      <c r="B495" s="95" t="s">
        <v>53</v>
      </c>
      <c r="C495" s="95" t="s">
        <v>54</v>
      </c>
      <c r="D495" s="95">
        <f>SUM('[1]NXP (07)'!D32:K32)/SUM('[1]NXP (07)'!D$2:K$2)</f>
        <v>63.04287810862386</v>
      </c>
      <c r="E495" s="95">
        <f>SUM('[1]NXP (07)'!L32:P32)/SUM('[1]NXP (07)'!L$2:P$2)</f>
        <v>37.237891867375005</v>
      </c>
      <c r="F495" s="95">
        <f>SUM('[1]NXP (07)'!Q32:AC32)/SUM('[1]NXP (07)'!Q$2:AC$2)</f>
        <v>50.278816316636984</v>
      </c>
      <c r="G495" s="95">
        <f>SUM('[1]NXP (07)'!AD32:AJ32)/SUM('[1]NXP (07)'!AD$2:AJ$2)</f>
        <v>68.56855607139407</v>
      </c>
      <c r="H495" s="95">
        <f>SUM('[1]NXP (07)'!AK32:AO32)/SUM('[1]NXP (07)'!AK$2:AO$2)</f>
        <v>48.981994893845901</v>
      </c>
      <c r="I495" s="95">
        <f>SUM('[1]NXP (07)'!AP32:AU32)/SUM('[1]NXP (07)'!AP$2:AU$2)</f>
        <v>53.397953706135894</v>
      </c>
      <c r="J495" s="95">
        <f>SUM('[1]NXP (07)'!AV32:BE32)/SUM('[1]NXP (07)'!AV$2:BE$2)</f>
        <v>54.175983924011391</v>
      </c>
      <c r="K495" s="95">
        <f>SUM('[1]NXP (07)'!BF32:BO32)/SUM('[1]NXP (07)'!BF$2:BO$2)</f>
        <v>31.879893342721346</v>
      </c>
      <c r="L495" s="95">
        <f>SUM('[1]NXP (07)'!BP32:BS32)/SUM('[1]NXP (07)'!BP$2:BS$2)</f>
        <v>17.8773360178985</v>
      </c>
      <c r="M495" s="95">
        <f>SUM('[1]NXP (07)'!BT32:BW32)/SUM('[1]NXP (07)'!BT$2:BW$2)</f>
        <v>50.129952342089851</v>
      </c>
      <c r="N495" s="95">
        <f t="shared" si="430"/>
        <v>47.557125659073286</v>
      </c>
      <c r="O495" s="95">
        <f>AVERAGE('[1]NXP (07)'!BY32:BZ32)</f>
        <v>14.708270094354503</v>
      </c>
      <c r="P495" s="95" t="s">
        <v>54</v>
      </c>
      <c r="Q495" s="57">
        <f>RANK(D495,D472:D503,0)</f>
        <v>16</v>
      </c>
      <c r="R495" s="57">
        <f t="shared" ref="R495:AA495" si="453">RANK(E495,E472:E503,0)</f>
        <v>19</v>
      </c>
      <c r="S495" s="57">
        <f t="shared" si="453"/>
        <v>20</v>
      </c>
      <c r="T495" s="57">
        <f t="shared" si="453"/>
        <v>4</v>
      </c>
      <c r="U495" s="57">
        <f t="shared" si="453"/>
        <v>21</v>
      </c>
      <c r="V495" s="57">
        <f t="shared" si="453"/>
        <v>10</v>
      </c>
      <c r="W495" s="57">
        <f t="shared" si="453"/>
        <v>12</v>
      </c>
      <c r="X495" s="57">
        <f t="shared" si="453"/>
        <v>14</v>
      </c>
      <c r="Y495" s="57">
        <f t="shared" si="453"/>
        <v>15</v>
      </c>
      <c r="Z495" s="57">
        <f t="shared" si="453"/>
        <v>14</v>
      </c>
      <c r="AA495" s="57">
        <f t="shared" si="453"/>
        <v>15</v>
      </c>
    </row>
    <row r="496" spans="2:27">
      <c r="B496" s="94" t="s">
        <v>55</v>
      </c>
      <c r="C496" s="94" t="s">
        <v>56</v>
      </c>
      <c r="D496" s="94">
        <f>SUM('[1]NXP (07)'!D33:K33)/SUM('[1]NXP (07)'!D$2:K$2)</f>
        <v>39.549855642928755</v>
      </c>
      <c r="E496" s="94">
        <f>SUM('[1]NXP (07)'!L33:P33)/SUM('[1]NXP (07)'!L$2:P$2)</f>
        <v>46.291331058302738</v>
      </c>
      <c r="F496" s="94">
        <f>SUM('[1]NXP (07)'!Q33:AC33)/SUM('[1]NXP (07)'!Q$2:AC$2)</f>
        <v>58.347743194502875</v>
      </c>
      <c r="G496" s="94">
        <f>SUM('[1]NXP (07)'!AD33:AJ33)/SUM('[1]NXP (07)'!AD$2:AJ$2)</f>
        <v>54.066926047379695</v>
      </c>
      <c r="H496" s="94">
        <f>SUM('[1]NXP (07)'!AK33:AO33)/SUM('[1]NXP (07)'!AK$2:AO$2)</f>
        <v>66.550974847160973</v>
      </c>
      <c r="I496" s="94">
        <f>SUM('[1]NXP (07)'!AP33:AU33)/SUM('[1]NXP (07)'!AP$2:AU$2)</f>
        <v>66.787372078041386</v>
      </c>
      <c r="J496" s="94">
        <f>SUM('[1]NXP (07)'!AV33:BE33)/SUM('[1]NXP (07)'!AV$2:BE$2)</f>
        <v>49.588123388936729</v>
      </c>
      <c r="K496" s="94">
        <f>SUM('[1]NXP (07)'!BF33:BO33)/SUM('[1]NXP (07)'!BF$2:BO$2)</f>
        <v>26.062940589997105</v>
      </c>
      <c r="L496" s="94">
        <f>SUM('[1]NXP (07)'!BP33:BS33)/SUM('[1]NXP (07)'!BP$2:BS$2)</f>
        <v>4.0069800610754802</v>
      </c>
      <c r="M496" s="94">
        <f>SUM('[1]NXP (07)'!BT33:BW33)/SUM('[1]NXP (07)'!BT$2:BW$2)</f>
        <v>43.067244343035711</v>
      </c>
      <c r="N496" s="94">
        <f t="shared" si="430"/>
        <v>45.431949125136136</v>
      </c>
      <c r="O496" s="94">
        <f>AVERAGE('[1]NXP (07)'!BY33:BZ33)</f>
        <v>19.40049549867031</v>
      </c>
      <c r="P496" s="94" t="s">
        <v>56</v>
      </c>
      <c r="Q496" s="57">
        <f>RANK(D496,D472:D503,0)</f>
        <v>31</v>
      </c>
      <c r="R496" s="57">
        <f t="shared" ref="R496:AA496" si="454">RANK(E496,E472:E503,0)</f>
        <v>7</v>
      </c>
      <c r="S496" s="57">
        <f t="shared" si="454"/>
        <v>7</v>
      </c>
      <c r="T496" s="57">
        <f t="shared" si="454"/>
        <v>16</v>
      </c>
      <c r="U496" s="57">
        <f t="shared" si="454"/>
        <v>6</v>
      </c>
      <c r="V496" s="57">
        <f t="shared" si="454"/>
        <v>3</v>
      </c>
      <c r="W496" s="57">
        <f t="shared" si="454"/>
        <v>20</v>
      </c>
      <c r="X496" s="57">
        <f t="shared" si="454"/>
        <v>27</v>
      </c>
      <c r="Y496" s="57">
        <f t="shared" si="454"/>
        <v>32</v>
      </c>
      <c r="Z496" s="57">
        <f t="shared" si="454"/>
        <v>21</v>
      </c>
      <c r="AA496" s="57">
        <f t="shared" si="454"/>
        <v>16</v>
      </c>
    </row>
    <row r="497" spans="2:27">
      <c r="B497" s="95" t="s">
        <v>57</v>
      </c>
      <c r="C497" s="95" t="s">
        <v>58</v>
      </c>
      <c r="D497" s="95">
        <f>SUM('[1]NXP (07)'!D34:K34)/SUM('[1]NXP (07)'!D$2:K$2)</f>
        <v>65.52404757949617</v>
      </c>
      <c r="E497" s="95">
        <f>SUM('[1]NXP (07)'!L34:P34)/SUM('[1]NXP (07)'!L$2:P$2)</f>
        <v>41.127569927884714</v>
      </c>
      <c r="F497" s="95">
        <f>SUM('[1]NXP (07)'!Q34:AC34)/SUM('[1]NXP (07)'!Q$2:AC$2)</f>
        <v>58.10346692110808</v>
      </c>
      <c r="G497" s="95">
        <f>SUM('[1]NXP (07)'!AD34:AJ34)/SUM('[1]NXP (07)'!AD$2:AJ$2)</f>
        <v>53.206106044114541</v>
      </c>
      <c r="H497" s="95">
        <f>SUM('[1]NXP (07)'!AK34:AO34)/SUM('[1]NXP (07)'!AK$2:AO$2)</f>
        <v>59.112885173363352</v>
      </c>
      <c r="I497" s="95">
        <f>SUM('[1]NXP (07)'!AP34:AU34)/SUM('[1]NXP (07)'!AP$2:AU$2)</f>
        <v>49.023026681114537</v>
      </c>
      <c r="J497" s="95">
        <f>SUM('[1]NXP (07)'!AV34:BE34)/SUM('[1]NXP (07)'!AV$2:BE$2)</f>
        <v>58.775156690509803</v>
      </c>
      <c r="K497" s="95">
        <f>SUM('[1]NXP (07)'!BF34:BO34)/SUM('[1]NXP (07)'!BF$2:BO$2)</f>
        <v>25.895493728370628</v>
      </c>
      <c r="L497" s="95">
        <f>SUM('[1]NXP (07)'!BP34:BS34)/SUM('[1]NXP (07)'!BP$2:BS$2)</f>
        <v>27.046899708556456</v>
      </c>
      <c r="M497" s="95">
        <f>SUM('[1]NXP (07)'!BT34:BW34)/SUM('[1]NXP (07)'!BT$2:BW$2)</f>
        <v>59.095121500741591</v>
      </c>
      <c r="N497" s="95">
        <f t="shared" si="430"/>
        <v>49.690977395525991</v>
      </c>
      <c r="O497" s="95">
        <f>AVERAGE('[1]NXP (07)'!BY34:BZ34)</f>
        <v>26.70905439175414</v>
      </c>
      <c r="P497" s="95" t="s">
        <v>58</v>
      </c>
      <c r="Q497" s="57">
        <f>RANK(D497,D472:D503,0)</f>
        <v>12</v>
      </c>
      <c r="R497" s="57">
        <f t="shared" ref="R497:AA497" si="455">RANK(E497,E472:E503,0)</f>
        <v>15</v>
      </c>
      <c r="S497" s="57">
        <f t="shared" si="455"/>
        <v>8</v>
      </c>
      <c r="T497" s="57">
        <f t="shared" si="455"/>
        <v>18</v>
      </c>
      <c r="U497" s="57">
        <f t="shared" si="455"/>
        <v>11</v>
      </c>
      <c r="V497" s="57">
        <f t="shared" si="455"/>
        <v>13</v>
      </c>
      <c r="W497" s="57">
        <f t="shared" si="455"/>
        <v>5</v>
      </c>
      <c r="X497" s="57">
        <f t="shared" si="455"/>
        <v>28</v>
      </c>
      <c r="Y497" s="57">
        <f t="shared" si="455"/>
        <v>10</v>
      </c>
      <c r="Z497" s="57">
        <f t="shared" si="455"/>
        <v>7</v>
      </c>
      <c r="AA497" s="57">
        <f t="shared" si="455"/>
        <v>10</v>
      </c>
    </row>
    <row r="498" spans="2:27">
      <c r="B498" s="94" t="s">
        <v>59</v>
      </c>
      <c r="C498" s="94" t="s">
        <v>60</v>
      </c>
      <c r="D498" s="94">
        <f>SUM('[1]NXP (07)'!D35:K35)/SUM('[1]NXP (07)'!D$2:K$2)</f>
        <v>56.798551376428804</v>
      </c>
      <c r="E498" s="94">
        <f>SUM('[1]NXP (07)'!L35:P35)/SUM('[1]NXP (07)'!L$2:P$2)</f>
        <v>35.66850611829117</v>
      </c>
      <c r="F498" s="94">
        <f>SUM('[1]NXP (07)'!Q35:AC35)/SUM('[1]NXP (07)'!Q$2:AC$2)</f>
        <v>48.795589603733681</v>
      </c>
      <c r="G498" s="94">
        <f>SUM('[1]NXP (07)'!AD35:AJ35)/SUM('[1]NXP (07)'!AD$2:AJ$2)</f>
        <v>55.403281475987974</v>
      </c>
      <c r="H498" s="94">
        <f>SUM('[1]NXP (07)'!AK35:AO35)/SUM('[1]NXP (07)'!AK$2:AO$2)</f>
        <v>38.85883432924625</v>
      </c>
      <c r="I498" s="94">
        <f>SUM('[1]NXP (07)'!AP35:AU35)/SUM('[1]NXP (07)'!AP$2:AU$2)</f>
        <v>44.746874207110771</v>
      </c>
      <c r="J498" s="94">
        <f>SUM('[1]NXP (07)'!AV35:BE35)/SUM('[1]NXP (07)'!AV$2:BE$2)</f>
        <v>46.074522831076237</v>
      </c>
      <c r="K498" s="94">
        <f>SUM('[1]NXP (07)'!BF35:BO35)/SUM('[1]NXP (07)'!BF$2:BO$2)</f>
        <v>26.583265084521553</v>
      </c>
      <c r="L498" s="94">
        <f>SUM('[1]NXP (07)'!BP35:BS35)/SUM('[1]NXP (07)'!BP$2:BS$2)</f>
        <v>14.620383330326325</v>
      </c>
      <c r="M498" s="94">
        <f>SUM('[1]NXP (07)'!BT35:BW35)/SUM('[1]NXP (07)'!BT$2:BW$2)</f>
        <v>25.979415567809671</v>
      </c>
      <c r="N498" s="94">
        <f t="shared" si="430"/>
        <v>39.352922392453245</v>
      </c>
      <c r="O498" s="94">
        <f>AVERAGE('[1]NXP (07)'!BY35:BZ35)</f>
        <v>12.561317213086738</v>
      </c>
      <c r="P498" s="94" t="s">
        <v>60</v>
      </c>
      <c r="Q498" s="57">
        <f>RANK(D498,D472:D503,0)</f>
        <v>22</v>
      </c>
      <c r="R498" s="57">
        <f t="shared" ref="R498:AA498" si="456">RANK(E498,E472:E503,0)</f>
        <v>23</v>
      </c>
      <c r="S498" s="57">
        <f t="shared" si="456"/>
        <v>22</v>
      </c>
      <c r="T498" s="57">
        <f t="shared" si="456"/>
        <v>13</v>
      </c>
      <c r="U498" s="57">
        <f t="shared" si="456"/>
        <v>28</v>
      </c>
      <c r="V498" s="57">
        <f t="shared" si="456"/>
        <v>20</v>
      </c>
      <c r="W498" s="57">
        <f t="shared" si="456"/>
        <v>21</v>
      </c>
      <c r="X498" s="57">
        <f t="shared" si="456"/>
        <v>26</v>
      </c>
      <c r="Y498" s="57">
        <f t="shared" si="456"/>
        <v>18</v>
      </c>
      <c r="Z498" s="57">
        <f t="shared" si="456"/>
        <v>31</v>
      </c>
      <c r="AA498" s="57">
        <f t="shared" si="456"/>
        <v>27</v>
      </c>
    </row>
    <row r="499" spans="2:27">
      <c r="B499" s="95" t="s">
        <v>61</v>
      </c>
      <c r="C499" s="95" t="s">
        <v>62</v>
      </c>
      <c r="D499" s="95">
        <f>SUM('[1]NXP (07)'!D36:K36)/SUM('[1]NXP (07)'!D$2:K$2)</f>
        <v>60.896647920191889</v>
      </c>
      <c r="E499" s="95">
        <f>SUM('[1]NXP (07)'!L36:P36)/SUM('[1]NXP (07)'!L$2:P$2)</f>
        <v>41.875163684622926</v>
      </c>
      <c r="F499" s="95">
        <f>SUM('[1]NXP (07)'!Q36:AC36)/SUM('[1]NXP (07)'!Q$2:AC$2)</f>
        <v>57.600154672812501</v>
      </c>
      <c r="G499" s="95">
        <f>SUM('[1]NXP (07)'!AD36:AJ36)/SUM('[1]NXP (07)'!AD$2:AJ$2)</f>
        <v>58.143522068340587</v>
      </c>
      <c r="H499" s="95">
        <f>SUM('[1]NXP (07)'!AK36:AO36)/SUM('[1]NXP (07)'!AK$2:AO$2)</f>
        <v>58.527732475753581</v>
      </c>
      <c r="I499" s="95">
        <f>SUM('[1]NXP (07)'!AP36:AU36)/SUM('[1]NXP (07)'!AP$2:AU$2)</f>
        <v>45.82468406692098</v>
      </c>
      <c r="J499" s="95">
        <f>SUM('[1]NXP (07)'!AV36:BE36)/SUM('[1]NXP (07)'!AV$2:BE$2)</f>
        <v>55.748204055128035</v>
      </c>
      <c r="K499" s="95">
        <f>SUM('[1]NXP (07)'!BF36:BO36)/SUM('[1]NXP (07)'!BF$2:BO$2)</f>
        <v>32.315399325565913</v>
      </c>
      <c r="L499" s="95">
        <f>SUM('[1]NXP (07)'!BP36:BS36)/SUM('[1]NXP (07)'!BP$2:BS$2)</f>
        <v>39.134411212335827</v>
      </c>
      <c r="M499" s="95">
        <f>SUM('[1]NXP (07)'!BT36:BW36)/SUM('[1]NXP (07)'!BT$2:BW$2)</f>
        <v>56.6623379386645</v>
      </c>
      <c r="N499" s="95">
        <f t="shared" si="430"/>
        <v>50.67282574203368</v>
      </c>
      <c r="O499" s="95">
        <f>AVERAGE('[1]NXP (07)'!BY36:BZ36)</f>
        <v>24.652365536830828</v>
      </c>
      <c r="P499" s="95" t="s">
        <v>62</v>
      </c>
      <c r="Q499" s="57">
        <f>RANK(D499,D472:D503,0)</f>
        <v>18</v>
      </c>
      <c r="R499" s="57">
        <f t="shared" ref="R499:AA499" si="457">RANK(E499,E472:E503,0)</f>
        <v>11</v>
      </c>
      <c r="S499" s="57">
        <f t="shared" si="457"/>
        <v>9</v>
      </c>
      <c r="T499" s="57">
        <f t="shared" si="457"/>
        <v>11</v>
      </c>
      <c r="U499" s="57">
        <f t="shared" si="457"/>
        <v>12</v>
      </c>
      <c r="V499" s="57">
        <f t="shared" si="457"/>
        <v>19</v>
      </c>
      <c r="W499" s="57">
        <f t="shared" si="457"/>
        <v>10</v>
      </c>
      <c r="X499" s="57">
        <f t="shared" si="457"/>
        <v>13</v>
      </c>
      <c r="Y499" s="57">
        <f t="shared" si="457"/>
        <v>3</v>
      </c>
      <c r="Z499" s="57">
        <f t="shared" si="457"/>
        <v>10</v>
      </c>
      <c r="AA499" s="57">
        <f t="shared" si="457"/>
        <v>7</v>
      </c>
    </row>
    <row r="500" spans="2:27">
      <c r="B500" s="94" t="s">
        <v>63</v>
      </c>
      <c r="C500" s="94" t="s">
        <v>64</v>
      </c>
      <c r="D500" s="94">
        <f>SUM('[1]NXP (07)'!D37:K37)/SUM('[1]NXP (07)'!D$2:K$2)</f>
        <v>78.747684760631984</v>
      </c>
      <c r="E500" s="94">
        <f>SUM('[1]NXP (07)'!L37:P37)/SUM('[1]NXP (07)'!L$2:P$2)</f>
        <v>38.343142345045692</v>
      </c>
      <c r="F500" s="94">
        <f>SUM('[1]NXP (07)'!Q37:AC37)/SUM('[1]NXP (07)'!Q$2:AC$2)</f>
        <v>46.949761993367893</v>
      </c>
      <c r="G500" s="94">
        <f>SUM('[1]NXP (07)'!AD37:AJ37)/SUM('[1]NXP (07)'!AD$2:AJ$2)</f>
        <v>68.065600528558633</v>
      </c>
      <c r="H500" s="94">
        <f>SUM('[1]NXP (07)'!AK37:AO37)/SUM('[1]NXP (07)'!AK$2:AO$2)</f>
        <v>44.790779911594996</v>
      </c>
      <c r="I500" s="94">
        <f>SUM('[1]NXP (07)'!AP37:AU37)/SUM('[1]NXP (07)'!AP$2:AU$2)</f>
        <v>37.390772868909082</v>
      </c>
      <c r="J500" s="94">
        <f>SUM('[1]NXP (07)'!AV37:BE37)/SUM('[1]NXP (07)'!AV$2:BE$2)</f>
        <v>35.828044923862635</v>
      </c>
      <c r="K500" s="94">
        <f>SUM('[1]NXP (07)'!BF37:BO37)/SUM('[1]NXP (07)'!BF$2:BO$2)</f>
        <v>23.820305774148636</v>
      </c>
      <c r="L500" s="94">
        <f>SUM('[1]NXP (07)'!BP37:BS37)/SUM('[1]NXP (07)'!BP$2:BS$2)</f>
        <v>14.349330534303943</v>
      </c>
      <c r="M500" s="94">
        <f>SUM('[1]NXP (07)'!BT37:BW37)/SUM('[1]NXP (07)'!BT$2:BW$2)</f>
        <v>40.005275906827414</v>
      </c>
      <c r="N500" s="94">
        <f t="shared" si="430"/>
        <v>42.829069954725092</v>
      </c>
      <c r="O500" s="94">
        <f>AVERAGE('[1]NXP (07)'!BY37:BZ37)</f>
        <v>8.8101617072717087</v>
      </c>
      <c r="P500" s="94" t="s">
        <v>64</v>
      </c>
      <c r="Q500" s="57">
        <f>RANK(D500,D472:D503,0)</f>
        <v>3</v>
      </c>
      <c r="R500" s="57">
        <f t="shared" ref="R500:AA500" si="458">RANK(E500,E472:E503,0)</f>
        <v>17</v>
      </c>
      <c r="S500" s="57">
        <f t="shared" si="458"/>
        <v>24</v>
      </c>
      <c r="T500" s="57">
        <f t="shared" si="458"/>
        <v>7</v>
      </c>
      <c r="U500" s="57">
        <f t="shared" si="458"/>
        <v>24</v>
      </c>
      <c r="V500" s="57">
        <f t="shared" si="458"/>
        <v>27</v>
      </c>
      <c r="W500" s="57">
        <f t="shared" si="458"/>
        <v>30</v>
      </c>
      <c r="X500" s="57">
        <f t="shared" si="458"/>
        <v>31</v>
      </c>
      <c r="Y500" s="57">
        <f t="shared" si="458"/>
        <v>19</v>
      </c>
      <c r="Z500" s="57">
        <f t="shared" si="458"/>
        <v>23</v>
      </c>
      <c r="AA500" s="57">
        <f t="shared" si="458"/>
        <v>23</v>
      </c>
    </row>
    <row r="501" spans="2:27">
      <c r="B501" s="95" t="s">
        <v>65</v>
      </c>
      <c r="C501" s="95" t="s">
        <v>66</v>
      </c>
      <c r="D501" s="95">
        <f>SUM('[1]NXP (07)'!D38:K38)/SUM('[1]NXP (07)'!D$2:K$2)</f>
        <v>70.459712414960137</v>
      </c>
      <c r="E501" s="95">
        <f>SUM('[1]NXP (07)'!L38:P38)/SUM('[1]NXP (07)'!L$2:P$2)</f>
        <v>33.277483613325593</v>
      </c>
      <c r="F501" s="95">
        <f>SUM('[1]NXP (07)'!Q38:AC38)/SUM('[1]NXP (07)'!Q$2:AC$2)</f>
        <v>41.546807469031201</v>
      </c>
      <c r="G501" s="95">
        <f>SUM('[1]NXP (07)'!AD38:AJ38)/SUM('[1]NXP (07)'!AD$2:AJ$2)</f>
        <v>40.398944048498286</v>
      </c>
      <c r="H501" s="95">
        <f>SUM('[1]NXP (07)'!AK38:AO38)/SUM('[1]NXP (07)'!AK$2:AO$2)</f>
        <v>34.89896522335296</v>
      </c>
      <c r="I501" s="95">
        <f>SUM('[1]NXP (07)'!AP38:AU38)/SUM('[1]NXP (07)'!AP$2:AU$2)</f>
        <v>33.369838663956266</v>
      </c>
      <c r="J501" s="95">
        <f>SUM('[1]NXP (07)'!AV38:BE38)/SUM('[1]NXP (07)'!AV$2:BE$2)</f>
        <v>51.571136006138765</v>
      </c>
      <c r="K501" s="95">
        <f>SUM('[1]NXP (07)'!BF38:BO38)/SUM('[1]NXP (07)'!BF$2:BO$2)</f>
        <v>28.952742194358734</v>
      </c>
      <c r="L501" s="95">
        <f>SUM('[1]NXP (07)'!BP38:BS38)/SUM('[1]NXP (07)'!BP$2:BS$2)</f>
        <v>6.7483003565997253</v>
      </c>
      <c r="M501" s="95">
        <f>SUM('[1]NXP (07)'!BT38:BW38)/SUM('[1]NXP (07)'!BT$2:BW$2)</f>
        <v>35.204726360452192</v>
      </c>
      <c r="N501" s="95">
        <f t="shared" si="430"/>
        <v>37.642865635067388</v>
      </c>
      <c r="O501" s="95">
        <f>AVERAGE('[1]NXP (07)'!BY38:BZ38)</f>
        <v>8.2800745982688948</v>
      </c>
      <c r="P501" s="95" t="s">
        <v>66</v>
      </c>
      <c r="Q501" s="57">
        <f>RANK(D501,D472:D503,0)</f>
        <v>8</v>
      </c>
      <c r="R501" s="57">
        <f t="shared" ref="R501:AA501" si="459">RANK(E501,E472:E503,0)</f>
        <v>27</v>
      </c>
      <c r="S501" s="57">
        <f t="shared" si="459"/>
        <v>26</v>
      </c>
      <c r="T501" s="57">
        <f t="shared" si="459"/>
        <v>30</v>
      </c>
      <c r="U501" s="57">
        <f t="shared" si="459"/>
        <v>29</v>
      </c>
      <c r="V501" s="57">
        <f t="shared" si="459"/>
        <v>31</v>
      </c>
      <c r="W501" s="57">
        <f t="shared" si="459"/>
        <v>16</v>
      </c>
      <c r="X501" s="57">
        <f t="shared" si="459"/>
        <v>23</v>
      </c>
      <c r="Y501" s="57">
        <f t="shared" si="459"/>
        <v>26</v>
      </c>
      <c r="Z501" s="57">
        <f t="shared" si="459"/>
        <v>26</v>
      </c>
      <c r="AA501" s="57">
        <f t="shared" si="459"/>
        <v>29</v>
      </c>
    </row>
    <row r="502" spans="2:27">
      <c r="B502" s="94" t="s">
        <v>67</v>
      </c>
      <c r="C502" s="94" t="s">
        <v>68</v>
      </c>
      <c r="D502" s="94">
        <f>SUM('[1]NXP (07)'!D39:K39)/SUM('[1]NXP (07)'!D$2:K$2)</f>
        <v>85.226064128168161</v>
      </c>
      <c r="E502" s="94">
        <f>SUM('[1]NXP (07)'!L39:P39)/SUM('[1]NXP (07)'!L$2:P$2)</f>
        <v>29.197944978162514</v>
      </c>
      <c r="F502" s="94">
        <f>SUM('[1]NXP (07)'!Q39:AC39)/SUM('[1]NXP (07)'!Q$2:AC$2)</f>
        <v>44.735078823943603</v>
      </c>
      <c r="G502" s="94">
        <f>SUM('[1]NXP (07)'!AD39:AJ39)/SUM('[1]NXP (07)'!AD$2:AJ$2)</f>
        <v>74.116620883593754</v>
      </c>
      <c r="H502" s="94">
        <f>SUM('[1]NXP (07)'!AK39:AO39)/SUM('[1]NXP (07)'!AK$2:AO$2)</f>
        <v>59.90120096480473</v>
      </c>
      <c r="I502" s="94">
        <f>SUM('[1]NXP (07)'!AP39:AU39)/SUM('[1]NXP (07)'!AP$2:AU$2)</f>
        <v>53.721277237759054</v>
      </c>
      <c r="J502" s="94">
        <f>SUM('[1]NXP (07)'!AV39:BE39)/SUM('[1]NXP (07)'!AV$2:BE$2)</f>
        <v>56.583990519606381</v>
      </c>
      <c r="K502" s="94">
        <f>SUM('[1]NXP (07)'!BF39:BO39)/SUM('[1]NXP (07)'!BF$2:BO$2)</f>
        <v>33.804621441292817</v>
      </c>
      <c r="L502" s="94">
        <f>SUM('[1]NXP (07)'!BP39:BS39)/SUM('[1]NXP (07)'!BP$2:BS$2)</f>
        <v>6.9401769043124499</v>
      </c>
      <c r="M502" s="94">
        <f>SUM('[1]NXP (07)'!BT39:BW39)/SUM('[1]NXP (07)'!BT$2:BW$2)</f>
        <v>46.557759368112492</v>
      </c>
      <c r="N502" s="94">
        <f t="shared" si="430"/>
        <v>49.078473524975593</v>
      </c>
      <c r="O502" s="94">
        <f>AVERAGE('[1]NXP (07)'!BY39:BZ39)</f>
        <v>12.922562926355033</v>
      </c>
      <c r="P502" s="94" t="s">
        <v>68</v>
      </c>
      <c r="Q502" s="57">
        <f>RANK(D502,D472:D503,0)</f>
        <v>1</v>
      </c>
      <c r="R502" s="57">
        <f t="shared" ref="R502:AA502" si="460">RANK(E502,E472:E503,0)</f>
        <v>30</v>
      </c>
      <c r="S502" s="57">
        <f t="shared" si="460"/>
        <v>25</v>
      </c>
      <c r="T502" s="57">
        <f t="shared" si="460"/>
        <v>1</v>
      </c>
      <c r="U502" s="57">
        <f t="shared" si="460"/>
        <v>10</v>
      </c>
      <c r="V502" s="57">
        <f t="shared" si="460"/>
        <v>9</v>
      </c>
      <c r="W502" s="57">
        <f t="shared" si="460"/>
        <v>9</v>
      </c>
      <c r="X502" s="57">
        <f t="shared" si="460"/>
        <v>9</v>
      </c>
      <c r="Y502" s="57">
        <f t="shared" si="460"/>
        <v>25</v>
      </c>
      <c r="Z502" s="57">
        <f t="shared" si="460"/>
        <v>17</v>
      </c>
      <c r="AA502" s="57">
        <f t="shared" si="460"/>
        <v>13</v>
      </c>
    </row>
    <row r="503" spans="2:27">
      <c r="B503" s="95" t="s">
        <v>69</v>
      </c>
      <c r="C503" s="95" t="s">
        <v>70</v>
      </c>
      <c r="D503" s="95">
        <f>SUM('[1]NXP (07)'!D40:K40)/SUM('[1]NXP (07)'!D$2:K$2)</f>
        <v>63.379657439463607</v>
      </c>
      <c r="E503" s="95">
        <f>SUM('[1]NXP (07)'!L40:P40)/SUM('[1]NXP (07)'!L$2:P$2)</f>
        <v>16.928903121988693</v>
      </c>
      <c r="F503" s="95">
        <f>SUM('[1]NXP (07)'!Q40:AC40)/SUM('[1]NXP (07)'!Q$2:AC$2)</f>
        <v>50.293686747952897</v>
      </c>
      <c r="G503" s="95">
        <f>SUM('[1]NXP (07)'!AD40:AJ40)/SUM('[1]NXP (07)'!AD$2:AJ$2)</f>
        <v>53.002602756540874</v>
      </c>
      <c r="H503" s="95">
        <f>SUM('[1]NXP (07)'!AK40:AO40)/SUM('[1]NXP (07)'!AK$2:AO$2)</f>
        <v>51.762677672576714</v>
      </c>
      <c r="I503" s="95">
        <f>SUM('[1]NXP (07)'!AP40:AU40)/SUM('[1]NXP (07)'!AP$2:AU$2)</f>
        <v>43.709744958678151</v>
      </c>
      <c r="J503" s="95">
        <f>SUM('[1]NXP (07)'!AV40:BE40)/SUM('[1]NXP (07)'!AV$2:BE$2)</f>
        <v>33.895975976842458</v>
      </c>
      <c r="K503" s="95">
        <f>SUM('[1]NXP (07)'!BF40:BO40)/SUM('[1]NXP (07)'!BF$2:BO$2)</f>
        <v>30.390852277303395</v>
      </c>
      <c r="L503" s="95">
        <f>SUM('[1]NXP (07)'!BP40:BS40)/SUM('[1]NXP (07)'!BP$2:BS$2)</f>
        <v>21.546690864694348</v>
      </c>
      <c r="M503" s="95">
        <f>SUM('[1]NXP (07)'!BT40:BW40)/SUM('[1]NXP (07)'!BT$2:BW$2)</f>
        <v>32.011112566590405</v>
      </c>
      <c r="N503" s="95">
        <f t="shared" si="430"/>
        <v>39.692190438263154</v>
      </c>
      <c r="O503" s="95">
        <f>AVERAGE('[1]NXP (07)'!BY40:BZ40)</f>
        <v>7.1113726420773871</v>
      </c>
      <c r="P503" s="95" t="s">
        <v>70</v>
      </c>
      <c r="Q503" s="57">
        <f>RANK(D503,D472:D503,0)</f>
        <v>15</v>
      </c>
      <c r="R503" s="57">
        <f t="shared" ref="R503:AA503" si="461">RANK(E503,E472:E503,0)</f>
        <v>32</v>
      </c>
      <c r="S503" s="57">
        <f t="shared" si="461"/>
        <v>19</v>
      </c>
      <c r="T503" s="57">
        <f t="shared" si="461"/>
        <v>20</v>
      </c>
      <c r="U503" s="57">
        <f t="shared" si="461"/>
        <v>18</v>
      </c>
      <c r="V503" s="57">
        <f t="shared" si="461"/>
        <v>23</v>
      </c>
      <c r="W503" s="57">
        <f t="shared" si="461"/>
        <v>31</v>
      </c>
      <c r="X503" s="57">
        <f t="shared" si="461"/>
        <v>17</v>
      </c>
      <c r="Y503" s="57">
        <f t="shared" si="461"/>
        <v>13</v>
      </c>
      <c r="Z503" s="57">
        <f t="shared" si="461"/>
        <v>27</v>
      </c>
      <c r="AA503" s="57">
        <f t="shared" si="461"/>
        <v>26</v>
      </c>
    </row>
    <row r="504" spans="2:27">
      <c r="B504" s="135"/>
      <c r="C504" s="53"/>
      <c r="D504" s="53"/>
      <c r="E504" s="53"/>
      <c r="F504" s="53"/>
      <c r="G504" s="53"/>
      <c r="H504" s="53"/>
      <c r="I504" s="53"/>
      <c r="J504" s="53"/>
      <c r="K504" s="53"/>
      <c r="L504" s="53"/>
      <c r="M504" s="53"/>
      <c r="N504" s="53"/>
      <c r="O504" s="53"/>
    </row>
    <row r="505" spans="2:27">
      <c r="B505" s="135"/>
      <c r="C505" s="53"/>
      <c r="D505" s="53"/>
      <c r="E505" s="53"/>
      <c r="F505" s="53"/>
      <c r="G505" s="53"/>
      <c r="H505" s="53"/>
      <c r="I505" s="53"/>
      <c r="J505" s="53"/>
      <c r="K505" s="53"/>
      <c r="L505" s="53"/>
      <c r="M505" s="53"/>
      <c r="N505" s="53"/>
      <c r="O505" s="53"/>
    </row>
    <row r="506" spans="2:27">
      <c r="B506" s="40">
        <v>2006</v>
      </c>
      <c r="C506" s="40"/>
      <c r="D506" s="40"/>
      <c r="E506" s="40"/>
      <c r="F506" s="40"/>
      <c r="G506" s="40"/>
      <c r="H506" s="40"/>
      <c r="I506" s="40"/>
      <c r="J506" s="40"/>
      <c r="K506" s="40"/>
      <c r="L506" s="40"/>
      <c r="M506" s="40"/>
      <c r="N506" s="40"/>
      <c r="O506" s="53"/>
    </row>
    <row r="507" spans="2:27">
      <c r="B507" s="93" t="s">
        <v>336</v>
      </c>
      <c r="C507" s="93" t="s">
        <v>305</v>
      </c>
      <c r="D507" s="93" t="s">
        <v>324</v>
      </c>
      <c r="E507" s="93" t="s">
        <v>337</v>
      </c>
      <c r="F507" s="93" t="s">
        <v>326</v>
      </c>
      <c r="G507" s="93" t="s">
        <v>327</v>
      </c>
      <c r="H507" s="93" t="s">
        <v>328</v>
      </c>
      <c r="I507" s="93" t="s">
        <v>329</v>
      </c>
      <c r="J507" s="93" t="s">
        <v>330</v>
      </c>
      <c r="K507" s="93" t="s">
        <v>331</v>
      </c>
      <c r="L507" s="93" t="s">
        <v>338</v>
      </c>
      <c r="M507" s="93" t="s">
        <v>333</v>
      </c>
      <c r="N507" s="93" t="s">
        <v>339</v>
      </c>
      <c r="O507" s="93" t="s">
        <v>340</v>
      </c>
      <c r="P507" s="93" t="s">
        <v>305</v>
      </c>
      <c r="Q507" s="93" t="s">
        <v>324</v>
      </c>
      <c r="R507" s="93" t="s">
        <v>337</v>
      </c>
      <c r="S507" s="93" t="s">
        <v>326</v>
      </c>
      <c r="T507" s="93" t="s">
        <v>327</v>
      </c>
      <c r="U507" s="93" t="s">
        <v>328</v>
      </c>
      <c r="V507" s="93" t="s">
        <v>329</v>
      </c>
      <c r="W507" s="93" t="s">
        <v>330</v>
      </c>
      <c r="X507" s="93" t="s">
        <v>331</v>
      </c>
      <c r="Y507" s="93" t="s">
        <v>338</v>
      </c>
      <c r="Z507" s="93" t="s">
        <v>333</v>
      </c>
      <c r="AA507" s="93" t="s">
        <v>339</v>
      </c>
    </row>
    <row r="508" spans="2:27">
      <c r="B508" s="94" t="s">
        <v>7</v>
      </c>
      <c r="C508" s="94" t="s">
        <v>8</v>
      </c>
      <c r="D508" s="94">
        <f>SUM('[1]NXP (06)'!D9:K9)/SUM('[1]NXP (06)'!D$2:K$2)</f>
        <v>70.628637823147798</v>
      </c>
      <c r="E508" s="94">
        <f>SUM('[1]NXP (06)'!L9:P9)/SUM('[1]NXP (06)'!L$2:P$2)</f>
        <v>52.937186068068343</v>
      </c>
      <c r="F508" s="94">
        <f>SUM('[1]NXP (06)'!Q9:AC9)/SUM('[1]NXP (06)'!Q$2:AC$2)</f>
        <v>63.184931110733956</v>
      </c>
      <c r="G508" s="94">
        <f>SUM('[1]NXP (06)'!AD9:AJ9)/SUM('[1]NXP (06)'!AD$2:AJ$2)</f>
        <v>45.525546538672508</v>
      </c>
      <c r="H508" s="94">
        <f>SUM('[1]NXP (06)'!AK9:AO9)/SUM('[1]NXP (06)'!AK$2:AO$2)</f>
        <v>72.859212020557635</v>
      </c>
      <c r="I508" s="94">
        <f>SUM('[1]NXP (06)'!AP9:AU9)/SUM('[1]NXP (06)'!AP$2:AU$2)</f>
        <v>47.841720386874115</v>
      </c>
      <c r="J508" s="94">
        <f>SUM('[1]NXP (06)'!AV9:BE9)/SUM('[1]NXP (06)'!AV$2:BE$2)</f>
        <v>49.372407523884171</v>
      </c>
      <c r="K508" s="94">
        <f>SUM('[1]NXP (06)'!BF9:BO9)/SUM('[1]NXP (06)'!BF$2:BO$2)</f>
        <v>39.67702907077414</v>
      </c>
      <c r="L508" s="94">
        <f>SUM('[1]NXP (06)'!BP9:BS9)/SUM('[1]NXP (06)'!BP$2:BS$2)</f>
        <v>29.021596827573067</v>
      </c>
      <c r="M508" s="94">
        <f>SUM('[1]NXP (06)'!BT9:BW9)/SUM('[1]NXP (06)'!BT$2:BW$2)</f>
        <v>62.04845771197823</v>
      </c>
      <c r="N508" s="94">
        <f>SUMPRODUCT(D508:M508,$D$724:$M$724)</f>
        <v>53.309672508226406</v>
      </c>
      <c r="O508" s="94">
        <f>AVERAGE('[1]NXP (06)'!BY9:BZ9)</f>
        <v>22.437160925820063</v>
      </c>
      <c r="P508" s="94" t="s">
        <v>8</v>
      </c>
      <c r="Q508" s="57">
        <f>RANK(D508,D508:D539,0)</f>
        <v>11</v>
      </c>
      <c r="R508" s="57">
        <f t="shared" ref="R508:AA508" si="462">RANK(E508,E508:E539,0)</f>
        <v>3</v>
      </c>
      <c r="S508" s="57">
        <f t="shared" si="462"/>
        <v>3</v>
      </c>
      <c r="T508" s="57">
        <f t="shared" si="462"/>
        <v>28</v>
      </c>
      <c r="U508" s="57">
        <f t="shared" si="462"/>
        <v>3</v>
      </c>
      <c r="V508" s="57">
        <f t="shared" si="462"/>
        <v>18</v>
      </c>
      <c r="W508" s="57">
        <f t="shared" si="462"/>
        <v>20</v>
      </c>
      <c r="X508" s="57">
        <f t="shared" si="462"/>
        <v>5</v>
      </c>
      <c r="Y508" s="57">
        <f t="shared" si="462"/>
        <v>10</v>
      </c>
      <c r="Z508" s="57">
        <f t="shared" si="462"/>
        <v>7</v>
      </c>
      <c r="AA508" s="57">
        <f t="shared" si="462"/>
        <v>6</v>
      </c>
    </row>
    <row r="509" spans="2:27">
      <c r="B509" s="95" t="s">
        <v>9</v>
      </c>
      <c r="C509" s="95" t="s">
        <v>10</v>
      </c>
      <c r="D509" s="95">
        <f>SUM('[1]NXP (06)'!D10:K10)/SUM('[1]NXP (06)'!D$2:K$2)</f>
        <v>54.18065135335172</v>
      </c>
      <c r="E509" s="95">
        <f>SUM('[1]NXP (06)'!L10:P10)/SUM('[1]NXP (06)'!L$2:P$2)</f>
        <v>31.95978583484731</v>
      </c>
      <c r="F509" s="95">
        <f>SUM('[1]NXP (06)'!Q10:AC10)/SUM('[1]NXP (06)'!Q$2:AC$2)</f>
        <v>50.601894025685183</v>
      </c>
      <c r="G509" s="95">
        <f>SUM('[1]NXP (06)'!AD10:AJ10)/SUM('[1]NXP (06)'!AD$2:AJ$2)</f>
        <v>47.30173342834609</v>
      </c>
      <c r="H509" s="95">
        <f>SUM('[1]NXP (06)'!AK10:AO10)/SUM('[1]NXP (06)'!AK$2:AO$2)</f>
        <v>58.599590719351752</v>
      </c>
      <c r="I509" s="95">
        <f>SUM('[1]NXP (06)'!AP10:AU10)/SUM('[1]NXP (06)'!AP$2:AU$2)</f>
        <v>50.530955159055885</v>
      </c>
      <c r="J509" s="95">
        <f>SUM('[1]NXP (06)'!AV10:BE10)/SUM('[1]NXP (06)'!AV$2:BE$2)</f>
        <v>58.877453073777552</v>
      </c>
      <c r="K509" s="95">
        <f>SUM('[1]NXP (06)'!BF10:BO10)/SUM('[1]NXP (06)'!BF$2:BO$2)</f>
        <v>35.947831283339937</v>
      </c>
      <c r="L509" s="95">
        <f>SUM('[1]NXP (06)'!BP10:BS10)/SUM('[1]NXP (06)'!BP$2:BS$2)</f>
        <v>60.347486144661161</v>
      </c>
      <c r="M509" s="95">
        <f>SUM('[1]NXP (06)'!BT10:BW10)/SUM('[1]NXP (06)'!BT$2:BW$2)</f>
        <v>59.736590259759723</v>
      </c>
      <c r="N509" s="95">
        <f t="shared" ref="N509:N539" si="463">SUMPRODUCT(D509:M509,$D$724:$M$724)</f>
        <v>50.808397128217635</v>
      </c>
      <c r="O509" s="95">
        <f>AVERAGE('[1]NXP (06)'!BY10:BZ10)</f>
        <v>25.151607625061231</v>
      </c>
      <c r="P509" s="95" t="s">
        <v>10</v>
      </c>
      <c r="Q509" s="57">
        <f>RANK(D509,D508:D539,0)</f>
        <v>25</v>
      </c>
      <c r="R509" s="57">
        <f t="shared" ref="R509:AA509" si="464">RANK(E509,E508:E539,0)</f>
        <v>26</v>
      </c>
      <c r="S509" s="57">
        <f t="shared" si="464"/>
        <v>18</v>
      </c>
      <c r="T509" s="57">
        <f t="shared" si="464"/>
        <v>25</v>
      </c>
      <c r="U509" s="57">
        <f t="shared" si="464"/>
        <v>10</v>
      </c>
      <c r="V509" s="57">
        <f t="shared" si="464"/>
        <v>14</v>
      </c>
      <c r="W509" s="57">
        <f t="shared" si="464"/>
        <v>5</v>
      </c>
      <c r="X509" s="57">
        <f t="shared" si="464"/>
        <v>8</v>
      </c>
      <c r="Y509" s="57">
        <f t="shared" si="464"/>
        <v>2</v>
      </c>
      <c r="Z509" s="57">
        <f t="shared" si="464"/>
        <v>9</v>
      </c>
      <c r="AA509" s="57">
        <f t="shared" si="464"/>
        <v>10</v>
      </c>
    </row>
    <row r="510" spans="2:27">
      <c r="B510" s="94" t="s">
        <v>11</v>
      </c>
      <c r="C510" s="94" t="s">
        <v>12</v>
      </c>
      <c r="D510" s="94">
        <f>SUM('[1]NXP (06)'!D11:K11)/SUM('[1]NXP (06)'!D$2:K$2)</f>
        <v>66.793585466228222</v>
      </c>
      <c r="E510" s="94">
        <f>SUM('[1]NXP (06)'!L11:P11)/SUM('[1]NXP (06)'!L$2:P$2)</f>
        <v>47.890811381309987</v>
      </c>
      <c r="F510" s="94">
        <f>SUM('[1]NXP (06)'!Q11:AC11)/SUM('[1]NXP (06)'!Q$2:AC$2)</f>
        <v>65.589562744540785</v>
      </c>
      <c r="G510" s="94">
        <f>SUM('[1]NXP (06)'!AD11:AJ11)/SUM('[1]NXP (06)'!AD$2:AJ$2)</f>
        <v>58.164584197627327</v>
      </c>
      <c r="H510" s="94">
        <f>SUM('[1]NXP (06)'!AK11:AO11)/SUM('[1]NXP (06)'!AK$2:AO$2)</f>
        <v>43.089304500305026</v>
      </c>
      <c r="I510" s="94">
        <f>SUM('[1]NXP (06)'!AP11:AU11)/SUM('[1]NXP (06)'!AP$2:AU$2)</f>
        <v>63.070021869202662</v>
      </c>
      <c r="J510" s="94">
        <f>SUM('[1]NXP (06)'!AV11:BE11)/SUM('[1]NXP (06)'!AV$2:BE$2)</f>
        <v>57.599943005958878</v>
      </c>
      <c r="K510" s="94">
        <f>SUM('[1]NXP (06)'!BF11:BO11)/SUM('[1]NXP (06)'!BF$2:BO$2)</f>
        <v>54.150575502672247</v>
      </c>
      <c r="L510" s="94">
        <f>SUM('[1]NXP (06)'!BP11:BS11)/SUM('[1]NXP (06)'!BP$2:BS$2)</f>
        <v>33.750004858653149</v>
      </c>
      <c r="M510" s="94">
        <f>SUM('[1]NXP (06)'!BT11:BW11)/SUM('[1]NXP (06)'!BT$2:BW$2)</f>
        <v>45.556303726618658</v>
      </c>
      <c r="N510" s="94">
        <f t="shared" si="463"/>
        <v>53.565469725311686</v>
      </c>
      <c r="O510" s="94">
        <f>AVERAGE('[1]NXP (06)'!BY11:BZ11)</f>
        <v>27.024973078591536</v>
      </c>
      <c r="P510" s="94" t="s">
        <v>12</v>
      </c>
      <c r="Q510" s="57">
        <f>RANK(D510,D508:D539,0)</f>
        <v>15</v>
      </c>
      <c r="R510" s="57">
        <f t="shared" ref="R510:AA510" si="465">RANK(E510,E508:E539,0)</f>
        <v>4</v>
      </c>
      <c r="S510" s="57">
        <f t="shared" si="465"/>
        <v>2</v>
      </c>
      <c r="T510" s="57">
        <f t="shared" si="465"/>
        <v>12</v>
      </c>
      <c r="U510" s="57">
        <f t="shared" si="465"/>
        <v>26</v>
      </c>
      <c r="V510" s="57">
        <f t="shared" si="465"/>
        <v>3</v>
      </c>
      <c r="W510" s="57">
        <f t="shared" si="465"/>
        <v>7</v>
      </c>
      <c r="X510" s="57">
        <f t="shared" si="465"/>
        <v>2</v>
      </c>
      <c r="Y510" s="57">
        <f t="shared" si="465"/>
        <v>7</v>
      </c>
      <c r="Z510" s="57">
        <f t="shared" si="465"/>
        <v>18</v>
      </c>
      <c r="AA510" s="57">
        <f t="shared" si="465"/>
        <v>5</v>
      </c>
    </row>
    <row r="511" spans="2:27">
      <c r="B511" s="95" t="s">
        <v>13</v>
      </c>
      <c r="C511" s="95" t="s">
        <v>14</v>
      </c>
      <c r="D511" s="95">
        <f>SUM('[1]NXP (06)'!D12:K12)/SUM('[1]NXP (06)'!D$2:K$2)</f>
        <v>79.652747625516966</v>
      </c>
      <c r="E511" s="95">
        <f>SUM('[1]NXP (06)'!L12:P12)/SUM('[1]NXP (06)'!L$2:P$2)</f>
        <v>35.176830608970761</v>
      </c>
      <c r="F511" s="95">
        <f>SUM('[1]NXP (06)'!Q12:AC12)/SUM('[1]NXP (06)'!Q$2:AC$2)</f>
        <v>56.876673133657867</v>
      </c>
      <c r="G511" s="95">
        <f>SUM('[1]NXP (06)'!AD12:AJ12)/SUM('[1]NXP (06)'!AD$2:AJ$2)</f>
        <v>68.394917643920849</v>
      </c>
      <c r="H511" s="95">
        <f>SUM('[1]NXP (06)'!AK12:AO12)/SUM('[1]NXP (06)'!AK$2:AO$2)</f>
        <v>54.466355496321725</v>
      </c>
      <c r="I511" s="95">
        <f>SUM('[1]NXP (06)'!AP12:AU12)/SUM('[1]NXP (06)'!AP$2:AU$2)</f>
        <v>44.931117841027408</v>
      </c>
      <c r="J511" s="95">
        <f>SUM('[1]NXP (06)'!AV12:BE12)/SUM('[1]NXP (06)'!AV$2:BE$2)</f>
        <v>34.301614996218845</v>
      </c>
      <c r="K511" s="95">
        <f>SUM('[1]NXP (06)'!BF12:BO12)/SUM('[1]NXP (06)'!BF$2:BO$2)</f>
        <v>30.649809889044569</v>
      </c>
      <c r="L511" s="95">
        <f>SUM('[1]NXP (06)'!BP12:BS12)/SUM('[1]NXP (06)'!BP$2:BS$2)</f>
        <v>25.67832319776565</v>
      </c>
      <c r="M511" s="95">
        <f>SUM('[1]NXP (06)'!BT12:BW12)/SUM('[1]NXP (06)'!BT$2:BW$2)</f>
        <v>24.51822683133506</v>
      </c>
      <c r="N511" s="95">
        <f t="shared" si="463"/>
        <v>45.464661726377969</v>
      </c>
      <c r="O511" s="95">
        <f>AVERAGE('[1]NXP (06)'!BY12:BZ12)</f>
        <v>26.85445209742138</v>
      </c>
      <c r="P511" s="95" t="s">
        <v>14</v>
      </c>
      <c r="Q511" s="57">
        <f>RANK(D511,D508:D539,0)</f>
        <v>3</v>
      </c>
      <c r="R511" s="57">
        <f t="shared" ref="R511:AA511" si="466">RANK(E511,E508:E539,0)</f>
        <v>24</v>
      </c>
      <c r="S511" s="57">
        <f t="shared" si="466"/>
        <v>12</v>
      </c>
      <c r="T511" s="57">
        <f t="shared" si="466"/>
        <v>5</v>
      </c>
      <c r="U511" s="57">
        <f t="shared" si="466"/>
        <v>13</v>
      </c>
      <c r="V511" s="57">
        <f t="shared" si="466"/>
        <v>22</v>
      </c>
      <c r="W511" s="57">
        <f t="shared" si="466"/>
        <v>32</v>
      </c>
      <c r="X511" s="57">
        <f t="shared" si="466"/>
        <v>19</v>
      </c>
      <c r="Y511" s="57">
        <f t="shared" si="466"/>
        <v>12</v>
      </c>
      <c r="Z511" s="57">
        <f t="shared" si="466"/>
        <v>32</v>
      </c>
      <c r="AA511" s="57">
        <f t="shared" si="466"/>
        <v>19</v>
      </c>
    </row>
    <row r="512" spans="2:27">
      <c r="B512" s="94" t="s">
        <v>15</v>
      </c>
      <c r="C512" s="94" t="s">
        <v>16</v>
      </c>
      <c r="D512" s="94">
        <f>SUM('[1]NXP (06)'!D13:K13)/SUM('[1]NXP (06)'!D$2:K$2)</f>
        <v>72.27668727702239</v>
      </c>
      <c r="E512" s="94">
        <f>SUM('[1]NXP (06)'!L13:P13)/SUM('[1]NXP (06)'!L$2:P$2)</f>
        <v>40.299670567421707</v>
      </c>
      <c r="F512" s="94">
        <f>SUM('[1]NXP (06)'!Q13:AC13)/SUM('[1]NXP (06)'!Q$2:AC$2)</f>
        <v>57.614494834837302</v>
      </c>
      <c r="G512" s="94">
        <f>SUM('[1]NXP (06)'!AD13:AJ13)/SUM('[1]NXP (06)'!AD$2:AJ$2)</f>
        <v>54.163162161188801</v>
      </c>
      <c r="H512" s="94">
        <f>SUM('[1]NXP (06)'!AK13:AO13)/SUM('[1]NXP (06)'!AK$2:AO$2)</f>
        <v>47.341437961958782</v>
      </c>
      <c r="I512" s="94">
        <f>SUM('[1]NXP (06)'!AP13:AU13)/SUM('[1]NXP (06)'!AP$2:AU$2)</f>
        <v>57.675424973729783</v>
      </c>
      <c r="J512" s="94">
        <f>SUM('[1]NXP (06)'!AV13:BE13)/SUM('[1]NXP (06)'!AV$2:BE$2)</f>
        <v>50.268144548541507</v>
      </c>
      <c r="K512" s="94">
        <f>SUM('[1]NXP (06)'!BF13:BO13)/SUM('[1]NXP (06)'!BF$2:BO$2)</f>
        <v>29.533802117866649</v>
      </c>
      <c r="L512" s="94">
        <f>SUM('[1]NXP (06)'!BP13:BS13)/SUM('[1]NXP (06)'!BP$2:BS$2)</f>
        <v>33.829019101234266</v>
      </c>
      <c r="M512" s="94">
        <f>SUM('[1]NXP (06)'!BT13:BW13)/SUM('[1]NXP (06)'!BT$2:BW$2)</f>
        <v>65.451270438366109</v>
      </c>
      <c r="N512" s="94">
        <f t="shared" si="463"/>
        <v>50.845311398216737</v>
      </c>
      <c r="O512" s="94">
        <f>AVERAGE('[1]NXP (06)'!BY13:BZ13)</f>
        <v>31.693630460973019</v>
      </c>
      <c r="P512" s="94" t="s">
        <v>16</v>
      </c>
      <c r="Q512" s="57">
        <f>RANK(D512,D508:D539,0)</f>
        <v>9</v>
      </c>
      <c r="R512" s="57">
        <f t="shared" ref="R512:AA512" si="467">RANK(E512,E508:E539,0)</f>
        <v>12</v>
      </c>
      <c r="S512" s="57">
        <f t="shared" si="467"/>
        <v>9</v>
      </c>
      <c r="T512" s="57">
        <f t="shared" si="467"/>
        <v>15</v>
      </c>
      <c r="U512" s="57">
        <f t="shared" si="467"/>
        <v>21</v>
      </c>
      <c r="V512" s="57">
        <f t="shared" si="467"/>
        <v>7</v>
      </c>
      <c r="W512" s="57">
        <f t="shared" si="467"/>
        <v>17</v>
      </c>
      <c r="X512" s="57">
        <f t="shared" si="467"/>
        <v>22</v>
      </c>
      <c r="Y512" s="57">
        <f t="shared" si="467"/>
        <v>6</v>
      </c>
      <c r="Z512" s="57">
        <f t="shared" si="467"/>
        <v>6</v>
      </c>
      <c r="AA512" s="57">
        <f t="shared" si="467"/>
        <v>8</v>
      </c>
    </row>
    <row r="513" spans="2:27">
      <c r="B513" s="95" t="s">
        <v>17</v>
      </c>
      <c r="C513" s="95" t="s">
        <v>18</v>
      </c>
      <c r="D513" s="95">
        <f>SUM('[1]NXP (06)'!D14:K14)/SUM('[1]NXP (06)'!D$2:K$2)</f>
        <v>75.070054773114393</v>
      </c>
      <c r="E513" s="95">
        <f>SUM('[1]NXP (06)'!L14:P14)/SUM('[1]NXP (06)'!L$2:P$2)</f>
        <v>37.045235237363514</v>
      </c>
      <c r="F513" s="95">
        <f>SUM('[1]NXP (06)'!Q14:AC14)/SUM('[1]NXP (06)'!Q$2:AC$2)</f>
        <v>57.424723945969021</v>
      </c>
      <c r="G513" s="95">
        <f>SUM('[1]NXP (06)'!AD14:AJ14)/SUM('[1]NXP (06)'!AD$2:AJ$2)</f>
        <v>69.277250307673995</v>
      </c>
      <c r="H513" s="95">
        <f>SUM('[1]NXP (06)'!AK14:AO14)/SUM('[1]NXP (06)'!AK$2:AO$2)</f>
        <v>61.765823251247113</v>
      </c>
      <c r="I513" s="95">
        <f>SUM('[1]NXP (06)'!AP14:AU14)/SUM('[1]NXP (06)'!AP$2:AU$2)</f>
        <v>53.487535336880121</v>
      </c>
      <c r="J513" s="95">
        <f>SUM('[1]NXP (06)'!AV14:BE14)/SUM('[1]NXP (06)'!AV$2:BE$2)</f>
        <v>50.106741738814023</v>
      </c>
      <c r="K513" s="95">
        <f>SUM('[1]NXP (06)'!BF14:BO14)/SUM('[1]NXP (06)'!BF$2:BO$2)</f>
        <v>29.705587931665519</v>
      </c>
      <c r="L513" s="95">
        <f>SUM('[1]NXP (06)'!BP14:BS14)/SUM('[1]NXP (06)'!BP$2:BS$2)</f>
        <v>8.308838662393363</v>
      </c>
      <c r="M513" s="95">
        <f>SUM('[1]NXP (06)'!BT14:BW14)/SUM('[1]NXP (06)'!BT$2:BW$2)</f>
        <v>46.639016566464683</v>
      </c>
      <c r="N513" s="95">
        <f t="shared" si="463"/>
        <v>48.883080775158582</v>
      </c>
      <c r="O513" s="95">
        <f>AVERAGE('[1]NXP (06)'!BY14:BZ14)</f>
        <v>20.38885556550408</v>
      </c>
      <c r="P513" s="95" t="s">
        <v>18</v>
      </c>
      <c r="Q513" s="57">
        <f>RANK(D513,D508:D539,0)</f>
        <v>6</v>
      </c>
      <c r="R513" s="57">
        <f t="shared" ref="R513:AA513" si="468">RANK(E513,E508:E539,0)</f>
        <v>22</v>
      </c>
      <c r="S513" s="57">
        <f t="shared" si="468"/>
        <v>10</v>
      </c>
      <c r="T513" s="57">
        <f t="shared" si="468"/>
        <v>3</v>
      </c>
      <c r="U513" s="57">
        <f t="shared" si="468"/>
        <v>8</v>
      </c>
      <c r="V513" s="57">
        <f t="shared" si="468"/>
        <v>10</v>
      </c>
      <c r="W513" s="57">
        <f t="shared" si="468"/>
        <v>19</v>
      </c>
      <c r="X513" s="57">
        <f t="shared" si="468"/>
        <v>21</v>
      </c>
      <c r="Y513" s="57">
        <f t="shared" si="468"/>
        <v>25</v>
      </c>
      <c r="Z513" s="57">
        <f t="shared" si="468"/>
        <v>17</v>
      </c>
      <c r="AA513" s="57">
        <f t="shared" si="468"/>
        <v>14</v>
      </c>
    </row>
    <row r="514" spans="2:27">
      <c r="B514" s="94" t="s">
        <v>19</v>
      </c>
      <c r="C514" s="94" t="s">
        <v>20</v>
      </c>
      <c r="D514" s="94">
        <f>SUM('[1]NXP (06)'!D15:K15)/SUM('[1]NXP (06)'!D$2:K$2)</f>
        <v>73.56251360851013</v>
      </c>
      <c r="E514" s="94">
        <f>SUM('[1]NXP (06)'!L15:P15)/SUM('[1]NXP (06)'!L$2:P$2)</f>
        <v>38.384233603892874</v>
      </c>
      <c r="F514" s="94">
        <f>SUM('[1]NXP (06)'!Q15:AC15)/SUM('[1]NXP (06)'!Q$2:AC$2)</f>
        <v>32.8152276985453</v>
      </c>
      <c r="G514" s="94">
        <f>SUM('[1]NXP (06)'!AD15:AJ15)/SUM('[1]NXP (06)'!AD$2:AJ$2)</f>
        <v>60.419708086483659</v>
      </c>
      <c r="H514" s="94">
        <f>SUM('[1]NXP (06)'!AK15:AO15)/SUM('[1]NXP (06)'!AK$2:AO$2)</f>
        <v>41.739144141741576</v>
      </c>
      <c r="I514" s="94">
        <f>SUM('[1]NXP (06)'!AP15:AU15)/SUM('[1]NXP (06)'!AP$2:AU$2)</f>
        <v>26.257389711464729</v>
      </c>
      <c r="J514" s="94">
        <f>SUM('[1]NXP (06)'!AV15:BE15)/SUM('[1]NXP (06)'!AV$2:BE$2)</f>
        <v>34.748192755720744</v>
      </c>
      <c r="K514" s="94">
        <f>SUM('[1]NXP (06)'!BF15:BO15)/SUM('[1]NXP (06)'!BF$2:BO$2)</f>
        <v>28.336418829692395</v>
      </c>
      <c r="L514" s="94">
        <f>SUM('[1]NXP (06)'!BP15:BS15)/SUM('[1]NXP (06)'!BP$2:BS$2)</f>
        <v>5.5528542190233345</v>
      </c>
      <c r="M514" s="94">
        <f>SUM('[1]NXP (06)'!BT15:BW15)/SUM('[1]NXP (06)'!BT$2:BW$2)</f>
        <v>32.199724825596533</v>
      </c>
      <c r="N514" s="94">
        <f t="shared" si="463"/>
        <v>37.401540748067127</v>
      </c>
      <c r="O514" s="94">
        <f>AVERAGE('[1]NXP (06)'!BY15:BZ15)</f>
        <v>0</v>
      </c>
      <c r="P514" s="94" t="s">
        <v>20</v>
      </c>
      <c r="Q514" s="57">
        <f>RANK(D514,D508:D539,0)</f>
        <v>8</v>
      </c>
      <c r="R514" s="57">
        <f t="shared" ref="R514:AA514" si="469">RANK(E514,E508:E539,0)</f>
        <v>18</v>
      </c>
      <c r="S514" s="57">
        <f t="shared" si="469"/>
        <v>31</v>
      </c>
      <c r="T514" s="57">
        <f t="shared" si="469"/>
        <v>10</v>
      </c>
      <c r="U514" s="57">
        <f t="shared" si="469"/>
        <v>27</v>
      </c>
      <c r="V514" s="57">
        <f t="shared" si="469"/>
        <v>32</v>
      </c>
      <c r="W514" s="57">
        <f t="shared" si="469"/>
        <v>31</v>
      </c>
      <c r="X514" s="57">
        <f t="shared" si="469"/>
        <v>26</v>
      </c>
      <c r="Y514" s="57">
        <f t="shared" si="469"/>
        <v>28</v>
      </c>
      <c r="Z514" s="57">
        <f t="shared" si="469"/>
        <v>27</v>
      </c>
      <c r="AA514" s="57">
        <f t="shared" si="469"/>
        <v>30</v>
      </c>
    </row>
    <row r="515" spans="2:27">
      <c r="B515" s="95" t="s">
        <v>21</v>
      </c>
      <c r="C515" s="95" t="s">
        <v>22</v>
      </c>
      <c r="D515" s="95">
        <f>SUM('[1]NXP (06)'!D16:K16)/SUM('[1]NXP (06)'!D$2:K$2)</f>
        <v>50.904760851751249</v>
      </c>
      <c r="E515" s="95">
        <f>SUM('[1]NXP (06)'!L16:P16)/SUM('[1]NXP (06)'!L$2:P$2)</f>
        <v>46.667425238151026</v>
      </c>
      <c r="F515" s="95">
        <f>SUM('[1]NXP (06)'!Q16:AC16)/SUM('[1]NXP (06)'!Q$2:AC$2)</f>
        <v>46.381012645000581</v>
      </c>
      <c r="G515" s="95">
        <f>SUM('[1]NXP (06)'!AD16:AJ16)/SUM('[1]NXP (06)'!AD$2:AJ$2)</f>
        <v>30.123858136215102</v>
      </c>
      <c r="H515" s="95">
        <f>SUM('[1]NXP (06)'!AK16:AO16)/SUM('[1]NXP (06)'!AK$2:AO$2)</f>
        <v>64.059201837934296</v>
      </c>
      <c r="I515" s="95">
        <f>SUM('[1]NXP (06)'!AP16:AU16)/SUM('[1]NXP (06)'!AP$2:AU$2)</f>
        <v>60.978947891463513</v>
      </c>
      <c r="J515" s="95">
        <f>SUM('[1]NXP (06)'!AV16:BE16)/SUM('[1]NXP (06)'!AV$2:BE$2)</f>
        <v>48.368711297208392</v>
      </c>
      <c r="K515" s="95">
        <f>SUM('[1]NXP (06)'!BF16:BO16)/SUM('[1]NXP (06)'!BF$2:BO$2)</f>
        <v>29.425846910819537</v>
      </c>
      <c r="L515" s="95">
        <f>SUM('[1]NXP (06)'!BP16:BS16)/SUM('[1]NXP (06)'!BP$2:BS$2)</f>
        <v>63.735589023727869</v>
      </c>
      <c r="M515" s="95">
        <f>SUM('[1]NXP (06)'!BT16:BW16)/SUM('[1]NXP (06)'!BT$2:BW$2)</f>
        <v>67.559324781968954</v>
      </c>
      <c r="N515" s="95">
        <f t="shared" si="463"/>
        <v>50.820467861424056</v>
      </c>
      <c r="O515" s="95">
        <f>AVERAGE('[1]NXP (06)'!BY16:BZ16)</f>
        <v>20.760869689024116</v>
      </c>
      <c r="P515" s="95" t="s">
        <v>22</v>
      </c>
      <c r="Q515" s="57">
        <f>RANK(D515,D508:D539,0)</f>
        <v>29</v>
      </c>
      <c r="R515" s="57">
        <f t="shared" ref="R515:AA515" si="470">RANK(E515,E508:E539,0)</f>
        <v>5</v>
      </c>
      <c r="S515" s="57">
        <f t="shared" si="470"/>
        <v>23</v>
      </c>
      <c r="T515" s="57">
        <f t="shared" si="470"/>
        <v>32</v>
      </c>
      <c r="U515" s="57">
        <f t="shared" si="470"/>
        <v>6</v>
      </c>
      <c r="V515" s="57">
        <f t="shared" si="470"/>
        <v>5</v>
      </c>
      <c r="W515" s="57">
        <f t="shared" si="470"/>
        <v>22</v>
      </c>
      <c r="X515" s="57">
        <f t="shared" si="470"/>
        <v>23</v>
      </c>
      <c r="Y515" s="57">
        <f t="shared" si="470"/>
        <v>1</v>
      </c>
      <c r="Z515" s="57">
        <f t="shared" si="470"/>
        <v>4</v>
      </c>
      <c r="AA515" s="57">
        <f t="shared" si="470"/>
        <v>9</v>
      </c>
    </row>
    <row r="516" spans="2:27">
      <c r="B516" s="94" t="s">
        <v>23</v>
      </c>
      <c r="C516" s="94" t="s">
        <v>24</v>
      </c>
      <c r="D516" s="94">
        <f>SUM('[1]NXP (06)'!D17:K17)/SUM('[1]NXP (06)'!D$2:K$2)</f>
        <v>58.245088929301957</v>
      </c>
      <c r="E516" s="94">
        <f>SUM('[1]NXP (06)'!L17:P17)/SUM('[1]NXP (06)'!L$2:P$2)</f>
        <v>74.769976231611693</v>
      </c>
      <c r="F516" s="94">
        <f>SUM('[1]NXP (06)'!Q17:AC17)/SUM('[1]NXP (06)'!Q$2:AC$2)</f>
        <v>73.105212610825461</v>
      </c>
      <c r="G516" s="94">
        <f>SUM('[1]NXP (06)'!AD17:AJ17)/SUM('[1]NXP (06)'!AD$2:AJ$2)</f>
        <v>55.157306396072485</v>
      </c>
      <c r="H516" s="94">
        <f>SUM('[1]NXP (06)'!AK17:AO17)/SUM('[1]NXP (06)'!AK$2:AO$2)</f>
        <v>81.082841454212442</v>
      </c>
      <c r="I516" s="94">
        <f>SUM('[1]NXP (06)'!AP17:AU17)/SUM('[1]NXP (06)'!AP$2:AU$2)</f>
        <v>57.040634982548312</v>
      </c>
      <c r="J516" s="94">
        <f>SUM('[1]NXP (06)'!AV17:BE17)/SUM('[1]NXP (06)'!AV$2:BE$2)</f>
        <v>74.704207383069232</v>
      </c>
      <c r="K516" s="94">
        <f>SUM('[1]NXP (06)'!BF17:BO17)/SUM('[1]NXP (06)'!BF$2:BO$2)</f>
        <v>79.134317088034123</v>
      </c>
      <c r="L516" s="94">
        <f>SUM('[1]NXP (06)'!BP17:BS17)/SUM('[1]NXP (06)'!BP$2:BS$2)</f>
        <v>35.211422313012356</v>
      </c>
      <c r="M516" s="94">
        <f>SUM('[1]NXP (06)'!BT17:BW17)/SUM('[1]NXP (06)'!BT$2:BW$2)</f>
        <v>86.109537515633093</v>
      </c>
      <c r="N516" s="94">
        <f t="shared" si="463"/>
        <v>67.456054490432109</v>
      </c>
      <c r="O516" s="94">
        <f>AVERAGE('[1]NXP (06)'!BY17:BZ17)</f>
        <v>50</v>
      </c>
      <c r="P516" s="94" t="s">
        <v>24</v>
      </c>
      <c r="Q516" s="57">
        <f>RANK(D516,D508:D539,0)</f>
        <v>24</v>
      </c>
      <c r="R516" s="57">
        <f t="shared" ref="R516:AA516" si="471">RANK(E516,E508:E539,0)</f>
        <v>1</v>
      </c>
      <c r="S516" s="57">
        <f t="shared" si="471"/>
        <v>1</v>
      </c>
      <c r="T516" s="57">
        <f t="shared" si="471"/>
        <v>14</v>
      </c>
      <c r="U516" s="57">
        <f t="shared" si="471"/>
        <v>1</v>
      </c>
      <c r="V516" s="57">
        <f t="shared" si="471"/>
        <v>8</v>
      </c>
      <c r="W516" s="57">
        <f t="shared" si="471"/>
        <v>1</v>
      </c>
      <c r="X516" s="57">
        <f t="shared" si="471"/>
        <v>1</v>
      </c>
      <c r="Y516" s="57">
        <f t="shared" si="471"/>
        <v>4</v>
      </c>
      <c r="Z516" s="57">
        <f t="shared" si="471"/>
        <v>1</v>
      </c>
      <c r="AA516" s="57">
        <f t="shared" si="471"/>
        <v>1</v>
      </c>
    </row>
    <row r="517" spans="2:27">
      <c r="B517" s="95" t="s">
        <v>25</v>
      </c>
      <c r="C517" s="95" t="s">
        <v>26</v>
      </c>
      <c r="D517" s="95">
        <f>SUM('[1]NXP (06)'!D18:K18)/SUM('[1]NXP (06)'!D$2:K$2)</f>
        <v>64.615561888670129</v>
      </c>
      <c r="E517" s="95">
        <f>SUM('[1]NXP (06)'!L18:P18)/SUM('[1]NXP (06)'!L$2:P$2)</f>
        <v>46.474886929268244</v>
      </c>
      <c r="F517" s="95">
        <f>SUM('[1]NXP (06)'!Q18:AC18)/SUM('[1]NXP (06)'!Q$2:AC$2)</f>
        <v>60.701634435114691</v>
      </c>
      <c r="G517" s="95">
        <f>SUM('[1]NXP (06)'!AD18:AJ18)/SUM('[1]NXP (06)'!AD$2:AJ$2)</f>
        <v>46.99133643935901</v>
      </c>
      <c r="H517" s="95">
        <f>SUM('[1]NXP (06)'!AK18:AO18)/SUM('[1]NXP (06)'!AK$2:AO$2)</f>
        <v>52.511864904985565</v>
      </c>
      <c r="I517" s="95">
        <f>SUM('[1]NXP (06)'!AP18:AU18)/SUM('[1]NXP (06)'!AP$2:AU$2)</f>
        <v>47.134771930013009</v>
      </c>
      <c r="J517" s="95">
        <f>SUM('[1]NXP (06)'!AV18:BE18)/SUM('[1]NXP (06)'!AV$2:BE$2)</f>
        <v>41.296343771635598</v>
      </c>
      <c r="K517" s="95">
        <f>SUM('[1]NXP (06)'!BF18:BO18)/SUM('[1]NXP (06)'!BF$2:BO$2)</f>
        <v>22.350797006711815</v>
      </c>
      <c r="L517" s="95">
        <f>SUM('[1]NXP (06)'!BP18:BS18)/SUM('[1]NXP (06)'!BP$2:BS$2)</f>
        <v>4.2655247393010445</v>
      </c>
      <c r="M517" s="95">
        <f>SUM('[1]NXP (06)'!BT18:BW18)/SUM('[1]NXP (06)'!BT$2:BW$2)</f>
        <v>52.441019800195853</v>
      </c>
      <c r="N517" s="95">
        <f t="shared" si="463"/>
        <v>43.878374184525498</v>
      </c>
      <c r="O517" s="95">
        <f>AVERAGE('[1]NXP (06)'!BY18:BZ18)</f>
        <v>14.885600328622534</v>
      </c>
      <c r="P517" s="95" t="s">
        <v>26</v>
      </c>
      <c r="Q517" s="57">
        <f>RANK(D517,D508:D539,0)</f>
        <v>19</v>
      </c>
      <c r="R517" s="57">
        <f t="shared" ref="R517:AA517" si="472">RANK(E517,E508:E539,0)</f>
        <v>6</v>
      </c>
      <c r="S517" s="57">
        <f t="shared" si="472"/>
        <v>5</v>
      </c>
      <c r="T517" s="57">
        <f t="shared" si="472"/>
        <v>26</v>
      </c>
      <c r="U517" s="57">
        <f t="shared" si="472"/>
        <v>15</v>
      </c>
      <c r="V517" s="57">
        <f t="shared" si="472"/>
        <v>19</v>
      </c>
      <c r="W517" s="57">
        <f t="shared" si="472"/>
        <v>27</v>
      </c>
      <c r="X517" s="57">
        <f t="shared" si="472"/>
        <v>32</v>
      </c>
      <c r="Y517" s="57">
        <f t="shared" si="472"/>
        <v>32</v>
      </c>
      <c r="Z517" s="57">
        <f t="shared" si="472"/>
        <v>15</v>
      </c>
      <c r="AA517" s="57">
        <f t="shared" si="472"/>
        <v>21</v>
      </c>
    </row>
    <row r="518" spans="2:27">
      <c r="B518" s="94" t="s">
        <v>27</v>
      </c>
      <c r="C518" s="94" t="s">
        <v>28</v>
      </c>
      <c r="D518" s="94">
        <f>SUM('[1]NXP (06)'!D19:K19)/SUM('[1]NXP (06)'!D$2:K$2)</f>
        <v>75.836964919318817</v>
      </c>
      <c r="E518" s="94">
        <f>SUM('[1]NXP (06)'!L19:P19)/SUM('[1]NXP (06)'!L$2:P$2)</f>
        <v>27.385041389217516</v>
      </c>
      <c r="F518" s="94">
        <f>SUM('[1]NXP (06)'!Q19:AC19)/SUM('[1]NXP (06)'!Q$2:AC$2)</f>
        <v>43.698618318031414</v>
      </c>
      <c r="G518" s="94">
        <f>SUM('[1]NXP (06)'!AD19:AJ19)/SUM('[1]NXP (06)'!AD$2:AJ$2)</f>
        <v>47.313799490229037</v>
      </c>
      <c r="H518" s="94">
        <f>SUM('[1]NXP (06)'!AK19:AO19)/SUM('[1]NXP (06)'!AK$2:AO$2)</f>
        <v>45.991182767867393</v>
      </c>
      <c r="I518" s="94">
        <f>SUM('[1]NXP (06)'!AP19:AU19)/SUM('[1]NXP (06)'!AP$2:AU$2)</f>
        <v>49.413684260205535</v>
      </c>
      <c r="J518" s="94">
        <f>SUM('[1]NXP (06)'!AV19:BE19)/SUM('[1]NXP (06)'!AV$2:BE$2)</f>
        <v>53.163181606260885</v>
      </c>
      <c r="K518" s="94">
        <f>SUM('[1]NXP (06)'!BF19:BO19)/SUM('[1]NXP (06)'!BF$2:BO$2)</f>
        <v>32.382568055585459</v>
      </c>
      <c r="L518" s="94">
        <f>SUM('[1]NXP (06)'!BP19:BS19)/SUM('[1]NXP (06)'!BP$2:BS$2)</f>
        <v>17.455507533886063</v>
      </c>
      <c r="M518" s="94">
        <f>SUM('[1]NXP (06)'!BT19:BW19)/SUM('[1]NXP (06)'!BT$2:BW$2)</f>
        <v>54.436318208192006</v>
      </c>
      <c r="N518" s="94">
        <f t="shared" si="463"/>
        <v>44.70768665487941</v>
      </c>
      <c r="O518" s="94">
        <f>AVERAGE('[1]NXP (06)'!BY19:BZ19)</f>
        <v>6.6380012141587317</v>
      </c>
      <c r="P518" s="94" t="s">
        <v>28</v>
      </c>
      <c r="Q518" s="57">
        <f>RANK(D518,D508:D539,0)</f>
        <v>5</v>
      </c>
      <c r="R518" s="57">
        <f t="shared" ref="R518:AA518" si="473">RANK(E518,E508:E539,0)</f>
        <v>31</v>
      </c>
      <c r="S518" s="57">
        <f t="shared" si="473"/>
        <v>25</v>
      </c>
      <c r="T518" s="57">
        <f t="shared" si="473"/>
        <v>24</v>
      </c>
      <c r="U518" s="57">
        <f t="shared" si="473"/>
        <v>23</v>
      </c>
      <c r="V518" s="57">
        <f t="shared" si="473"/>
        <v>16</v>
      </c>
      <c r="W518" s="57">
        <f t="shared" si="473"/>
        <v>14</v>
      </c>
      <c r="X518" s="57">
        <f t="shared" si="473"/>
        <v>13</v>
      </c>
      <c r="Y518" s="57">
        <f t="shared" si="473"/>
        <v>18</v>
      </c>
      <c r="Z518" s="57">
        <f t="shared" si="473"/>
        <v>14</v>
      </c>
      <c r="AA518" s="57">
        <f t="shared" si="473"/>
        <v>20</v>
      </c>
    </row>
    <row r="519" spans="2:27">
      <c r="B519" s="95" t="s">
        <v>29</v>
      </c>
      <c r="C519" s="95" t="s">
        <v>30</v>
      </c>
      <c r="D519" s="95">
        <f>SUM('[1]NXP (06)'!D20:K20)/SUM('[1]NXP (06)'!D$2:K$2)</f>
        <v>36.056657457236724</v>
      </c>
      <c r="E519" s="95">
        <f>SUM('[1]NXP (06)'!L20:P20)/SUM('[1]NXP (06)'!L$2:P$2)</f>
        <v>39.768859357333703</v>
      </c>
      <c r="F519" s="95">
        <f>SUM('[1]NXP (06)'!Q20:AC20)/SUM('[1]NXP (06)'!Q$2:AC$2)</f>
        <v>41.31860738987416</v>
      </c>
      <c r="G519" s="95">
        <f>SUM('[1]NXP (06)'!AD20:AJ20)/SUM('[1]NXP (06)'!AD$2:AJ$2)</f>
        <v>46.12585388130244</v>
      </c>
      <c r="H519" s="95">
        <f>SUM('[1]NXP (06)'!AK20:AO20)/SUM('[1]NXP (06)'!AK$2:AO$2)</f>
        <v>31.761315044897866</v>
      </c>
      <c r="I519" s="95">
        <f>SUM('[1]NXP (06)'!AP20:AU20)/SUM('[1]NXP (06)'!AP$2:AU$2)</f>
        <v>40.171025343534225</v>
      </c>
      <c r="J519" s="95">
        <f>SUM('[1]NXP (06)'!AV20:BE20)/SUM('[1]NXP (06)'!AV$2:BE$2)</f>
        <v>39.182407754089759</v>
      </c>
      <c r="K519" s="95">
        <f>SUM('[1]NXP (06)'!BF20:BO20)/SUM('[1]NXP (06)'!BF$2:BO$2)</f>
        <v>32.809488990167473</v>
      </c>
      <c r="L519" s="95">
        <f>SUM('[1]NXP (06)'!BP20:BS20)/SUM('[1]NXP (06)'!BP$2:BS$2)</f>
        <v>8.1684755409117464</v>
      </c>
      <c r="M519" s="95">
        <f>SUM('[1]NXP (06)'!BT20:BW20)/SUM('[1]NXP (06)'!BT$2:BW$2)</f>
        <v>28.265985776847852</v>
      </c>
      <c r="N519" s="95">
        <f t="shared" si="463"/>
        <v>34.362867653619595</v>
      </c>
      <c r="O519" s="95">
        <f>AVERAGE('[1]NXP (06)'!BY20:BZ20)</f>
        <v>4.795097351352327</v>
      </c>
      <c r="P519" s="95" t="s">
        <v>30</v>
      </c>
      <c r="Q519" s="57">
        <f>RANK(D519,D508:D539,0)</f>
        <v>32</v>
      </c>
      <c r="R519" s="57">
        <f t="shared" ref="R519:AA519" si="474">RANK(E519,E508:E539,0)</f>
        <v>14</v>
      </c>
      <c r="S519" s="57">
        <f t="shared" si="474"/>
        <v>27</v>
      </c>
      <c r="T519" s="57">
        <f t="shared" si="474"/>
        <v>27</v>
      </c>
      <c r="U519" s="57">
        <f t="shared" si="474"/>
        <v>30</v>
      </c>
      <c r="V519" s="57">
        <f t="shared" si="474"/>
        <v>26</v>
      </c>
      <c r="W519" s="57">
        <f t="shared" si="474"/>
        <v>28</v>
      </c>
      <c r="X519" s="57">
        <f t="shared" si="474"/>
        <v>12</v>
      </c>
      <c r="Y519" s="57">
        <f t="shared" si="474"/>
        <v>27</v>
      </c>
      <c r="Z519" s="57">
        <f t="shared" si="474"/>
        <v>29</v>
      </c>
      <c r="AA519" s="57">
        <f t="shared" si="474"/>
        <v>31</v>
      </c>
    </row>
    <row r="520" spans="2:27">
      <c r="B520" s="94" t="s">
        <v>31</v>
      </c>
      <c r="C520" s="94" t="s">
        <v>32</v>
      </c>
      <c r="D520" s="94">
        <f>SUM('[1]NXP (06)'!D21:K21)/SUM('[1]NXP (06)'!D$2:K$2)</f>
        <v>76.130774533676558</v>
      </c>
      <c r="E520" s="94">
        <f>SUM('[1]NXP (06)'!L21:P21)/SUM('[1]NXP (06)'!L$2:P$2)</f>
        <v>31.084773164254219</v>
      </c>
      <c r="F520" s="94">
        <f>SUM('[1]NXP (06)'!Q21:AC21)/SUM('[1]NXP (06)'!Q$2:AC$2)</f>
        <v>52.226640142576336</v>
      </c>
      <c r="G520" s="94">
        <f>SUM('[1]NXP (06)'!AD21:AJ21)/SUM('[1]NXP (06)'!AD$2:AJ$2)</f>
        <v>53.225660780844649</v>
      </c>
      <c r="H520" s="94">
        <f>SUM('[1]NXP (06)'!AK21:AO21)/SUM('[1]NXP (06)'!AK$2:AO$2)</f>
        <v>49.706357705263528</v>
      </c>
      <c r="I520" s="94">
        <f>SUM('[1]NXP (06)'!AP21:AU21)/SUM('[1]NXP (06)'!AP$2:AU$2)</f>
        <v>46.433276346678774</v>
      </c>
      <c r="J520" s="94">
        <f>SUM('[1]NXP (06)'!AV21:BE21)/SUM('[1]NXP (06)'!AV$2:BE$2)</f>
        <v>45.171641770695793</v>
      </c>
      <c r="K520" s="94">
        <f>SUM('[1]NXP (06)'!BF21:BO21)/SUM('[1]NXP (06)'!BF$2:BO$2)</f>
        <v>26.320971037535696</v>
      </c>
      <c r="L520" s="94">
        <f>SUM('[1]NXP (06)'!BP21:BS21)/SUM('[1]NXP (06)'!BP$2:BS$2)</f>
        <v>8.7194679888857252</v>
      </c>
      <c r="M520" s="94">
        <f>SUM('[1]NXP (06)'!BT21:BW21)/SUM('[1]NXP (06)'!BT$2:BW$2)</f>
        <v>45.495653859664365</v>
      </c>
      <c r="N520" s="94">
        <f t="shared" si="463"/>
        <v>43.451521733007567</v>
      </c>
      <c r="O520" s="94">
        <f>AVERAGE('[1]NXP (06)'!BY21:BZ21)</f>
        <v>8.9941985678313134</v>
      </c>
      <c r="P520" s="94" t="s">
        <v>32</v>
      </c>
      <c r="Q520" s="57">
        <f>RANK(D520,D508:D539,0)</f>
        <v>4</v>
      </c>
      <c r="R520" s="57">
        <f t="shared" ref="R520:AA520" si="475">RANK(E520,E508:E539,0)</f>
        <v>28</v>
      </c>
      <c r="S520" s="57">
        <f t="shared" si="475"/>
        <v>17</v>
      </c>
      <c r="T520" s="57">
        <f t="shared" si="475"/>
        <v>19</v>
      </c>
      <c r="U520" s="57">
        <f t="shared" si="475"/>
        <v>19</v>
      </c>
      <c r="V520" s="57">
        <f t="shared" si="475"/>
        <v>21</v>
      </c>
      <c r="W520" s="57">
        <f t="shared" si="475"/>
        <v>24</v>
      </c>
      <c r="X520" s="57">
        <f t="shared" si="475"/>
        <v>27</v>
      </c>
      <c r="Y520" s="57">
        <f t="shared" si="475"/>
        <v>23</v>
      </c>
      <c r="Z520" s="57">
        <f t="shared" si="475"/>
        <v>19</v>
      </c>
      <c r="AA520" s="57">
        <f t="shared" si="475"/>
        <v>22</v>
      </c>
    </row>
    <row r="521" spans="2:27">
      <c r="B521" s="95" t="s">
        <v>33</v>
      </c>
      <c r="C521" s="95" t="s">
        <v>34</v>
      </c>
      <c r="D521" s="95">
        <f>SUM('[1]NXP (06)'!D22:K22)/SUM('[1]NXP (06)'!D$2:K$2)</f>
        <v>64.147679774563287</v>
      </c>
      <c r="E521" s="95">
        <f>SUM('[1]NXP (06)'!L22:P22)/SUM('[1]NXP (06)'!L$2:P$2)</f>
        <v>39.556656344262201</v>
      </c>
      <c r="F521" s="95">
        <f>SUM('[1]NXP (06)'!Q22:AC22)/SUM('[1]NXP (06)'!Q$2:AC$2)</f>
        <v>52.651236213830295</v>
      </c>
      <c r="G521" s="95">
        <f>SUM('[1]NXP (06)'!AD22:AJ22)/SUM('[1]NXP (06)'!AD$2:AJ$2)</f>
        <v>68.306302299139873</v>
      </c>
      <c r="H521" s="95">
        <f>SUM('[1]NXP (06)'!AK22:AO22)/SUM('[1]NXP (06)'!AK$2:AO$2)</f>
        <v>66.81208854870448</v>
      </c>
      <c r="I521" s="95">
        <f>SUM('[1]NXP (06)'!AP22:AU22)/SUM('[1]NXP (06)'!AP$2:AU$2)</f>
        <v>60.855886065099618</v>
      </c>
      <c r="J521" s="95">
        <f>SUM('[1]NXP (06)'!AV22:BE22)/SUM('[1]NXP (06)'!AV$2:BE$2)</f>
        <v>57.592879407716453</v>
      </c>
      <c r="K521" s="95">
        <f>SUM('[1]NXP (06)'!BF22:BO22)/SUM('[1]NXP (06)'!BF$2:BO$2)</f>
        <v>46.96648323659555</v>
      </c>
      <c r="L521" s="95">
        <f>SUM('[1]NXP (06)'!BP22:BS22)/SUM('[1]NXP (06)'!BP$2:BS$2)</f>
        <v>29.92426763170732</v>
      </c>
      <c r="M521" s="95">
        <f>SUM('[1]NXP (06)'!BT22:BW22)/SUM('[1]NXP (06)'!BT$2:BW$2)</f>
        <v>67.496026885935748</v>
      </c>
      <c r="N521" s="95">
        <f t="shared" si="463"/>
        <v>55.430950640755476</v>
      </c>
      <c r="O521" s="95">
        <f>AVERAGE('[1]NXP (06)'!BY22:BZ22)</f>
        <v>18.92790599851222</v>
      </c>
      <c r="P521" s="95" t="s">
        <v>34</v>
      </c>
      <c r="Q521" s="57">
        <f>RANK(D521,D508:D539,0)</f>
        <v>21</v>
      </c>
      <c r="R521" s="57">
        <f t="shared" ref="R521:AA521" si="476">RANK(E521,E508:E539,0)</f>
        <v>15</v>
      </c>
      <c r="S521" s="57">
        <f t="shared" si="476"/>
        <v>16</v>
      </c>
      <c r="T521" s="57">
        <f t="shared" si="476"/>
        <v>6</v>
      </c>
      <c r="U521" s="57">
        <f t="shared" si="476"/>
        <v>4</v>
      </c>
      <c r="V521" s="57">
        <f t="shared" si="476"/>
        <v>6</v>
      </c>
      <c r="W521" s="57">
        <f t="shared" si="476"/>
        <v>8</v>
      </c>
      <c r="X521" s="57">
        <f t="shared" si="476"/>
        <v>4</v>
      </c>
      <c r="Y521" s="57">
        <f t="shared" si="476"/>
        <v>9</v>
      </c>
      <c r="Z521" s="57">
        <f t="shared" si="476"/>
        <v>5</v>
      </c>
      <c r="AA521" s="57">
        <f t="shared" si="476"/>
        <v>4</v>
      </c>
    </row>
    <row r="522" spans="2:27">
      <c r="B522" s="94" t="s">
        <v>35</v>
      </c>
      <c r="C522" s="94" t="s">
        <v>36</v>
      </c>
      <c r="D522" s="94">
        <f>SUM('[1]NXP (06)'!D23:K23)/SUM('[1]NXP (06)'!D$2:K$2)</f>
        <v>41.436648024676046</v>
      </c>
      <c r="E522" s="94">
        <f>SUM('[1]NXP (06)'!L23:P23)/SUM('[1]NXP (06)'!L$2:P$2)</f>
        <v>41.205469162646928</v>
      </c>
      <c r="F522" s="94">
        <f>SUM('[1]NXP (06)'!Q23:AC23)/SUM('[1]NXP (06)'!Q$2:AC$2)</f>
        <v>49.257444921137541</v>
      </c>
      <c r="G522" s="94">
        <f>SUM('[1]NXP (06)'!AD23:AJ23)/SUM('[1]NXP (06)'!AD$2:AJ$2)</f>
        <v>42.610343972396706</v>
      </c>
      <c r="H522" s="94">
        <f>SUM('[1]NXP (06)'!AK23:AO23)/SUM('[1]NXP (06)'!AK$2:AO$2)</f>
        <v>52.142548248847945</v>
      </c>
      <c r="I522" s="94">
        <f>SUM('[1]NXP (06)'!AP23:AU23)/SUM('[1]NXP (06)'!AP$2:AU$2)</f>
        <v>37.099266217090815</v>
      </c>
      <c r="J522" s="94">
        <f>SUM('[1]NXP (06)'!AV23:BE23)/SUM('[1]NXP (06)'!AV$2:BE$2)</f>
        <v>55.006702317542064</v>
      </c>
      <c r="K522" s="94">
        <f>SUM('[1]NXP (06)'!BF23:BO23)/SUM('[1]NXP (06)'!BF$2:BO$2)</f>
        <v>37.271664228096427</v>
      </c>
      <c r="L522" s="94">
        <f>SUM('[1]NXP (06)'!BP23:BS23)/SUM('[1]NXP (06)'!BP$2:BS$2)</f>
        <v>17.298400151735017</v>
      </c>
      <c r="M522" s="94">
        <f>SUM('[1]NXP (06)'!BT23:BW23)/SUM('[1]NXP (06)'!BT$2:BW$2)</f>
        <v>56.56871590989136</v>
      </c>
      <c r="N522" s="94">
        <f t="shared" si="463"/>
        <v>42.989720315406089</v>
      </c>
      <c r="O522" s="94">
        <f>AVERAGE('[1]NXP (06)'!BY23:BZ23)</f>
        <v>12.632192206311711</v>
      </c>
      <c r="P522" s="94" t="s">
        <v>36</v>
      </c>
      <c r="Q522" s="57">
        <f>RANK(D522,D508:D539,0)</f>
        <v>31</v>
      </c>
      <c r="R522" s="57">
        <f t="shared" ref="R522:AA522" si="477">RANK(E522,E508:E539,0)</f>
        <v>9</v>
      </c>
      <c r="S522" s="57">
        <f t="shared" si="477"/>
        <v>19</v>
      </c>
      <c r="T522" s="57">
        <f t="shared" si="477"/>
        <v>29</v>
      </c>
      <c r="U522" s="57">
        <f t="shared" si="477"/>
        <v>16</v>
      </c>
      <c r="V522" s="57">
        <f t="shared" si="477"/>
        <v>30</v>
      </c>
      <c r="W522" s="57">
        <f t="shared" si="477"/>
        <v>11</v>
      </c>
      <c r="X522" s="57">
        <f t="shared" si="477"/>
        <v>6</v>
      </c>
      <c r="Y522" s="57">
        <f t="shared" si="477"/>
        <v>19</v>
      </c>
      <c r="Z522" s="57">
        <f t="shared" si="477"/>
        <v>12</v>
      </c>
      <c r="AA522" s="57">
        <f t="shared" si="477"/>
        <v>23</v>
      </c>
    </row>
    <row r="523" spans="2:27">
      <c r="B523" s="95" t="s">
        <v>37</v>
      </c>
      <c r="C523" s="95" t="s">
        <v>38</v>
      </c>
      <c r="D523" s="95">
        <f>SUM('[1]NXP (06)'!D24:K24)/SUM('[1]NXP (06)'!D$2:K$2)</f>
        <v>54.047582666164026</v>
      </c>
      <c r="E523" s="95">
        <f>SUM('[1]NXP (06)'!L24:P24)/SUM('[1]NXP (06)'!L$2:P$2)</f>
        <v>31.894675913814446</v>
      </c>
      <c r="F523" s="95">
        <f>SUM('[1]NXP (06)'!Q24:AC24)/SUM('[1]NXP (06)'!Q$2:AC$2)</f>
        <v>37.61230976254668</v>
      </c>
      <c r="G523" s="95">
        <f>SUM('[1]NXP (06)'!AD24:AJ24)/SUM('[1]NXP (06)'!AD$2:AJ$2)</f>
        <v>49.834325843267109</v>
      </c>
      <c r="H523" s="95">
        <f>SUM('[1]NXP (06)'!AK24:AO24)/SUM('[1]NXP (06)'!AK$2:AO$2)</f>
        <v>31.302785701167515</v>
      </c>
      <c r="I523" s="95">
        <f>SUM('[1]NXP (06)'!AP24:AU24)/SUM('[1]NXP (06)'!AP$2:AU$2)</f>
        <v>52.178090880677068</v>
      </c>
      <c r="J523" s="95">
        <f>SUM('[1]NXP (06)'!AV24:BE24)/SUM('[1]NXP (06)'!AV$2:BE$2)</f>
        <v>52.317206698874351</v>
      </c>
      <c r="K523" s="95">
        <f>SUM('[1]NXP (06)'!BF24:BO24)/SUM('[1]NXP (06)'!BF$2:BO$2)</f>
        <v>33.163222870359697</v>
      </c>
      <c r="L523" s="95">
        <f>SUM('[1]NXP (06)'!BP24:BS24)/SUM('[1]NXP (06)'!BP$2:BS$2)</f>
        <v>5.3006221168322591</v>
      </c>
      <c r="M523" s="95">
        <f>SUM('[1]NXP (06)'!BT24:BW24)/SUM('[1]NXP (06)'!BT$2:BW$2)</f>
        <v>37.307573925309832</v>
      </c>
      <c r="N523" s="95">
        <f t="shared" si="463"/>
        <v>38.495839637901298</v>
      </c>
      <c r="O523" s="95">
        <f>AVERAGE('[1]NXP (06)'!BY24:BZ24)</f>
        <v>6.5158665347553395</v>
      </c>
      <c r="P523" s="95" t="s">
        <v>38</v>
      </c>
      <c r="Q523" s="57">
        <f>RANK(D523,D508:D539,0)</f>
        <v>26</v>
      </c>
      <c r="R523" s="57">
        <f t="shared" ref="R523:AA523" si="478">RANK(E523,E508:E539,0)</f>
        <v>27</v>
      </c>
      <c r="S523" s="57">
        <f t="shared" si="478"/>
        <v>30</v>
      </c>
      <c r="T523" s="57">
        <f t="shared" si="478"/>
        <v>22</v>
      </c>
      <c r="U523" s="57">
        <f t="shared" si="478"/>
        <v>31</v>
      </c>
      <c r="V523" s="57">
        <f t="shared" si="478"/>
        <v>11</v>
      </c>
      <c r="W523" s="57">
        <f t="shared" si="478"/>
        <v>16</v>
      </c>
      <c r="X523" s="57">
        <f t="shared" si="478"/>
        <v>11</v>
      </c>
      <c r="Y523" s="57">
        <f t="shared" si="478"/>
        <v>29</v>
      </c>
      <c r="Z523" s="57">
        <f t="shared" si="478"/>
        <v>24</v>
      </c>
      <c r="AA523" s="57">
        <f t="shared" si="478"/>
        <v>29</v>
      </c>
    </row>
    <row r="524" spans="2:27">
      <c r="B524" s="94" t="s">
        <v>39</v>
      </c>
      <c r="C524" s="94" t="s">
        <v>40</v>
      </c>
      <c r="D524" s="94">
        <f>SUM('[1]NXP (06)'!D25:K25)/SUM('[1]NXP (06)'!D$2:K$2)</f>
        <v>58.916352694642661</v>
      </c>
      <c r="E524" s="94">
        <f>SUM('[1]NXP (06)'!L25:P25)/SUM('[1]NXP (06)'!L$2:P$2)</f>
        <v>41.036789445575927</v>
      </c>
      <c r="F524" s="94">
        <f>SUM('[1]NXP (06)'!Q25:AC25)/SUM('[1]NXP (06)'!Q$2:AC$2)</f>
        <v>53.323129658896683</v>
      </c>
      <c r="G524" s="94">
        <f>SUM('[1]NXP (06)'!AD25:AJ25)/SUM('[1]NXP (06)'!AD$2:AJ$2)</f>
        <v>61.0577795635445</v>
      </c>
      <c r="H524" s="94">
        <f>SUM('[1]NXP (06)'!AK25:AO25)/SUM('[1]NXP (06)'!AK$2:AO$2)</f>
        <v>53.288712487615769</v>
      </c>
      <c r="I524" s="94">
        <f>SUM('[1]NXP (06)'!AP25:AU25)/SUM('[1]NXP (06)'!AP$2:AU$2)</f>
        <v>43.863508327766155</v>
      </c>
      <c r="J524" s="94">
        <f>SUM('[1]NXP (06)'!AV25:BE25)/SUM('[1]NXP (06)'!AV$2:BE$2)</f>
        <v>42.724367545648072</v>
      </c>
      <c r="K524" s="94">
        <f>SUM('[1]NXP (06)'!BF25:BO25)/SUM('[1]NXP (06)'!BF$2:BO$2)</f>
        <v>31.120644214452206</v>
      </c>
      <c r="L524" s="94">
        <f>SUM('[1]NXP (06)'!BP25:BS25)/SUM('[1]NXP (06)'!BP$2:BS$2)</f>
        <v>16.057485201125154</v>
      </c>
      <c r="M524" s="94">
        <f>SUM('[1]NXP (06)'!BT25:BW25)/SUM('[1]NXP (06)'!BT$2:BW$2)</f>
        <v>60.187685402615934</v>
      </c>
      <c r="N524" s="94">
        <f t="shared" si="463"/>
        <v>46.157645454188298</v>
      </c>
      <c r="O524" s="94">
        <f>AVERAGE('[1]NXP (06)'!BY25:BZ25)</f>
        <v>16.546549803022117</v>
      </c>
      <c r="P524" s="94" t="s">
        <v>40</v>
      </c>
      <c r="Q524" s="57">
        <f>RANK(D524,D508:D539,0)</f>
        <v>23</v>
      </c>
      <c r="R524" s="57">
        <f t="shared" ref="R524:AA524" si="479">RANK(E524,E508:E539,0)</f>
        <v>10</v>
      </c>
      <c r="S524" s="57">
        <f t="shared" si="479"/>
        <v>15</v>
      </c>
      <c r="T524" s="57">
        <f t="shared" si="479"/>
        <v>9</v>
      </c>
      <c r="U524" s="57">
        <f t="shared" si="479"/>
        <v>14</v>
      </c>
      <c r="V524" s="57">
        <f t="shared" si="479"/>
        <v>24</v>
      </c>
      <c r="W524" s="57">
        <f t="shared" si="479"/>
        <v>26</v>
      </c>
      <c r="X524" s="57">
        <f t="shared" si="479"/>
        <v>16</v>
      </c>
      <c r="Y524" s="57">
        <f t="shared" si="479"/>
        <v>21</v>
      </c>
      <c r="Z524" s="57">
        <f t="shared" si="479"/>
        <v>8</v>
      </c>
      <c r="AA524" s="57">
        <f t="shared" si="479"/>
        <v>17</v>
      </c>
    </row>
    <row r="525" spans="2:27">
      <c r="B525" s="95" t="s">
        <v>41</v>
      </c>
      <c r="C525" s="95" t="s">
        <v>42</v>
      </c>
      <c r="D525" s="95">
        <f>SUM('[1]NXP (06)'!D26:K26)/SUM('[1]NXP (06)'!D$2:K$2)</f>
        <v>69.549386062475961</v>
      </c>
      <c r="E525" s="95">
        <f>SUM('[1]NXP (06)'!L26:P26)/SUM('[1]NXP (06)'!L$2:P$2)</f>
        <v>44.801800903831875</v>
      </c>
      <c r="F525" s="95">
        <f>SUM('[1]NXP (06)'!Q26:AC26)/SUM('[1]NXP (06)'!Q$2:AC$2)</f>
        <v>61.380482011314122</v>
      </c>
      <c r="G525" s="95">
        <f>SUM('[1]NXP (06)'!AD26:AJ26)/SUM('[1]NXP (06)'!AD$2:AJ$2)</f>
        <v>65.751043667968176</v>
      </c>
      <c r="H525" s="95">
        <f>SUM('[1]NXP (06)'!AK26:AO26)/SUM('[1]NXP (06)'!AK$2:AO$2)</f>
        <v>46.574087998698111</v>
      </c>
      <c r="I525" s="95">
        <f>SUM('[1]NXP (06)'!AP26:AU26)/SUM('[1]NXP (06)'!AP$2:AU$2)</f>
        <v>40.882455371046177</v>
      </c>
      <c r="J525" s="95">
        <f>SUM('[1]NXP (06)'!AV26:BE26)/SUM('[1]NXP (06)'!AV$2:BE$2)</f>
        <v>49.064427683696351</v>
      </c>
      <c r="K525" s="95">
        <f>SUM('[1]NXP (06)'!BF26:BO26)/SUM('[1]NXP (06)'!BF$2:BO$2)</f>
        <v>30.995948522444902</v>
      </c>
      <c r="L525" s="95">
        <f>SUM('[1]NXP (06)'!BP26:BS26)/SUM('[1]NXP (06)'!BP$2:BS$2)</f>
        <v>11.355582212031877</v>
      </c>
      <c r="M525" s="95">
        <f>SUM('[1]NXP (06)'!BT26:BW26)/SUM('[1]NXP (06)'!BT$2:BW$2)</f>
        <v>36.773906811262222</v>
      </c>
      <c r="N525" s="95">
        <f t="shared" si="463"/>
        <v>45.712912124476986</v>
      </c>
      <c r="O525" s="95">
        <f>AVERAGE('[1]NXP (06)'!BY26:BZ26)</f>
        <v>13.178178012711392</v>
      </c>
      <c r="P525" s="95" t="s">
        <v>42</v>
      </c>
      <c r="Q525" s="57">
        <f>RANK(D525,D508:D539,0)</f>
        <v>12</v>
      </c>
      <c r="R525" s="57">
        <f t="shared" ref="R525:AA525" si="480">RANK(E525,E508:E539,0)</f>
        <v>7</v>
      </c>
      <c r="S525" s="57">
        <f t="shared" si="480"/>
        <v>4</v>
      </c>
      <c r="T525" s="57">
        <f t="shared" si="480"/>
        <v>8</v>
      </c>
      <c r="U525" s="57">
        <f t="shared" si="480"/>
        <v>22</v>
      </c>
      <c r="V525" s="57">
        <f t="shared" si="480"/>
        <v>25</v>
      </c>
      <c r="W525" s="57">
        <f t="shared" si="480"/>
        <v>21</v>
      </c>
      <c r="X525" s="57">
        <f t="shared" si="480"/>
        <v>17</v>
      </c>
      <c r="Y525" s="57">
        <f t="shared" si="480"/>
        <v>22</v>
      </c>
      <c r="Z525" s="57">
        <f t="shared" si="480"/>
        <v>25</v>
      </c>
      <c r="AA525" s="57">
        <f t="shared" si="480"/>
        <v>18</v>
      </c>
    </row>
    <row r="526" spans="2:27">
      <c r="B526" s="94" t="s">
        <v>43</v>
      </c>
      <c r="C526" s="94" t="s">
        <v>44</v>
      </c>
      <c r="D526" s="94">
        <f>SUM('[1]NXP (06)'!D27:K27)/SUM('[1]NXP (06)'!D$2:K$2)</f>
        <v>61.491653633683107</v>
      </c>
      <c r="E526" s="94">
        <f>SUM('[1]NXP (06)'!L27:P27)/SUM('[1]NXP (06)'!L$2:P$2)</f>
        <v>57.004085591815866</v>
      </c>
      <c r="F526" s="94">
        <f>SUM('[1]NXP (06)'!Q27:AC27)/SUM('[1]NXP (06)'!Q$2:AC$2)</f>
        <v>55.206108124707967</v>
      </c>
      <c r="G526" s="94">
        <f>SUM('[1]NXP (06)'!AD27:AJ27)/SUM('[1]NXP (06)'!AD$2:AJ$2)</f>
        <v>53.999168166794988</v>
      </c>
      <c r="H526" s="94">
        <f>SUM('[1]NXP (06)'!AK27:AO27)/SUM('[1]NXP (06)'!AK$2:AO$2)</f>
        <v>75.46226572694269</v>
      </c>
      <c r="I526" s="94">
        <f>SUM('[1]NXP (06)'!AP27:AU27)/SUM('[1]NXP (06)'!AP$2:AU$2)</f>
        <v>61.565363137545269</v>
      </c>
      <c r="J526" s="94">
        <f>SUM('[1]NXP (06)'!AV27:BE27)/SUM('[1]NXP (06)'!AV$2:BE$2)</f>
        <v>66.772520943350244</v>
      </c>
      <c r="K526" s="94">
        <f>SUM('[1]NXP (06)'!BF27:BO27)/SUM('[1]NXP (06)'!BF$2:BO$2)</f>
        <v>34.247791550114876</v>
      </c>
      <c r="L526" s="94">
        <f>SUM('[1]NXP (06)'!BP27:BS27)/SUM('[1]NXP (06)'!BP$2:BS$2)</f>
        <v>28.437495699113608</v>
      </c>
      <c r="M526" s="94">
        <f>SUM('[1]NXP (06)'!BT27:BW27)/SUM('[1]NXP (06)'!BT$2:BW$2)</f>
        <v>84.48052736818984</v>
      </c>
      <c r="N526" s="94">
        <f t="shared" si="463"/>
        <v>57.866697994225845</v>
      </c>
      <c r="O526" s="94">
        <f>AVERAGE('[1]NXP (06)'!BY27:BZ27)</f>
        <v>41.031916807271116</v>
      </c>
      <c r="P526" s="94" t="s">
        <v>44</v>
      </c>
      <c r="Q526" s="57">
        <f>RANK(D526,D508:D539,0)</f>
        <v>22</v>
      </c>
      <c r="R526" s="57">
        <f t="shared" ref="R526:AA526" si="481">RANK(E526,E508:E539,0)</f>
        <v>2</v>
      </c>
      <c r="S526" s="57">
        <f t="shared" si="481"/>
        <v>13</v>
      </c>
      <c r="T526" s="57">
        <f t="shared" si="481"/>
        <v>17</v>
      </c>
      <c r="U526" s="57">
        <f t="shared" si="481"/>
        <v>2</v>
      </c>
      <c r="V526" s="57">
        <f t="shared" si="481"/>
        <v>4</v>
      </c>
      <c r="W526" s="57">
        <f t="shared" si="481"/>
        <v>2</v>
      </c>
      <c r="X526" s="57">
        <f t="shared" si="481"/>
        <v>10</v>
      </c>
      <c r="Y526" s="57">
        <f t="shared" si="481"/>
        <v>11</v>
      </c>
      <c r="Z526" s="57">
        <f t="shared" si="481"/>
        <v>2</v>
      </c>
      <c r="AA526" s="57">
        <f t="shared" si="481"/>
        <v>2</v>
      </c>
    </row>
    <row r="527" spans="2:27">
      <c r="B527" s="95" t="s">
        <v>45</v>
      </c>
      <c r="C527" s="95" t="s">
        <v>46</v>
      </c>
      <c r="D527" s="95">
        <f>SUM('[1]NXP (06)'!D28:K28)/SUM('[1]NXP (06)'!D$2:K$2)</f>
        <v>52.326528902287343</v>
      </c>
      <c r="E527" s="95">
        <f>SUM('[1]NXP (06)'!L28:P28)/SUM('[1]NXP (06)'!L$2:P$2)</f>
        <v>38.070875807548184</v>
      </c>
      <c r="F527" s="95">
        <f>SUM('[1]NXP (06)'!Q28:AC28)/SUM('[1]NXP (06)'!Q$2:AC$2)</f>
        <v>31.49146964754534</v>
      </c>
      <c r="G527" s="95">
        <f>SUM('[1]NXP (06)'!AD28:AJ28)/SUM('[1]NXP (06)'!AD$2:AJ$2)</f>
        <v>36.637288564625685</v>
      </c>
      <c r="H527" s="95">
        <f>SUM('[1]NXP (06)'!AK28:AO28)/SUM('[1]NXP (06)'!AK$2:AO$2)</f>
        <v>29.327881906185581</v>
      </c>
      <c r="I527" s="95">
        <f>SUM('[1]NXP (06)'!AP28:AU28)/SUM('[1]NXP (06)'!AP$2:AU$2)</f>
        <v>38.432565241405236</v>
      </c>
      <c r="J527" s="95">
        <f>SUM('[1]NXP (06)'!AV28:BE28)/SUM('[1]NXP (06)'!AV$2:BE$2)</f>
        <v>43.729918042615068</v>
      </c>
      <c r="K527" s="95">
        <f>SUM('[1]NXP (06)'!BF28:BO28)/SUM('[1]NXP (06)'!BF$2:BO$2)</f>
        <v>24.365700219878825</v>
      </c>
      <c r="L527" s="95">
        <f>SUM('[1]NXP (06)'!BP28:BS28)/SUM('[1]NXP (06)'!BP$2:BS$2)</f>
        <v>5.2692827690562414</v>
      </c>
      <c r="M527" s="95">
        <f>SUM('[1]NXP (06)'!BT28:BW28)/SUM('[1]NXP (06)'!BT$2:BW$2)</f>
        <v>26.263632378510327</v>
      </c>
      <c r="N527" s="95">
        <f t="shared" si="463"/>
        <v>32.591514347965784</v>
      </c>
      <c r="O527" s="95">
        <f>AVERAGE('[1]NXP (06)'!BY28:BZ28)</f>
        <v>1.654711684802602</v>
      </c>
      <c r="P527" s="95" t="s">
        <v>46</v>
      </c>
      <c r="Q527" s="57">
        <f>RANK(D527,D508:D539,0)</f>
        <v>27</v>
      </c>
      <c r="R527" s="57">
        <f t="shared" ref="R527:AA527" si="482">RANK(E527,E508:E539,0)</f>
        <v>19</v>
      </c>
      <c r="S527" s="57">
        <f t="shared" si="482"/>
        <v>32</v>
      </c>
      <c r="T527" s="57">
        <f t="shared" si="482"/>
        <v>31</v>
      </c>
      <c r="U527" s="57">
        <f t="shared" si="482"/>
        <v>32</v>
      </c>
      <c r="V527" s="57">
        <f t="shared" si="482"/>
        <v>28</v>
      </c>
      <c r="W527" s="57">
        <f t="shared" si="482"/>
        <v>25</v>
      </c>
      <c r="X527" s="57">
        <f t="shared" si="482"/>
        <v>30</v>
      </c>
      <c r="Y527" s="57">
        <f t="shared" si="482"/>
        <v>30</v>
      </c>
      <c r="Z527" s="57">
        <f t="shared" si="482"/>
        <v>30</v>
      </c>
      <c r="AA527" s="57">
        <f t="shared" si="482"/>
        <v>32</v>
      </c>
    </row>
    <row r="528" spans="2:27">
      <c r="B528" s="94" t="s">
        <v>47</v>
      </c>
      <c r="C528" s="94" t="s">
        <v>48</v>
      </c>
      <c r="D528" s="94">
        <f>SUM('[1]NXP (06)'!D29:K29)/SUM('[1]NXP (06)'!D$2:K$2)</f>
        <v>65.917189350048645</v>
      </c>
      <c r="E528" s="94">
        <f>SUM('[1]NXP (06)'!L29:P29)/SUM('[1]NXP (06)'!L$2:P$2)</f>
        <v>37.046826267816989</v>
      </c>
      <c r="F528" s="94">
        <f>SUM('[1]NXP (06)'!Q29:AC29)/SUM('[1]NXP (06)'!Q$2:AC$2)</f>
        <v>39.468180991402164</v>
      </c>
      <c r="G528" s="94">
        <f>SUM('[1]NXP (06)'!AD29:AJ29)/SUM('[1]NXP (06)'!AD$2:AJ$2)</f>
        <v>48.478461043425355</v>
      </c>
      <c r="H528" s="94">
        <f>SUM('[1]NXP (06)'!AK29:AO29)/SUM('[1]NXP (06)'!AK$2:AO$2)</f>
        <v>45.009131229993471</v>
      </c>
      <c r="I528" s="94">
        <f>SUM('[1]NXP (06)'!AP29:AU29)/SUM('[1]NXP (06)'!AP$2:AU$2)</f>
        <v>39.019703679379013</v>
      </c>
      <c r="J528" s="94">
        <f>SUM('[1]NXP (06)'!AV29:BE29)/SUM('[1]NXP (06)'!AV$2:BE$2)</f>
        <v>57.856044316684148</v>
      </c>
      <c r="K528" s="94">
        <f>SUM('[1]NXP (06)'!BF29:BO29)/SUM('[1]NXP (06)'!BF$2:BO$2)</f>
        <v>29.801931005181007</v>
      </c>
      <c r="L528" s="94">
        <f>SUM('[1]NXP (06)'!BP29:BS29)/SUM('[1]NXP (06)'!BP$2:BS$2)</f>
        <v>18.815102792863261</v>
      </c>
      <c r="M528" s="94">
        <f>SUM('[1]NXP (06)'!BT29:BW29)/SUM('[1]NXP (06)'!BT$2:BW$2)</f>
        <v>41.89793731665246</v>
      </c>
      <c r="N528" s="94">
        <f t="shared" si="463"/>
        <v>42.331050799344652</v>
      </c>
      <c r="O528" s="94">
        <f>AVERAGE('[1]NXP (06)'!BY29:BZ29)</f>
        <v>9.328838268104958</v>
      </c>
      <c r="P528" s="94" t="s">
        <v>48</v>
      </c>
      <c r="Q528" s="57">
        <f>RANK(D528,D508:D539,0)</f>
        <v>17</v>
      </c>
      <c r="R528" s="57">
        <f t="shared" ref="R528:AA528" si="483">RANK(E528,E508:E539,0)</f>
        <v>21</v>
      </c>
      <c r="S528" s="57">
        <f t="shared" si="483"/>
        <v>29</v>
      </c>
      <c r="T528" s="57">
        <f t="shared" si="483"/>
        <v>23</v>
      </c>
      <c r="U528" s="57">
        <f t="shared" si="483"/>
        <v>25</v>
      </c>
      <c r="V528" s="57">
        <f t="shared" si="483"/>
        <v>27</v>
      </c>
      <c r="W528" s="57">
        <f t="shared" si="483"/>
        <v>6</v>
      </c>
      <c r="X528" s="57">
        <f t="shared" si="483"/>
        <v>20</v>
      </c>
      <c r="Y528" s="57">
        <f t="shared" si="483"/>
        <v>16</v>
      </c>
      <c r="Z528" s="57">
        <f t="shared" si="483"/>
        <v>23</v>
      </c>
      <c r="AA528" s="57">
        <f t="shared" si="483"/>
        <v>24</v>
      </c>
    </row>
    <row r="529" spans="2:27">
      <c r="B529" s="95" t="s">
        <v>49</v>
      </c>
      <c r="C529" s="95" t="s">
        <v>50</v>
      </c>
      <c r="D529" s="95">
        <f>SUM('[1]NXP (06)'!D30:K30)/SUM('[1]NXP (06)'!D$2:K$2)</f>
        <v>82.90379356667286</v>
      </c>
      <c r="E529" s="95">
        <f>SUM('[1]NXP (06)'!L30:P30)/SUM('[1]NXP (06)'!L$2:P$2)</f>
        <v>30.529480208663593</v>
      </c>
      <c r="F529" s="95">
        <f>SUM('[1]NXP (06)'!Q30:AC30)/SUM('[1]NXP (06)'!Q$2:AC$2)</f>
        <v>54.864503312475193</v>
      </c>
      <c r="G529" s="95">
        <f>SUM('[1]NXP (06)'!AD30:AJ30)/SUM('[1]NXP (06)'!AD$2:AJ$2)</f>
        <v>73.051425617218527</v>
      </c>
      <c r="H529" s="95">
        <f>SUM('[1]NXP (06)'!AK30:AO30)/SUM('[1]NXP (06)'!AK$2:AO$2)</f>
        <v>63.565150845144316</v>
      </c>
      <c r="I529" s="95">
        <f>SUM('[1]NXP (06)'!AP30:AU30)/SUM('[1]NXP (06)'!AP$2:AU$2)</f>
        <v>71.563035808482098</v>
      </c>
      <c r="J529" s="95">
        <f>SUM('[1]NXP (06)'!AV30:BE30)/SUM('[1]NXP (06)'!AV$2:BE$2)</f>
        <v>59.572939946076488</v>
      </c>
      <c r="K529" s="95">
        <f>SUM('[1]NXP (06)'!BF30:BO30)/SUM('[1]NXP (06)'!BF$2:BO$2)</f>
        <v>35.745668205877287</v>
      </c>
      <c r="L529" s="95">
        <f>SUM('[1]NXP (06)'!BP30:BS30)/SUM('[1]NXP (06)'!BP$2:BS$2)</f>
        <v>20.11023653763861</v>
      </c>
      <c r="M529" s="95">
        <f>SUM('[1]NXP (06)'!BT30:BW30)/SUM('[1]NXP (06)'!BT$2:BW$2)</f>
        <v>68.445012497748721</v>
      </c>
      <c r="N529" s="95">
        <f t="shared" si="463"/>
        <v>56.035124654599777</v>
      </c>
      <c r="O529" s="95">
        <f>AVERAGE('[1]NXP (06)'!BY30:BZ30)</f>
        <v>25.407343752439701</v>
      </c>
      <c r="P529" s="95" t="s">
        <v>50</v>
      </c>
      <c r="Q529" s="57">
        <f>RANK(D529,D508:D539,0)</f>
        <v>2</v>
      </c>
      <c r="R529" s="57">
        <f t="shared" ref="R529:AA529" si="484">RANK(E529,E508:E539,0)</f>
        <v>29</v>
      </c>
      <c r="S529" s="57">
        <f t="shared" si="484"/>
        <v>14</v>
      </c>
      <c r="T529" s="57">
        <f t="shared" si="484"/>
        <v>2</v>
      </c>
      <c r="U529" s="57">
        <f t="shared" si="484"/>
        <v>7</v>
      </c>
      <c r="V529" s="57">
        <f t="shared" si="484"/>
        <v>1</v>
      </c>
      <c r="W529" s="57">
        <f t="shared" si="484"/>
        <v>4</v>
      </c>
      <c r="X529" s="57">
        <f t="shared" si="484"/>
        <v>9</v>
      </c>
      <c r="Y529" s="57">
        <f t="shared" si="484"/>
        <v>14</v>
      </c>
      <c r="Z529" s="57">
        <f t="shared" si="484"/>
        <v>3</v>
      </c>
      <c r="AA529" s="57">
        <f t="shared" si="484"/>
        <v>3</v>
      </c>
    </row>
    <row r="530" spans="2:27">
      <c r="B530" s="94" t="s">
        <v>51</v>
      </c>
      <c r="C530" s="94" t="s">
        <v>52</v>
      </c>
      <c r="D530" s="94">
        <f>SUM('[1]NXP (06)'!D31:K31)/SUM('[1]NXP (06)'!D$2:K$2)</f>
        <v>64.36978560787027</v>
      </c>
      <c r="E530" s="94">
        <f>SUM('[1]NXP (06)'!L31:P31)/SUM('[1]NXP (06)'!L$2:P$2)</f>
        <v>39.929270476469334</v>
      </c>
      <c r="F530" s="94">
        <f>SUM('[1]NXP (06)'!Q31:AC31)/SUM('[1]NXP (06)'!Q$2:AC$2)</f>
        <v>57.009294480217562</v>
      </c>
      <c r="G530" s="94">
        <f>SUM('[1]NXP (06)'!AD31:AJ31)/SUM('[1]NXP (06)'!AD$2:AJ$2)</f>
        <v>51.176400504416954</v>
      </c>
      <c r="H530" s="94">
        <f>SUM('[1]NXP (06)'!AK31:AO31)/SUM('[1]NXP (06)'!AK$2:AO$2)</f>
        <v>51.047309477151757</v>
      </c>
      <c r="I530" s="94">
        <f>SUM('[1]NXP (06)'!AP31:AU31)/SUM('[1]NXP (06)'!AP$2:AU$2)</f>
        <v>48.901427416171849</v>
      </c>
      <c r="J530" s="94">
        <f>SUM('[1]NXP (06)'!AV31:BE31)/SUM('[1]NXP (06)'!AV$2:BE$2)</f>
        <v>50.209852741468779</v>
      </c>
      <c r="K530" s="94">
        <f>SUM('[1]NXP (06)'!BF31:BO31)/SUM('[1]NXP (06)'!BF$2:BO$2)</f>
        <v>49.287814442544182</v>
      </c>
      <c r="L530" s="94">
        <f>SUM('[1]NXP (06)'!BP31:BS31)/SUM('[1]NXP (06)'!BP$2:BS$2)</f>
        <v>33.953807943346703</v>
      </c>
      <c r="M530" s="94">
        <f>SUM('[1]NXP (06)'!BT31:BW31)/SUM('[1]NXP (06)'!BT$2:BW$2)</f>
        <v>51.398715151471279</v>
      </c>
      <c r="N530" s="94">
        <f t="shared" si="463"/>
        <v>49.728367824112873</v>
      </c>
      <c r="O530" s="94">
        <f>AVERAGE('[1]NXP (06)'!BY31:BZ31)</f>
        <v>21.991264261693168</v>
      </c>
      <c r="P530" s="94" t="s">
        <v>52</v>
      </c>
      <c r="Q530" s="57">
        <f>RANK(D530,D508:D539,0)</f>
        <v>20</v>
      </c>
      <c r="R530" s="57">
        <f t="shared" ref="R530:AA530" si="485">RANK(E530,E508:E539,0)</f>
        <v>13</v>
      </c>
      <c r="S530" s="57">
        <f t="shared" si="485"/>
        <v>11</v>
      </c>
      <c r="T530" s="57">
        <f t="shared" si="485"/>
        <v>21</v>
      </c>
      <c r="U530" s="57">
        <f t="shared" si="485"/>
        <v>17</v>
      </c>
      <c r="V530" s="57">
        <f t="shared" si="485"/>
        <v>17</v>
      </c>
      <c r="W530" s="57">
        <f t="shared" si="485"/>
        <v>18</v>
      </c>
      <c r="X530" s="57">
        <f t="shared" si="485"/>
        <v>3</v>
      </c>
      <c r="Y530" s="57">
        <f t="shared" si="485"/>
        <v>5</v>
      </c>
      <c r="Z530" s="57">
        <f t="shared" si="485"/>
        <v>16</v>
      </c>
      <c r="AA530" s="57">
        <f t="shared" si="485"/>
        <v>12</v>
      </c>
    </row>
    <row r="531" spans="2:27">
      <c r="B531" s="95" t="s">
        <v>53</v>
      </c>
      <c r="C531" s="95" t="s">
        <v>54</v>
      </c>
      <c r="D531" s="95">
        <f>SUM('[1]NXP (06)'!D32:K32)/SUM('[1]NXP (06)'!D$2:K$2)</f>
        <v>66.125728265516102</v>
      </c>
      <c r="E531" s="95">
        <f>SUM('[1]NXP (06)'!L32:P32)/SUM('[1]NXP (06)'!L$2:P$2)</f>
        <v>35.19998625978878</v>
      </c>
      <c r="F531" s="95">
        <f>SUM('[1]NXP (06)'!Q32:AC32)/SUM('[1]NXP (06)'!Q$2:AC$2)</f>
        <v>45.955150615836565</v>
      </c>
      <c r="G531" s="95">
        <f>SUM('[1]NXP (06)'!AD32:AJ32)/SUM('[1]NXP (06)'!AD$2:AJ$2)</f>
        <v>68.642511725002635</v>
      </c>
      <c r="H531" s="95">
        <f>SUM('[1]NXP (06)'!AK32:AO32)/SUM('[1]NXP (06)'!AK$2:AO$2)</f>
        <v>48.261830949829019</v>
      </c>
      <c r="I531" s="95">
        <f>SUM('[1]NXP (06)'!AP32:AU32)/SUM('[1]NXP (06)'!AP$2:AU$2)</f>
        <v>50.664482082328902</v>
      </c>
      <c r="J531" s="95">
        <f>SUM('[1]NXP (06)'!AV32:BE32)/SUM('[1]NXP (06)'!AV$2:BE$2)</f>
        <v>54.472707421241303</v>
      </c>
      <c r="K531" s="95">
        <f>SUM('[1]NXP (06)'!BF32:BO32)/SUM('[1]NXP (06)'!BF$2:BO$2)</f>
        <v>31.236162539525413</v>
      </c>
      <c r="L531" s="95">
        <f>SUM('[1]NXP (06)'!BP32:BS32)/SUM('[1]NXP (06)'!BP$2:BS$2)</f>
        <v>18.916282539303928</v>
      </c>
      <c r="M531" s="95">
        <f>SUM('[1]NXP (06)'!BT32:BW32)/SUM('[1]NXP (06)'!BT$2:BW$2)</f>
        <v>54.841802156602235</v>
      </c>
      <c r="N531" s="95">
        <f t="shared" si="463"/>
        <v>47.43166445549749</v>
      </c>
      <c r="O531" s="95">
        <f>AVERAGE('[1]NXP (06)'!BY32:BZ32)</f>
        <v>15.407677841307612</v>
      </c>
      <c r="P531" s="95" t="s">
        <v>54</v>
      </c>
      <c r="Q531" s="57">
        <f>RANK(D531,D508:D539,0)</f>
        <v>16</v>
      </c>
      <c r="R531" s="57">
        <f t="shared" ref="R531:AA531" si="486">RANK(E531,E508:E539,0)</f>
        <v>23</v>
      </c>
      <c r="S531" s="57">
        <f t="shared" si="486"/>
        <v>24</v>
      </c>
      <c r="T531" s="57">
        <f t="shared" si="486"/>
        <v>4</v>
      </c>
      <c r="U531" s="57">
        <f t="shared" si="486"/>
        <v>20</v>
      </c>
      <c r="V531" s="57">
        <f t="shared" si="486"/>
        <v>13</v>
      </c>
      <c r="W531" s="57">
        <f t="shared" si="486"/>
        <v>12</v>
      </c>
      <c r="X531" s="57">
        <f t="shared" si="486"/>
        <v>15</v>
      </c>
      <c r="Y531" s="57">
        <f t="shared" si="486"/>
        <v>15</v>
      </c>
      <c r="Z531" s="57">
        <f t="shared" si="486"/>
        <v>13</v>
      </c>
      <c r="AA531" s="57">
        <f t="shared" si="486"/>
        <v>15</v>
      </c>
    </row>
    <row r="532" spans="2:27">
      <c r="B532" s="94" t="s">
        <v>55</v>
      </c>
      <c r="C532" s="94" t="s">
        <v>56</v>
      </c>
      <c r="D532" s="94">
        <f>SUM('[1]NXP (06)'!D33:K33)/SUM('[1]NXP (06)'!D$2:K$2)</f>
        <v>51.562494524021929</v>
      </c>
      <c r="E532" s="94">
        <f>SUM('[1]NXP (06)'!L33:P33)/SUM('[1]NXP (06)'!L$2:P$2)</f>
        <v>44.110152790756786</v>
      </c>
      <c r="F532" s="94">
        <f>SUM('[1]NXP (06)'!Q33:AC33)/SUM('[1]NXP (06)'!Q$2:AC$2)</f>
        <v>59.436134652653415</v>
      </c>
      <c r="G532" s="94">
        <f>SUM('[1]NXP (06)'!AD33:AJ33)/SUM('[1]NXP (06)'!AD$2:AJ$2)</f>
        <v>54.092651046820464</v>
      </c>
      <c r="H532" s="94">
        <f>SUM('[1]NXP (06)'!AK33:AO33)/SUM('[1]NXP (06)'!AK$2:AO$2)</f>
        <v>64.584135605001293</v>
      </c>
      <c r="I532" s="94">
        <f>SUM('[1]NXP (06)'!AP33:AU33)/SUM('[1]NXP (06)'!AP$2:AU$2)</f>
        <v>66.60926806211954</v>
      </c>
      <c r="J532" s="94">
        <f>SUM('[1]NXP (06)'!AV33:BE33)/SUM('[1]NXP (06)'!AV$2:BE$2)</f>
        <v>53.645872068323172</v>
      </c>
      <c r="K532" s="94">
        <f>SUM('[1]NXP (06)'!BF33:BO33)/SUM('[1]NXP (06)'!BF$2:BO$2)</f>
        <v>28.375807883026841</v>
      </c>
      <c r="L532" s="94">
        <f>SUM('[1]NXP (06)'!BP33:BS33)/SUM('[1]NXP (06)'!BP$2:BS$2)</f>
        <v>5.0802924797042071</v>
      </c>
      <c r="M532" s="94">
        <f>SUM('[1]NXP (06)'!BT33:BW33)/SUM('[1]NXP (06)'!BT$2:BW$2)</f>
        <v>42.408583546734214</v>
      </c>
      <c r="N532" s="94">
        <f t="shared" si="463"/>
        <v>46.99053926591619</v>
      </c>
      <c r="O532" s="94">
        <f>AVERAGE('[1]NXP (06)'!BY33:BZ33)</f>
        <v>18.405723329687756</v>
      </c>
      <c r="P532" s="94" t="s">
        <v>56</v>
      </c>
      <c r="Q532" s="57">
        <f>RANK(D532,D508:D539,0)</f>
        <v>28</v>
      </c>
      <c r="R532" s="57">
        <f t="shared" ref="R532:AA532" si="487">RANK(E532,E508:E539,0)</f>
        <v>8</v>
      </c>
      <c r="S532" s="57">
        <f t="shared" si="487"/>
        <v>6</v>
      </c>
      <c r="T532" s="57">
        <f t="shared" si="487"/>
        <v>16</v>
      </c>
      <c r="U532" s="57">
        <f t="shared" si="487"/>
        <v>5</v>
      </c>
      <c r="V532" s="57">
        <f t="shared" si="487"/>
        <v>2</v>
      </c>
      <c r="W532" s="57">
        <f t="shared" si="487"/>
        <v>13</v>
      </c>
      <c r="X532" s="57">
        <f t="shared" si="487"/>
        <v>25</v>
      </c>
      <c r="Y532" s="57">
        <f t="shared" si="487"/>
        <v>31</v>
      </c>
      <c r="Z532" s="57">
        <f t="shared" si="487"/>
        <v>22</v>
      </c>
      <c r="AA532" s="57">
        <f t="shared" si="487"/>
        <v>16</v>
      </c>
    </row>
    <row r="533" spans="2:27">
      <c r="B533" s="95" t="s">
        <v>57</v>
      </c>
      <c r="C533" s="95" t="s">
        <v>58</v>
      </c>
      <c r="D533" s="95">
        <f>SUM('[1]NXP (06)'!D34:K34)/SUM('[1]NXP (06)'!D$2:K$2)</f>
        <v>71.057357709844979</v>
      </c>
      <c r="E533" s="95">
        <f>SUM('[1]NXP (06)'!L34:P34)/SUM('[1]NXP (06)'!L$2:P$2)</f>
        <v>39.028385326404525</v>
      </c>
      <c r="F533" s="95">
        <f>SUM('[1]NXP (06)'!Q34:AC34)/SUM('[1]NXP (06)'!Q$2:AC$2)</f>
        <v>58.991798709489501</v>
      </c>
      <c r="G533" s="95">
        <f>SUM('[1]NXP (06)'!AD34:AJ34)/SUM('[1]NXP (06)'!AD$2:AJ$2)</f>
        <v>53.236816563828754</v>
      </c>
      <c r="H533" s="95">
        <f>SUM('[1]NXP (06)'!AK34:AO34)/SUM('[1]NXP (06)'!AK$2:AO$2)</f>
        <v>57.763180189123453</v>
      </c>
      <c r="I533" s="95">
        <f>SUM('[1]NXP (06)'!AP34:AU34)/SUM('[1]NXP (06)'!AP$2:AU$2)</f>
        <v>51.150574344294597</v>
      </c>
      <c r="J533" s="95">
        <f>SUM('[1]NXP (06)'!AV34:BE34)/SUM('[1]NXP (06)'!AV$2:BE$2)</f>
        <v>60.323245480026024</v>
      </c>
      <c r="K533" s="95">
        <f>SUM('[1]NXP (06)'!BF34:BO34)/SUM('[1]NXP (06)'!BF$2:BO$2)</f>
        <v>25.956228208216888</v>
      </c>
      <c r="L533" s="95">
        <f>SUM('[1]NXP (06)'!BP34:BS34)/SUM('[1]NXP (06)'!BP$2:BS$2)</f>
        <v>31.160489176902075</v>
      </c>
      <c r="M533" s="95">
        <f>SUM('[1]NXP (06)'!BT34:BW34)/SUM('[1]NXP (06)'!BT$2:BW$2)</f>
        <v>57.463218983740617</v>
      </c>
      <c r="N533" s="95">
        <f t="shared" si="463"/>
        <v>50.613129469187143</v>
      </c>
      <c r="O533" s="95">
        <f>AVERAGE('[1]NXP (06)'!BY34:BZ34)</f>
        <v>25.779672931075034</v>
      </c>
      <c r="P533" s="95" t="s">
        <v>58</v>
      </c>
      <c r="Q533" s="57">
        <f>RANK(D533,D508:D539,0)</f>
        <v>10</v>
      </c>
      <c r="R533" s="57">
        <f t="shared" ref="R533:AA533" si="488">RANK(E533,E508:E539,0)</f>
        <v>16</v>
      </c>
      <c r="S533" s="57">
        <f t="shared" si="488"/>
        <v>7</v>
      </c>
      <c r="T533" s="57">
        <f t="shared" si="488"/>
        <v>18</v>
      </c>
      <c r="U533" s="57">
        <f t="shared" si="488"/>
        <v>11</v>
      </c>
      <c r="V533" s="57">
        <f t="shared" si="488"/>
        <v>12</v>
      </c>
      <c r="W533" s="57">
        <f t="shared" si="488"/>
        <v>3</v>
      </c>
      <c r="X533" s="57">
        <f t="shared" si="488"/>
        <v>28</v>
      </c>
      <c r="Y533" s="57">
        <f t="shared" si="488"/>
        <v>8</v>
      </c>
      <c r="Z533" s="57">
        <f t="shared" si="488"/>
        <v>10</v>
      </c>
      <c r="AA533" s="57">
        <f t="shared" si="488"/>
        <v>11</v>
      </c>
    </row>
    <row r="534" spans="2:27">
      <c r="B534" s="94" t="s">
        <v>59</v>
      </c>
      <c r="C534" s="94" t="s">
        <v>60</v>
      </c>
      <c r="D534" s="94">
        <f>SUM('[1]NXP (06)'!D35:K35)/SUM('[1]NXP (06)'!D$2:K$2)</f>
        <v>65.461075286181497</v>
      </c>
      <c r="E534" s="94">
        <f>SUM('[1]NXP (06)'!L35:P35)/SUM('[1]NXP (06)'!L$2:P$2)</f>
        <v>38.764662213997227</v>
      </c>
      <c r="F534" s="94">
        <f>SUM('[1]NXP (06)'!Q35:AC35)/SUM('[1]NXP (06)'!Q$2:AC$2)</f>
        <v>46.668278249392742</v>
      </c>
      <c r="G534" s="94">
        <f>SUM('[1]NXP (06)'!AD35:AJ35)/SUM('[1]NXP (06)'!AD$2:AJ$2)</f>
        <v>55.393609274243886</v>
      </c>
      <c r="H534" s="94">
        <f>SUM('[1]NXP (06)'!AK35:AO35)/SUM('[1]NXP (06)'!AK$2:AO$2)</f>
        <v>39.17542890214844</v>
      </c>
      <c r="I534" s="94">
        <f>SUM('[1]NXP (06)'!AP35:AU35)/SUM('[1]NXP (06)'!AP$2:AU$2)</f>
        <v>44.214637303738016</v>
      </c>
      <c r="J534" s="94">
        <f>SUM('[1]NXP (06)'!AV35:BE35)/SUM('[1]NXP (06)'!AV$2:BE$2)</f>
        <v>47.990124863262857</v>
      </c>
      <c r="K534" s="94">
        <f>SUM('[1]NXP (06)'!BF35:BO35)/SUM('[1]NXP (06)'!BF$2:BO$2)</f>
        <v>25.830336564563872</v>
      </c>
      <c r="L534" s="94">
        <f>SUM('[1]NXP (06)'!BP35:BS35)/SUM('[1]NXP (06)'!BP$2:BS$2)</f>
        <v>16.09570229620995</v>
      </c>
      <c r="M534" s="94">
        <f>SUM('[1]NXP (06)'!BT35:BW35)/SUM('[1]NXP (06)'!BT$2:BW$2)</f>
        <v>26.021924343571037</v>
      </c>
      <c r="N534" s="94">
        <f t="shared" si="463"/>
        <v>40.561577929730944</v>
      </c>
      <c r="O534" s="94">
        <f>AVERAGE('[1]NXP (06)'!BY35:BZ35)</f>
        <v>13.932302175059775</v>
      </c>
      <c r="P534" s="94" t="s">
        <v>60</v>
      </c>
      <c r="Q534" s="57">
        <f>RANK(D534,D508:D539,0)</f>
        <v>18</v>
      </c>
      <c r="R534" s="57">
        <f t="shared" ref="R534:AA534" si="489">RANK(E534,E508:E539,0)</f>
        <v>17</v>
      </c>
      <c r="S534" s="57">
        <f t="shared" si="489"/>
        <v>22</v>
      </c>
      <c r="T534" s="57">
        <f t="shared" si="489"/>
        <v>13</v>
      </c>
      <c r="U534" s="57">
        <f t="shared" si="489"/>
        <v>28</v>
      </c>
      <c r="V534" s="57">
        <f t="shared" si="489"/>
        <v>23</v>
      </c>
      <c r="W534" s="57">
        <f t="shared" si="489"/>
        <v>23</v>
      </c>
      <c r="X534" s="57">
        <f t="shared" si="489"/>
        <v>29</v>
      </c>
      <c r="Y534" s="57">
        <f t="shared" si="489"/>
        <v>20</v>
      </c>
      <c r="Z534" s="57">
        <f t="shared" si="489"/>
        <v>31</v>
      </c>
      <c r="AA534" s="57">
        <f t="shared" si="489"/>
        <v>26</v>
      </c>
    </row>
    <row r="535" spans="2:27">
      <c r="B535" s="95" t="s">
        <v>61</v>
      </c>
      <c r="C535" s="95" t="s">
        <v>62</v>
      </c>
      <c r="D535" s="95">
        <f>SUM('[1]NXP (06)'!D36:K36)/SUM('[1]NXP (06)'!D$2:K$2)</f>
        <v>68.186562752775671</v>
      </c>
      <c r="E535" s="95">
        <f>SUM('[1]NXP (06)'!L36:P36)/SUM('[1]NXP (06)'!L$2:P$2)</f>
        <v>40.419212035564179</v>
      </c>
      <c r="F535" s="95">
        <f>SUM('[1]NXP (06)'!Q36:AC36)/SUM('[1]NXP (06)'!Q$2:AC$2)</f>
        <v>58.258036175784653</v>
      </c>
      <c r="G535" s="95">
        <f>SUM('[1]NXP (06)'!AD36:AJ36)/SUM('[1]NXP (06)'!AD$2:AJ$2)</f>
        <v>58.185288633451371</v>
      </c>
      <c r="H535" s="95">
        <f>SUM('[1]NXP (06)'!AK36:AO36)/SUM('[1]NXP (06)'!AK$2:AO$2)</f>
        <v>57.150606624875387</v>
      </c>
      <c r="I535" s="95">
        <f>SUM('[1]NXP (06)'!AP36:AU36)/SUM('[1]NXP (06)'!AP$2:AU$2)</f>
        <v>46.898485099043768</v>
      </c>
      <c r="J535" s="95">
        <f>SUM('[1]NXP (06)'!AV36:BE36)/SUM('[1]NXP (06)'!AV$2:BE$2)</f>
        <v>56.846749048959488</v>
      </c>
      <c r="K535" s="95">
        <f>SUM('[1]NXP (06)'!BF36:BO36)/SUM('[1]NXP (06)'!BF$2:BO$2)</f>
        <v>32.277649691188877</v>
      </c>
      <c r="L535" s="95">
        <f>SUM('[1]NXP (06)'!BP36:BS36)/SUM('[1]NXP (06)'!BP$2:BS$2)</f>
        <v>41.519489402368386</v>
      </c>
      <c r="M535" s="95">
        <f>SUM('[1]NXP (06)'!BT36:BW36)/SUM('[1]NXP (06)'!BT$2:BW$2)</f>
        <v>56.971080529833465</v>
      </c>
      <c r="N535" s="95">
        <f t="shared" si="463"/>
        <v>51.671315999384525</v>
      </c>
      <c r="O535" s="95">
        <f>AVERAGE('[1]NXP (06)'!BY36:BZ36)</f>
        <v>23.538988908346553</v>
      </c>
      <c r="P535" s="95" t="s">
        <v>62</v>
      </c>
      <c r="Q535" s="57">
        <f>RANK(D535,D508:D539,0)</f>
        <v>14</v>
      </c>
      <c r="R535" s="57">
        <f t="shared" ref="R535:AA535" si="490">RANK(E535,E508:E539,0)</f>
        <v>11</v>
      </c>
      <c r="S535" s="57">
        <f t="shared" si="490"/>
        <v>8</v>
      </c>
      <c r="T535" s="57">
        <f t="shared" si="490"/>
        <v>11</v>
      </c>
      <c r="U535" s="57">
        <f t="shared" si="490"/>
        <v>12</v>
      </c>
      <c r="V535" s="57">
        <f t="shared" si="490"/>
        <v>20</v>
      </c>
      <c r="W535" s="57">
        <f t="shared" si="490"/>
        <v>9</v>
      </c>
      <c r="X535" s="57">
        <f t="shared" si="490"/>
        <v>14</v>
      </c>
      <c r="Y535" s="57">
        <f t="shared" si="490"/>
        <v>3</v>
      </c>
      <c r="Z535" s="57">
        <f t="shared" si="490"/>
        <v>11</v>
      </c>
      <c r="AA535" s="57">
        <f t="shared" si="490"/>
        <v>7</v>
      </c>
    </row>
    <row r="536" spans="2:27">
      <c r="B536" s="94" t="s">
        <v>63</v>
      </c>
      <c r="C536" s="94" t="s">
        <v>64</v>
      </c>
      <c r="D536" s="94">
        <f>SUM('[1]NXP (06)'!D37:K37)/SUM('[1]NXP (06)'!D$2:K$2)</f>
        <v>47.484527850965407</v>
      </c>
      <c r="E536" s="94">
        <f>SUM('[1]NXP (06)'!L37:P37)/SUM('[1]NXP (06)'!L$2:P$2)</f>
        <v>37.113394844308658</v>
      </c>
      <c r="F536" s="94">
        <f>SUM('[1]NXP (06)'!Q37:AC37)/SUM('[1]NXP (06)'!Q$2:AC$2)</f>
        <v>48.393455377918926</v>
      </c>
      <c r="G536" s="94">
        <f>SUM('[1]NXP (06)'!AD37:AJ37)/SUM('[1]NXP (06)'!AD$2:AJ$2)</f>
        <v>68.036539692632687</v>
      </c>
      <c r="H536" s="94">
        <f>SUM('[1]NXP (06)'!AK37:AO37)/SUM('[1]NXP (06)'!AK$2:AO$2)</f>
        <v>45.055152231181843</v>
      </c>
      <c r="I536" s="94">
        <f>SUM('[1]NXP (06)'!AP37:AU37)/SUM('[1]NXP (06)'!AP$2:AU$2)</f>
        <v>38.159034979643359</v>
      </c>
      <c r="J536" s="94">
        <f>SUM('[1]NXP (06)'!AV37:BE37)/SUM('[1]NXP (06)'!AV$2:BE$2)</f>
        <v>37.095406651410364</v>
      </c>
      <c r="K536" s="94">
        <f>SUM('[1]NXP (06)'!BF37:BO37)/SUM('[1]NXP (06)'!BF$2:BO$2)</f>
        <v>23.435445836609102</v>
      </c>
      <c r="L536" s="94">
        <f>SUM('[1]NXP (06)'!BP37:BS37)/SUM('[1]NXP (06)'!BP$2:BS$2)</f>
        <v>20.842654462489474</v>
      </c>
      <c r="M536" s="94">
        <f>SUM('[1]NXP (06)'!BT37:BW37)/SUM('[1]NXP (06)'!BT$2:BW$2)</f>
        <v>43.090500494037762</v>
      </c>
      <c r="N536" s="94">
        <f t="shared" si="463"/>
        <v>40.870611242119764</v>
      </c>
      <c r="O536" s="94">
        <f>AVERAGE('[1]NXP (06)'!BY37:BZ37)</f>
        <v>8.1684961663879712</v>
      </c>
      <c r="P536" s="94" t="s">
        <v>64</v>
      </c>
      <c r="Q536" s="57">
        <f>RANK(D536,D508:D539,0)</f>
        <v>30</v>
      </c>
      <c r="R536" s="57">
        <f t="shared" ref="R536:AA536" si="491">RANK(E536,E508:E539,0)</f>
        <v>20</v>
      </c>
      <c r="S536" s="57">
        <f t="shared" si="491"/>
        <v>20</v>
      </c>
      <c r="T536" s="57">
        <f t="shared" si="491"/>
        <v>7</v>
      </c>
      <c r="U536" s="57">
        <f t="shared" si="491"/>
        <v>24</v>
      </c>
      <c r="V536" s="57">
        <f t="shared" si="491"/>
        <v>29</v>
      </c>
      <c r="W536" s="57">
        <f t="shared" si="491"/>
        <v>29</v>
      </c>
      <c r="X536" s="57">
        <f t="shared" si="491"/>
        <v>31</v>
      </c>
      <c r="Y536" s="57">
        <f t="shared" si="491"/>
        <v>13</v>
      </c>
      <c r="Z536" s="57">
        <f t="shared" si="491"/>
        <v>21</v>
      </c>
      <c r="AA536" s="57">
        <f t="shared" si="491"/>
        <v>25</v>
      </c>
    </row>
    <row r="537" spans="2:27">
      <c r="B537" s="95" t="s">
        <v>65</v>
      </c>
      <c r="C537" s="95" t="s">
        <v>66</v>
      </c>
      <c r="D537" s="95">
        <f>SUM('[1]NXP (06)'!D38:K38)/SUM('[1]NXP (06)'!D$2:K$2)</f>
        <v>74.099577967836865</v>
      </c>
      <c r="E537" s="95">
        <f>SUM('[1]NXP (06)'!L38:P38)/SUM('[1]NXP (06)'!L$2:P$2)</f>
        <v>34.563856299171981</v>
      </c>
      <c r="F537" s="95">
        <f>SUM('[1]NXP (06)'!Q38:AC38)/SUM('[1]NXP (06)'!Q$2:AC$2)</f>
        <v>42.479138374360957</v>
      </c>
      <c r="G537" s="95">
        <f>SUM('[1]NXP (06)'!AD38:AJ38)/SUM('[1]NXP (06)'!AD$2:AJ$2)</f>
        <v>40.402582745798576</v>
      </c>
      <c r="H537" s="95">
        <f>SUM('[1]NXP (06)'!AK38:AO38)/SUM('[1]NXP (06)'!AK$2:AO$2)</f>
        <v>38.658612165763728</v>
      </c>
      <c r="I537" s="95">
        <f>SUM('[1]NXP (06)'!AP38:AU38)/SUM('[1]NXP (06)'!AP$2:AU$2)</f>
        <v>29.221371709792592</v>
      </c>
      <c r="J537" s="95">
        <f>SUM('[1]NXP (06)'!AV38:BE38)/SUM('[1]NXP (06)'!AV$2:BE$2)</f>
        <v>52.796398453443345</v>
      </c>
      <c r="K537" s="95">
        <f>SUM('[1]NXP (06)'!BF38:BO38)/SUM('[1]NXP (06)'!BF$2:BO$2)</f>
        <v>28.715120652142012</v>
      </c>
      <c r="L537" s="95">
        <f>SUM('[1]NXP (06)'!BP38:BS38)/SUM('[1]NXP (06)'!BP$2:BS$2)</f>
        <v>8.2878467988804072</v>
      </c>
      <c r="M537" s="95">
        <f>SUM('[1]NXP (06)'!BT38:BW38)/SUM('[1]NXP (06)'!BT$2:BW$2)</f>
        <v>36.010201841386561</v>
      </c>
      <c r="N537" s="95">
        <f t="shared" si="463"/>
        <v>38.5234707008577</v>
      </c>
      <c r="O537" s="95">
        <f>AVERAGE('[1]NXP (06)'!BY38:BZ38)</f>
        <v>7.7895990485920059</v>
      </c>
      <c r="P537" s="95" t="s">
        <v>66</v>
      </c>
      <c r="Q537" s="57">
        <f>RANK(D537,D508:D539,0)</f>
        <v>7</v>
      </c>
      <c r="R537" s="57">
        <f t="shared" ref="R537:AA537" si="492">RANK(E537,E508:E539,0)</f>
        <v>25</v>
      </c>
      <c r="S537" s="57">
        <f t="shared" si="492"/>
        <v>26</v>
      </c>
      <c r="T537" s="57">
        <f t="shared" si="492"/>
        <v>30</v>
      </c>
      <c r="U537" s="57">
        <f t="shared" si="492"/>
        <v>29</v>
      </c>
      <c r="V537" s="57">
        <f t="shared" si="492"/>
        <v>31</v>
      </c>
      <c r="W537" s="57">
        <f t="shared" si="492"/>
        <v>15</v>
      </c>
      <c r="X537" s="57">
        <f t="shared" si="492"/>
        <v>24</v>
      </c>
      <c r="Y537" s="57">
        <f t="shared" si="492"/>
        <v>26</v>
      </c>
      <c r="Z537" s="57">
        <f t="shared" si="492"/>
        <v>26</v>
      </c>
      <c r="AA537" s="57">
        <f t="shared" si="492"/>
        <v>28</v>
      </c>
    </row>
    <row r="538" spans="2:27">
      <c r="B538" s="94" t="s">
        <v>67</v>
      </c>
      <c r="C538" s="94" t="s">
        <v>68</v>
      </c>
      <c r="D538" s="94">
        <f>SUM('[1]NXP (06)'!D39:K39)/SUM('[1]NXP (06)'!D$2:K$2)</f>
        <v>86.496925538579461</v>
      </c>
      <c r="E538" s="94">
        <f>SUM('[1]NXP (06)'!L39:P39)/SUM('[1]NXP (06)'!L$2:P$2)</f>
        <v>29.771839946816186</v>
      </c>
      <c r="F538" s="94">
        <f>SUM('[1]NXP (06)'!Q39:AC39)/SUM('[1]NXP (06)'!Q$2:AC$2)</f>
        <v>40.236791881597895</v>
      </c>
      <c r="G538" s="94">
        <f>SUM('[1]NXP (06)'!AD39:AJ39)/SUM('[1]NXP (06)'!AD$2:AJ$2)</f>
        <v>74.093518464889328</v>
      </c>
      <c r="H538" s="94">
        <f>SUM('[1]NXP (06)'!AK39:AO39)/SUM('[1]NXP (06)'!AK$2:AO$2)</f>
        <v>60.117335559502621</v>
      </c>
      <c r="I538" s="94">
        <f>SUM('[1]NXP (06)'!AP39:AU39)/SUM('[1]NXP (06)'!AP$2:AU$2)</f>
        <v>54.836774267308442</v>
      </c>
      <c r="J538" s="94">
        <f>SUM('[1]NXP (06)'!AV39:BE39)/SUM('[1]NXP (06)'!AV$2:BE$2)</f>
        <v>56.617733426424259</v>
      </c>
      <c r="K538" s="94">
        <f>SUM('[1]NXP (06)'!BF39:BO39)/SUM('[1]NXP (06)'!BF$2:BO$2)</f>
        <v>36.124688692936857</v>
      </c>
      <c r="L538" s="94">
        <f>SUM('[1]NXP (06)'!BP39:BS39)/SUM('[1]NXP (06)'!BP$2:BS$2)</f>
        <v>8.3334525443946657</v>
      </c>
      <c r="M538" s="94">
        <f>SUM('[1]NXP (06)'!BT39:BW39)/SUM('[1]NXP (06)'!BT$2:BW$2)</f>
        <v>43.999052694772686</v>
      </c>
      <c r="N538" s="94">
        <f t="shared" si="463"/>
        <v>49.062811301722235</v>
      </c>
      <c r="O538" s="94">
        <f>AVERAGE('[1]NXP (06)'!BY39:BZ39)</f>
        <v>14.10397631874593</v>
      </c>
      <c r="P538" s="94" t="s">
        <v>68</v>
      </c>
      <c r="Q538" s="57">
        <f>RANK(D538,D508:D539,0)</f>
        <v>1</v>
      </c>
      <c r="R538" s="57">
        <f t="shared" ref="R538:AA538" si="493">RANK(E538,E508:E539,0)</f>
        <v>30</v>
      </c>
      <c r="S538" s="57">
        <f t="shared" si="493"/>
        <v>28</v>
      </c>
      <c r="T538" s="57">
        <f t="shared" si="493"/>
        <v>1</v>
      </c>
      <c r="U538" s="57">
        <f t="shared" si="493"/>
        <v>9</v>
      </c>
      <c r="V538" s="57">
        <f t="shared" si="493"/>
        <v>9</v>
      </c>
      <c r="W538" s="57">
        <f t="shared" si="493"/>
        <v>10</v>
      </c>
      <c r="X538" s="57">
        <f t="shared" si="493"/>
        <v>7</v>
      </c>
      <c r="Y538" s="57">
        <f t="shared" si="493"/>
        <v>24</v>
      </c>
      <c r="Z538" s="57">
        <f t="shared" si="493"/>
        <v>20</v>
      </c>
      <c r="AA538" s="57">
        <f t="shared" si="493"/>
        <v>13</v>
      </c>
    </row>
    <row r="539" spans="2:27">
      <c r="B539" s="95" t="s">
        <v>69</v>
      </c>
      <c r="C539" s="95" t="s">
        <v>70</v>
      </c>
      <c r="D539" s="95">
        <f>SUM('[1]NXP (06)'!D40:K40)/SUM('[1]NXP (06)'!D$2:K$2)</f>
        <v>68.771009105689842</v>
      </c>
      <c r="E539" s="95">
        <f>SUM('[1]NXP (06)'!L40:P40)/SUM('[1]NXP (06)'!L$2:P$2)</f>
        <v>17.231252329475605</v>
      </c>
      <c r="F539" s="95">
        <f>SUM('[1]NXP (06)'!Q40:AC40)/SUM('[1]NXP (06)'!Q$2:AC$2)</f>
        <v>48.192612002621374</v>
      </c>
      <c r="G539" s="95">
        <f>SUM('[1]NXP (06)'!AD40:AJ40)/SUM('[1]NXP (06)'!AD$2:AJ$2)</f>
        <v>53.114762369974798</v>
      </c>
      <c r="H539" s="95">
        <f>SUM('[1]NXP (06)'!AK40:AO40)/SUM('[1]NXP (06)'!AK$2:AO$2)</f>
        <v>50.134133876591619</v>
      </c>
      <c r="I539" s="95">
        <f>SUM('[1]NXP (06)'!AP40:AU40)/SUM('[1]NXP (06)'!AP$2:AU$2)</f>
        <v>49.827659198705483</v>
      </c>
      <c r="J539" s="95">
        <f>SUM('[1]NXP (06)'!AV40:BE40)/SUM('[1]NXP (06)'!AV$2:BE$2)</f>
        <v>34.763027188982988</v>
      </c>
      <c r="K539" s="95">
        <f>SUM('[1]NXP (06)'!BF40:BO40)/SUM('[1]NXP (06)'!BF$2:BO$2)</f>
        <v>30.691862342862414</v>
      </c>
      <c r="L539" s="95">
        <f>SUM('[1]NXP (06)'!BP40:BS40)/SUM('[1]NXP (06)'!BP$2:BS$2)</f>
        <v>18.004214562282549</v>
      </c>
      <c r="M539" s="95">
        <f>SUM('[1]NXP (06)'!BT40:BW40)/SUM('[1]NXP (06)'!BT$2:BW$2)</f>
        <v>31.392014515779362</v>
      </c>
      <c r="N539" s="95">
        <f t="shared" si="463"/>
        <v>40.212254749296612</v>
      </c>
      <c r="O539" s="95">
        <f>AVERAGE('[1]NXP (06)'!BY40:BZ40)</f>
        <v>7.5644030871120194</v>
      </c>
      <c r="P539" s="95" t="s">
        <v>70</v>
      </c>
      <c r="Q539" s="57">
        <f>RANK(D539,D508:D539,0)</f>
        <v>13</v>
      </c>
      <c r="R539" s="57">
        <f t="shared" ref="R539:AA539" si="494">RANK(E539,E508:E539,0)</f>
        <v>32</v>
      </c>
      <c r="S539" s="57">
        <f t="shared" si="494"/>
        <v>21</v>
      </c>
      <c r="T539" s="57">
        <f t="shared" si="494"/>
        <v>20</v>
      </c>
      <c r="U539" s="57">
        <f t="shared" si="494"/>
        <v>18</v>
      </c>
      <c r="V539" s="57">
        <f t="shared" si="494"/>
        <v>15</v>
      </c>
      <c r="W539" s="57">
        <f t="shared" si="494"/>
        <v>30</v>
      </c>
      <c r="X539" s="57">
        <f t="shared" si="494"/>
        <v>18</v>
      </c>
      <c r="Y539" s="57">
        <f t="shared" si="494"/>
        <v>17</v>
      </c>
      <c r="Z539" s="57">
        <f t="shared" si="494"/>
        <v>28</v>
      </c>
      <c r="AA539" s="57">
        <f t="shared" si="494"/>
        <v>27</v>
      </c>
    </row>
    <row r="540" spans="2:27">
      <c r="B540" s="135"/>
      <c r="C540" s="53"/>
      <c r="D540" s="53"/>
      <c r="E540" s="53"/>
      <c r="F540" s="53"/>
      <c r="G540" s="53"/>
      <c r="H540" s="135"/>
      <c r="I540" s="53"/>
      <c r="J540" s="53"/>
      <c r="K540" s="135"/>
      <c r="L540" s="53"/>
      <c r="M540" s="53"/>
      <c r="N540" s="53"/>
      <c r="O540" s="53"/>
    </row>
    <row r="541" spans="2:27">
      <c r="B541" s="135"/>
      <c r="C541" s="53"/>
      <c r="D541" s="53"/>
      <c r="E541" s="53"/>
      <c r="F541" s="53"/>
      <c r="G541" s="53"/>
      <c r="H541" s="135"/>
      <c r="I541" s="53"/>
      <c r="J541" s="53"/>
      <c r="K541" s="135"/>
      <c r="L541" s="53"/>
      <c r="M541" s="53"/>
      <c r="N541" s="53"/>
      <c r="O541" s="53"/>
    </row>
    <row r="542" spans="2:27">
      <c r="B542" s="40">
        <v>2005</v>
      </c>
      <c r="C542" s="40"/>
      <c r="D542" s="40"/>
      <c r="E542" s="40"/>
      <c r="F542" s="40"/>
      <c r="G542" s="40"/>
      <c r="H542" s="40"/>
      <c r="I542" s="40"/>
      <c r="J542" s="40"/>
      <c r="K542" s="40"/>
      <c r="L542" s="40"/>
      <c r="M542" s="40"/>
      <c r="N542" s="40"/>
    </row>
    <row r="543" spans="2:27">
      <c r="B543" s="93" t="s">
        <v>336</v>
      </c>
      <c r="C543" s="93" t="s">
        <v>305</v>
      </c>
      <c r="D543" s="93" t="s">
        <v>324</v>
      </c>
      <c r="E543" s="93" t="s">
        <v>337</v>
      </c>
      <c r="F543" s="93" t="s">
        <v>326</v>
      </c>
      <c r="G543" s="93" t="s">
        <v>327</v>
      </c>
      <c r="H543" s="93" t="s">
        <v>328</v>
      </c>
      <c r="I543" s="93" t="s">
        <v>329</v>
      </c>
      <c r="J543" s="93" t="s">
        <v>330</v>
      </c>
      <c r="K543" s="93" t="s">
        <v>331</v>
      </c>
      <c r="L543" s="93" t="s">
        <v>338</v>
      </c>
      <c r="M543" s="93" t="s">
        <v>333</v>
      </c>
      <c r="N543" s="93" t="s">
        <v>339</v>
      </c>
      <c r="O543" s="93" t="s">
        <v>340</v>
      </c>
      <c r="P543" s="93" t="s">
        <v>305</v>
      </c>
      <c r="Q543" s="93" t="s">
        <v>324</v>
      </c>
      <c r="R543" s="93" t="s">
        <v>337</v>
      </c>
      <c r="S543" s="93" t="s">
        <v>326</v>
      </c>
      <c r="T543" s="93" t="s">
        <v>327</v>
      </c>
      <c r="U543" s="93" t="s">
        <v>328</v>
      </c>
      <c r="V543" s="93" t="s">
        <v>329</v>
      </c>
      <c r="W543" s="93" t="s">
        <v>330</v>
      </c>
      <c r="X543" s="93" t="s">
        <v>331</v>
      </c>
      <c r="Y543" s="93" t="s">
        <v>338</v>
      </c>
      <c r="Z543" s="93" t="s">
        <v>333</v>
      </c>
      <c r="AA543" s="93" t="s">
        <v>339</v>
      </c>
    </row>
    <row r="544" spans="2:27">
      <c r="B544" s="94" t="s">
        <v>7</v>
      </c>
      <c r="C544" s="94" t="s">
        <v>8</v>
      </c>
      <c r="D544" s="94">
        <f>SUM('[1]NXP (05)'!D9:K9)/SUM('[1]NXP (05)'!D$2:K$2)</f>
        <v>71.004076290416151</v>
      </c>
      <c r="E544" s="94">
        <f>SUM('[1]NXP (05)'!L9:P9)/SUM('[1]NXP (05)'!L$2:P$2)</f>
        <v>52.491993285848402</v>
      </c>
      <c r="F544" s="94">
        <f>SUM('[1]NXP (05)'!Q9:AC9)/SUM('[1]NXP (05)'!Q$2:AC$2)</f>
        <v>63.112579330780761</v>
      </c>
      <c r="G544" s="94">
        <f>SUM('[1]NXP (05)'!AD9:AJ9)/SUM('[1]NXP (05)'!AD$2:AJ$2)</f>
        <v>45.525546538672508</v>
      </c>
      <c r="H544" s="94">
        <f>SUM('[1]NXP (05)'!AK9:AO9)/SUM('[1]NXP (05)'!AK$2:AO$2)</f>
        <v>74.084864568033169</v>
      </c>
      <c r="I544" s="94">
        <f>SUM('[1]NXP (05)'!AP9:AU9)/SUM('[1]NXP (05)'!AP$2:AU$2)</f>
        <v>50.654452675649814</v>
      </c>
      <c r="J544" s="94">
        <f>SUM('[1]NXP (05)'!AV9:BE9)/SUM('[1]NXP (05)'!AV$2:BE$2)</f>
        <v>46.430403778305788</v>
      </c>
      <c r="K544" s="94">
        <f>SUM('[1]NXP (05)'!BF9:BO9)/SUM('[1]NXP (05)'!BF$2:BO$2)</f>
        <v>40.737912345154555</v>
      </c>
      <c r="L544" s="94">
        <f>SUM('[1]NXP (05)'!BP9:BS9)/SUM('[1]NXP (05)'!BP$2:BS$2)</f>
        <v>30.89556719643123</v>
      </c>
      <c r="M544" s="94">
        <f>SUM('[1]NXP (05)'!BT9:BW9)/SUM('[1]NXP (05)'!BT$2:BW$2)</f>
        <v>63.023057793468489</v>
      </c>
      <c r="N544" s="94">
        <f>SUMPRODUCT(D544:M544,$D$724:$M$724)</f>
        <v>53.796045380276084</v>
      </c>
      <c r="O544" s="94">
        <f>AVERAGE('[1]NXP (05)'!BY9:BZ9)</f>
        <v>23.441433523052137</v>
      </c>
      <c r="P544" s="94" t="s">
        <v>8</v>
      </c>
      <c r="Q544" s="57">
        <f>RANK(D544,D544:D575,0)</f>
        <v>8</v>
      </c>
      <c r="R544" s="57">
        <f t="shared" ref="R544:AA544" si="495">RANK(E544,E544:E575,0)</f>
        <v>3</v>
      </c>
      <c r="S544" s="57">
        <f t="shared" si="495"/>
        <v>3</v>
      </c>
      <c r="T544" s="57">
        <f t="shared" si="495"/>
        <v>28</v>
      </c>
      <c r="U544" s="57">
        <f t="shared" si="495"/>
        <v>3</v>
      </c>
      <c r="V544" s="57">
        <f t="shared" si="495"/>
        <v>13</v>
      </c>
      <c r="W544" s="57">
        <f t="shared" si="495"/>
        <v>23</v>
      </c>
      <c r="X544" s="57">
        <f t="shared" si="495"/>
        <v>5</v>
      </c>
      <c r="Y544" s="57">
        <f t="shared" si="495"/>
        <v>11</v>
      </c>
      <c r="Z544" s="57">
        <f t="shared" si="495"/>
        <v>4</v>
      </c>
      <c r="AA544" s="57">
        <f t="shared" si="495"/>
        <v>4</v>
      </c>
    </row>
    <row r="545" spans="2:27">
      <c r="B545" s="95" t="s">
        <v>9</v>
      </c>
      <c r="C545" s="95" t="s">
        <v>10</v>
      </c>
      <c r="D545" s="95">
        <f>SUM('[1]NXP (05)'!D10:K10)/SUM('[1]NXP (05)'!D$2:K$2)</f>
        <v>49.016957275894725</v>
      </c>
      <c r="E545" s="95">
        <f>SUM('[1]NXP (05)'!L10:P10)/SUM('[1]NXP (05)'!L$2:P$2)</f>
        <v>32.034703790301094</v>
      </c>
      <c r="F545" s="95">
        <f>SUM('[1]NXP (05)'!Q10:AC10)/SUM('[1]NXP (05)'!Q$2:AC$2)</f>
        <v>52.268892199594596</v>
      </c>
      <c r="G545" s="95">
        <f>SUM('[1]NXP (05)'!AD10:AJ10)/SUM('[1]NXP (05)'!AD$2:AJ$2)</f>
        <v>47.30173342834609</v>
      </c>
      <c r="H545" s="95">
        <f>SUM('[1]NXP (05)'!AK10:AO10)/SUM('[1]NXP (05)'!AK$2:AO$2)</f>
        <v>58.823857379942751</v>
      </c>
      <c r="I545" s="95">
        <f>SUM('[1]NXP (05)'!AP10:AU10)/SUM('[1]NXP (05)'!AP$2:AU$2)</f>
        <v>48.025413379142613</v>
      </c>
      <c r="J545" s="95">
        <f>SUM('[1]NXP (05)'!AV10:BE10)/SUM('[1]NXP (05)'!AV$2:BE$2)</f>
        <v>57.345764576851167</v>
      </c>
      <c r="K545" s="95">
        <f>SUM('[1]NXP (05)'!BF10:BO10)/SUM('[1]NXP (05)'!BF$2:BO$2)</f>
        <v>33.526782226338831</v>
      </c>
      <c r="L545" s="95">
        <f>SUM('[1]NXP (05)'!BP10:BS10)/SUM('[1]NXP (05)'!BP$2:BS$2)</f>
        <v>63.826625644916341</v>
      </c>
      <c r="M545" s="95">
        <f>SUM('[1]NXP (05)'!BT10:BW10)/SUM('[1]NXP (05)'!BT$2:BW$2)</f>
        <v>57.667301132890131</v>
      </c>
      <c r="N545" s="95">
        <f t="shared" ref="N545:N575" si="496">SUMPRODUCT(D545:M545,$D$724:$M$724)</f>
        <v>49.983803103421835</v>
      </c>
      <c r="O545" s="95">
        <f>AVERAGE('[1]NXP (05)'!BY10:BZ10)</f>
        <v>23.594169826718222</v>
      </c>
      <c r="P545" s="95" t="s">
        <v>10</v>
      </c>
      <c r="Q545" s="57">
        <f>RANK(D545,D544:D575,0)</f>
        <v>27</v>
      </c>
      <c r="R545" s="57">
        <f t="shared" ref="R545:AA545" si="497">RANK(E545,E544:E575,0)</f>
        <v>25</v>
      </c>
      <c r="S545" s="57">
        <f t="shared" si="497"/>
        <v>14</v>
      </c>
      <c r="T545" s="57">
        <f t="shared" si="497"/>
        <v>25</v>
      </c>
      <c r="U545" s="57">
        <f t="shared" si="497"/>
        <v>10</v>
      </c>
      <c r="V545" s="57">
        <f t="shared" si="497"/>
        <v>16</v>
      </c>
      <c r="W545" s="57">
        <f t="shared" si="497"/>
        <v>9</v>
      </c>
      <c r="X545" s="57">
        <f t="shared" si="497"/>
        <v>13</v>
      </c>
      <c r="Y545" s="57">
        <f t="shared" si="497"/>
        <v>2</v>
      </c>
      <c r="Z545" s="57">
        <f t="shared" si="497"/>
        <v>8</v>
      </c>
      <c r="AA545" s="57">
        <f t="shared" si="497"/>
        <v>9</v>
      </c>
    </row>
    <row r="546" spans="2:27">
      <c r="B546" s="94" t="s">
        <v>11</v>
      </c>
      <c r="C546" s="94" t="s">
        <v>12</v>
      </c>
      <c r="D546" s="94">
        <f>SUM('[1]NXP (05)'!D11:K11)/SUM('[1]NXP (05)'!D$2:K$2)</f>
        <v>65.386938949325739</v>
      </c>
      <c r="E546" s="94">
        <f>SUM('[1]NXP (05)'!L11:P11)/SUM('[1]NXP (05)'!L$2:P$2)</f>
        <v>50.580938387547434</v>
      </c>
      <c r="F546" s="94">
        <f>SUM('[1]NXP (05)'!Q11:AC11)/SUM('[1]NXP (05)'!Q$2:AC$2)</f>
        <v>69.14246849842479</v>
      </c>
      <c r="G546" s="94">
        <f>SUM('[1]NXP (05)'!AD11:AJ11)/SUM('[1]NXP (05)'!AD$2:AJ$2)</f>
        <v>58.164584197627327</v>
      </c>
      <c r="H546" s="94">
        <f>SUM('[1]NXP (05)'!AK11:AO11)/SUM('[1]NXP (05)'!AK$2:AO$2)</f>
        <v>41.002806474756333</v>
      </c>
      <c r="I546" s="94">
        <f>SUM('[1]NXP (05)'!AP11:AU11)/SUM('[1]NXP (05)'!AP$2:AU$2)</f>
        <v>59.248269678399744</v>
      </c>
      <c r="J546" s="94">
        <f>SUM('[1]NXP (05)'!AV11:BE11)/SUM('[1]NXP (05)'!AV$2:BE$2)</f>
        <v>58.123462462687939</v>
      </c>
      <c r="K546" s="94">
        <f>SUM('[1]NXP (05)'!BF11:BO11)/SUM('[1]NXP (05)'!BF$2:BO$2)</f>
        <v>56.260806132810032</v>
      </c>
      <c r="L546" s="94">
        <f>SUM('[1]NXP (05)'!BP11:BS11)/SUM('[1]NXP (05)'!BP$2:BS$2)</f>
        <v>33.429660243737992</v>
      </c>
      <c r="M546" s="94">
        <f>SUM('[1]NXP (05)'!BT11:BW11)/SUM('[1]NXP (05)'!BT$2:BW$2)</f>
        <v>45.072723526197606</v>
      </c>
      <c r="N546" s="94">
        <f t="shared" si="496"/>
        <v>53.641265855151502</v>
      </c>
      <c r="O546" s="94">
        <f>AVERAGE('[1]NXP (05)'!BY11:BZ11)</f>
        <v>26.325291702422771</v>
      </c>
      <c r="P546" s="94" t="s">
        <v>12</v>
      </c>
      <c r="Q546" s="57">
        <f>RANK(D546,D544:D575,0)</f>
        <v>16</v>
      </c>
      <c r="R546" s="57">
        <f t="shared" ref="R546:AA546" si="498">RANK(E546,E544:E575,0)</f>
        <v>4</v>
      </c>
      <c r="S546" s="57">
        <f t="shared" si="498"/>
        <v>2</v>
      </c>
      <c r="T546" s="57">
        <f t="shared" si="498"/>
        <v>12</v>
      </c>
      <c r="U546" s="57">
        <f t="shared" si="498"/>
        <v>27</v>
      </c>
      <c r="V546" s="57">
        <f t="shared" si="498"/>
        <v>5</v>
      </c>
      <c r="W546" s="57">
        <f t="shared" si="498"/>
        <v>5</v>
      </c>
      <c r="X546" s="57">
        <f t="shared" si="498"/>
        <v>2</v>
      </c>
      <c r="Y546" s="57">
        <f t="shared" si="498"/>
        <v>9</v>
      </c>
      <c r="Z546" s="57">
        <f t="shared" si="498"/>
        <v>17</v>
      </c>
      <c r="AA546" s="57">
        <f t="shared" si="498"/>
        <v>5</v>
      </c>
    </row>
    <row r="547" spans="2:27">
      <c r="B547" s="95" t="s">
        <v>13</v>
      </c>
      <c r="C547" s="95" t="s">
        <v>14</v>
      </c>
      <c r="D547" s="95">
        <f>SUM('[1]NXP (05)'!D12:K12)/SUM('[1]NXP (05)'!D$2:K$2)</f>
        <v>75.678942618036132</v>
      </c>
      <c r="E547" s="95">
        <f>SUM('[1]NXP (05)'!L12:P12)/SUM('[1]NXP (05)'!L$2:P$2)</f>
        <v>33.462428085032499</v>
      </c>
      <c r="F547" s="95">
        <f>SUM('[1]NXP (05)'!Q12:AC12)/SUM('[1]NXP (05)'!Q$2:AC$2)</f>
        <v>50.609896627944238</v>
      </c>
      <c r="G547" s="95">
        <f>SUM('[1]NXP (05)'!AD12:AJ12)/SUM('[1]NXP (05)'!AD$2:AJ$2)</f>
        <v>68.394917643920849</v>
      </c>
      <c r="H547" s="95">
        <f>SUM('[1]NXP (05)'!AK12:AO12)/SUM('[1]NXP (05)'!AK$2:AO$2)</f>
        <v>53.964318513279409</v>
      </c>
      <c r="I547" s="95">
        <f>SUM('[1]NXP (05)'!AP12:AU12)/SUM('[1]NXP (05)'!AP$2:AU$2)</f>
        <v>43.772467267242028</v>
      </c>
      <c r="J547" s="95">
        <f>SUM('[1]NXP (05)'!AV12:BE12)/SUM('[1]NXP (05)'!AV$2:BE$2)</f>
        <v>44.277168928276495</v>
      </c>
      <c r="K547" s="95">
        <f>SUM('[1]NXP (05)'!BF12:BO12)/SUM('[1]NXP (05)'!BF$2:BO$2)</f>
        <v>32.766355510670692</v>
      </c>
      <c r="L547" s="95">
        <f>SUM('[1]NXP (05)'!BP12:BS12)/SUM('[1]NXP (05)'!BP$2:BS$2)</f>
        <v>25.079957102696824</v>
      </c>
      <c r="M547" s="95">
        <f>SUM('[1]NXP (05)'!BT12:BW12)/SUM('[1]NXP (05)'!BT$2:BW$2)</f>
        <v>29.121723327438474</v>
      </c>
      <c r="N547" s="95">
        <f t="shared" si="496"/>
        <v>45.712817562453765</v>
      </c>
      <c r="O547" s="95">
        <f>AVERAGE('[1]NXP (05)'!BY12:BZ12)</f>
        <v>22.880959135547808</v>
      </c>
      <c r="P547" s="95" t="s">
        <v>14</v>
      </c>
      <c r="Q547" s="57">
        <f>RANK(D547,D544:D575,0)</f>
        <v>3</v>
      </c>
      <c r="R547" s="57">
        <f t="shared" ref="R547:AA547" si="499">RANK(E547,E544:E575,0)</f>
        <v>24</v>
      </c>
      <c r="S547" s="57">
        <f t="shared" si="499"/>
        <v>17</v>
      </c>
      <c r="T547" s="57">
        <f t="shared" si="499"/>
        <v>5</v>
      </c>
      <c r="U547" s="57">
        <f t="shared" si="499"/>
        <v>13</v>
      </c>
      <c r="V547" s="57">
        <f t="shared" si="499"/>
        <v>24</v>
      </c>
      <c r="W547" s="57">
        <f t="shared" si="499"/>
        <v>27</v>
      </c>
      <c r="X547" s="57">
        <f t="shared" si="499"/>
        <v>16</v>
      </c>
      <c r="Y547" s="57">
        <f t="shared" si="499"/>
        <v>12</v>
      </c>
      <c r="Z547" s="57">
        <f t="shared" si="499"/>
        <v>29</v>
      </c>
      <c r="AA547" s="57">
        <f t="shared" si="499"/>
        <v>17</v>
      </c>
    </row>
    <row r="548" spans="2:27">
      <c r="B548" s="94" t="s">
        <v>15</v>
      </c>
      <c r="C548" s="94" t="s">
        <v>16</v>
      </c>
      <c r="D548" s="94">
        <f>SUM('[1]NXP (05)'!D13:K13)/SUM('[1]NXP (05)'!D$2:K$2)</f>
        <v>67.800352639383178</v>
      </c>
      <c r="E548" s="94">
        <f>SUM('[1]NXP (05)'!L13:P13)/SUM('[1]NXP (05)'!L$2:P$2)</f>
        <v>41.076330528216083</v>
      </c>
      <c r="F548" s="94">
        <f>SUM('[1]NXP (05)'!Q13:AC13)/SUM('[1]NXP (05)'!Q$2:AC$2)</f>
        <v>59.062939925571648</v>
      </c>
      <c r="G548" s="94">
        <f>SUM('[1]NXP (05)'!AD13:AJ13)/SUM('[1]NXP (05)'!AD$2:AJ$2)</f>
        <v>54.163162161188801</v>
      </c>
      <c r="H548" s="94">
        <f>SUM('[1]NXP (05)'!AK13:AO13)/SUM('[1]NXP (05)'!AK$2:AO$2)</f>
        <v>50.329582180572444</v>
      </c>
      <c r="I548" s="94">
        <f>SUM('[1]NXP (05)'!AP13:AU13)/SUM('[1]NXP (05)'!AP$2:AU$2)</f>
        <v>58.16779703919746</v>
      </c>
      <c r="J548" s="94">
        <f>SUM('[1]NXP (05)'!AV13:BE13)/SUM('[1]NXP (05)'!AV$2:BE$2)</f>
        <v>51.593282090442123</v>
      </c>
      <c r="K548" s="94">
        <f>SUM('[1]NXP (05)'!BF13:BO13)/SUM('[1]NXP (05)'!BF$2:BO$2)</f>
        <v>30.549302048841636</v>
      </c>
      <c r="L548" s="94">
        <f>SUM('[1]NXP (05)'!BP13:BS13)/SUM('[1]NXP (05)'!BP$2:BS$2)</f>
        <v>36.891475853970086</v>
      </c>
      <c r="M548" s="94">
        <f>SUM('[1]NXP (05)'!BT13:BW13)/SUM('[1]NXP (05)'!BT$2:BW$2)</f>
        <v>62.892751205706112</v>
      </c>
      <c r="N548" s="94">
        <f t="shared" si="496"/>
        <v>51.252697567308957</v>
      </c>
      <c r="O548" s="94">
        <f>AVERAGE('[1]NXP (05)'!BY13:BZ13)</f>
        <v>32.883085787840614</v>
      </c>
      <c r="P548" s="94" t="s">
        <v>16</v>
      </c>
      <c r="Q548" s="57">
        <f>RANK(D548,D544:D575,0)</f>
        <v>11</v>
      </c>
      <c r="R548" s="57">
        <f t="shared" ref="R548:AA548" si="500">RANK(E548,E544:E575,0)</f>
        <v>13</v>
      </c>
      <c r="S548" s="57">
        <f t="shared" si="500"/>
        <v>4</v>
      </c>
      <c r="T548" s="57">
        <f t="shared" si="500"/>
        <v>15</v>
      </c>
      <c r="U548" s="57">
        <f t="shared" si="500"/>
        <v>19</v>
      </c>
      <c r="V548" s="57">
        <f t="shared" si="500"/>
        <v>6</v>
      </c>
      <c r="W548" s="57">
        <f t="shared" si="500"/>
        <v>16</v>
      </c>
      <c r="X548" s="57">
        <f t="shared" si="500"/>
        <v>22</v>
      </c>
      <c r="Y548" s="57">
        <f t="shared" si="500"/>
        <v>5</v>
      </c>
      <c r="Z548" s="57">
        <f t="shared" si="500"/>
        <v>5</v>
      </c>
      <c r="AA548" s="57">
        <f t="shared" si="500"/>
        <v>8</v>
      </c>
    </row>
    <row r="549" spans="2:27">
      <c r="B549" s="95" t="s">
        <v>17</v>
      </c>
      <c r="C549" s="95" t="s">
        <v>18</v>
      </c>
      <c r="D549" s="95">
        <f>SUM('[1]NXP (05)'!D14:K14)/SUM('[1]NXP (05)'!D$2:K$2)</f>
        <v>71.977384264561977</v>
      </c>
      <c r="E549" s="95">
        <f>SUM('[1]NXP (05)'!L14:P14)/SUM('[1]NXP (05)'!L$2:P$2)</f>
        <v>36.947108161918806</v>
      </c>
      <c r="F549" s="95">
        <f>SUM('[1]NXP (05)'!Q14:AC14)/SUM('[1]NXP (05)'!Q$2:AC$2)</f>
        <v>57.838066731978081</v>
      </c>
      <c r="G549" s="95">
        <f>SUM('[1]NXP (05)'!AD14:AJ14)/SUM('[1]NXP (05)'!AD$2:AJ$2)</f>
        <v>69.277250307673995</v>
      </c>
      <c r="H549" s="95">
        <f>SUM('[1]NXP (05)'!AK14:AO14)/SUM('[1]NXP (05)'!AK$2:AO$2)</f>
        <v>63.213232890660564</v>
      </c>
      <c r="I549" s="95">
        <f>SUM('[1]NXP (05)'!AP14:AU14)/SUM('[1]NXP (05)'!AP$2:AU$2)</f>
        <v>52.385910534561688</v>
      </c>
      <c r="J549" s="95">
        <f>SUM('[1]NXP (05)'!AV14:BE14)/SUM('[1]NXP (05)'!AV$2:BE$2)</f>
        <v>43.81942510953693</v>
      </c>
      <c r="K549" s="95">
        <f>SUM('[1]NXP (05)'!BF14:BO14)/SUM('[1]NXP (05)'!BF$2:BO$2)</f>
        <v>32.615894555699377</v>
      </c>
      <c r="L549" s="95">
        <f>SUM('[1]NXP (05)'!BP14:BS14)/SUM('[1]NXP (05)'!BP$2:BS$2)</f>
        <v>8.9999245002718791</v>
      </c>
      <c r="M549" s="95">
        <f>SUM('[1]NXP (05)'!BT14:BW14)/SUM('[1]NXP (05)'!BT$2:BW$2)</f>
        <v>46.327757079951716</v>
      </c>
      <c r="N549" s="95">
        <f t="shared" si="496"/>
        <v>48.340195413681499</v>
      </c>
      <c r="O549" s="95">
        <f>AVERAGE('[1]NXP (05)'!BY14:BZ14)</f>
        <v>19.681756916094866</v>
      </c>
      <c r="P549" s="95" t="s">
        <v>18</v>
      </c>
      <c r="Q549" s="57">
        <f>RANK(D549,D544:D575,0)</f>
        <v>6</v>
      </c>
      <c r="R549" s="57">
        <f t="shared" ref="R549:AA549" si="501">RANK(E549,E544:E575,0)</f>
        <v>19</v>
      </c>
      <c r="S549" s="57">
        <f t="shared" si="501"/>
        <v>7</v>
      </c>
      <c r="T549" s="57">
        <f t="shared" si="501"/>
        <v>3</v>
      </c>
      <c r="U549" s="57">
        <f t="shared" si="501"/>
        <v>7</v>
      </c>
      <c r="V549" s="57">
        <f t="shared" si="501"/>
        <v>11</v>
      </c>
      <c r="W549" s="57">
        <f t="shared" si="501"/>
        <v>28</v>
      </c>
      <c r="X549" s="57">
        <f t="shared" si="501"/>
        <v>18</v>
      </c>
      <c r="Y549" s="57">
        <f t="shared" si="501"/>
        <v>25</v>
      </c>
      <c r="Z549" s="57">
        <f t="shared" si="501"/>
        <v>16</v>
      </c>
      <c r="AA549" s="57">
        <f t="shared" si="501"/>
        <v>14</v>
      </c>
    </row>
    <row r="550" spans="2:27">
      <c r="B550" s="94" t="s">
        <v>19</v>
      </c>
      <c r="C550" s="94" t="s">
        <v>20</v>
      </c>
      <c r="D550" s="94">
        <f>SUM('[1]NXP (05)'!D15:K15)/SUM('[1]NXP (05)'!D$2:K$2)</f>
        <v>70.932043020540561</v>
      </c>
      <c r="E550" s="94">
        <f>SUM('[1]NXP (05)'!L15:P15)/SUM('[1]NXP (05)'!L$2:P$2)</f>
        <v>37.445879014659369</v>
      </c>
      <c r="F550" s="94">
        <f>SUM('[1]NXP (05)'!Q15:AC15)/SUM('[1]NXP (05)'!Q$2:AC$2)</f>
        <v>33.365000405993726</v>
      </c>
      <c r="G550" s="94">
        <f>SUM('[1]NXP (05)'!AD15:AJ15)/SUM('[1]NXP (05)'!AD$2:AJ$2)</f>
        <v>60.419708086483659</v>
      </c>
      <c r="H550" s="94">
        <f>SUM('[1]NXP (05)'!AK15:AO15)/SUM('[1]NXP (05)'!AK$2:AO$2)</f>
        <v>41.311757263460109</v>
      </c>
      <c r="I550" s="94">
        <f>SUM('[1]NXP (05)'!AP15:AU15)/SUM('[1]NXP (05)'!AP$2:AU$2)</f>
        <v>19.794650864621818</v>
      </c>
      <c r="J550" s="94">
        <f>SUM('[1]NXP (05)'!AV15:BE15)/SUM('[1]NXP (05)'!AV$2:BE$2)</f>
        <v>34.318197838285272</v>
      </c>
      <c r="K550" s="94">
        <f>SUM('[1]NXP (05)'!BF15:BO15)/SUM('[1]NXP (05)'!BF$2:BO$2)</f>
        <v>28.712380058091053</v>
      </c>
      <c r="L550" s="94">
        <f>SUM('[1]NXP (05)'!BP15:BS15)/SUM('[1]NXP (05)'!BP$2:BS$2)</f>
        <v>5.9312846830653934</v>
      </c>
      <c r="M550" s="94">
        <f>SUM('[1]NXP (05)'!BT15:BW15)/SUM('[1]NXP (05)'!BT$2:BW$2)</f>
        <v>26.368353740541757</v>
      </c>
      <c r="N550" s="94">
        <f t="shared" si="496"/>
        <v>35.859925497574267</v>
      </c>
      <c r="O550" s="94">
        <f>AVERAGE('[1]NXP (05)'!BY15:BZ15)</f>
        <v>0</v>
      </c>
      <c r="P550" s="94" t="s">
        <v>20</v>
      </c>
      <c r="Q550" s="57">
        <f>RANK(D550,D544:D575,0)</f>
        <v>9</v>
      </c>
      <c r="R550" s="57">
        <f t="shared" ref="R550:AA550" si="502">RANK(E550,E544:E575,0)</f>
        <v>17</v>
      </c>
      <c r="S550" s="57">
        <f t="shared" si="502"/>
        <v>31</v>
      </c>
      <c r="T550" s="57">
        <f t="shared" si="502"/>
        <v>10</v>
      </c>
      <c r="U550" s="57">
        <f t="shared" si="502"/>
        <v>26</v>
      </c>
      <c r="V550" s="57">
        <f t="shared" si="502"/>
        <v>32</v>
      </c>
      <c r="W550" s="57">
        <f t="shared" si="502"/>
        <v>31</v>
      </c>
      <c r="X550" s="57">
        <f t="shared" si="502"/>
        <v>26</v>
      </c>
      <c r="Y550" s="57">
        <f t="shared" si="502"/>
        <v>30</v>
      </c>
      <c r="Z550" s="57">
        <f t="shared" si="502"/>
        <v>30</v>
      </c>
      <c r="AA550" s="57">
        <f t="shared" si="502"/>
        <v>30</v>
      </c>
    </row>
    <row r="551" spans="2:27">
      <c r="B551" s="95" t="s">
        <v>21</v>
      </c>
      <c r="C551" s="95" t="s">
        <v>22</v>
      </c>
      <c r="D551" s="95">
        <f>SUM('[1]NXP (05)'!D16:K16)/SUM('[1]NXP (05)'!D$2:K$2)</f>
        <v>50.467802559181173</v>
      </c>
      <c r="E551" s="95">
        <f>SUM('[1]NXP (05)'!L16:P16)/SUM('[1]NXP (05)'!L$2:P$2)</f>
        <v>48.267788784838039</v>
      </c>
      <c r="F551" s="95">
        <f>SUM('[1]NXP (05)'!Q16:AC16)/SUM('[1]NXP (05)'!Q$2:AC$2)</f>
        <v>44.439858025179426</v>
      </c>
      <c r="G551" s="95">
        <f>SUM('[1]NXP (05)'!AD16:AJ16)/SUM('[1]NXP (05)'!AD$2:AJ$2)</f>
        <v>30.123858136215102</v>
      </c>
      <c r="H551" s="95">
        <f>SUM('[1]NXP (05)'!AK16:AO16)/SUM('[1]NXP (05)'!AK$2:AO$2)</f>
        <v>64.869811798068127</v>
      </c>
      <c r="I551" s="95">
        <f>SUM('[1]NXP (05)'!AP16:AU16)/SUM('[1]NXP (05)'!AP$2:AU$2)</f>
        <v>62.216153681232512</v>
      </c>
      <c r="J551" s="95">
        <f>SUM('[1]NXP (05)'!AV16:BE16)/SUM('[1]NXP (05)'!AV$2:BE$2)</f>
        <v>47.668226114927279</v>
      </c>
      <c r="K551" s="95">
        <f>SUM('[1]NXP (05)'!BF16:BO16)/SUM('[1]NXP (05)'!BF$2:BO$2)</f>
        <v>25.489906275977237</v>
      </c>
      <c r="L551" s="95">
        <f>SUM('[1]NXP (05)'!BP16:BS16)/SUM('[1]NXP (05)'!BP$2:BS$2)</f>
        <v>66.762863287886688</v>
      </c>
      <c r="M551" s="95">
        <f>SUM('[1]NXP (05)'!BT16:BW16)/SUM('[1]NXP (05)'!BT$2:BW$2)</f>
        <v>59.090728240879905</v>
      </c>
      <c r="N551" s="95">
        <f t="shared" si="496"/>
        <v>49.939699690438559</v>
      </c>
      <c r="O551" s="95">
        <f>AVERAGE('[1]NXP (05)'!BY16:BZ16)</f>
        <v>20.170640270890107</v>
      </c>
      <c r="P551" s="95" t="s">
        <v>22</v>
      </c>
      <c r="Q551" s="57">
        <f>RANK(D551,D544:D575,0)</f>
        <v>26</v>
      </c>
      <c r="R551" s="57">
        <f t="shared" ref="R551:AA551" si="503">RANK(E551,E544:E575,0)</f>
        <v>5</v>
      </c>
      <c r="S551" s="57">
        <f t="shared" si="503"/>
        <v>22</v>
      </c>
      <c r="T551" s="57">
        <f t="shared" si="503"/>
        <v>32</v>
      </c>
      <c r="U551" s="57">
        <f t="shared" si="503"/>
        <v>5</v>
      </c>
      <c r="V551" s="57">
        <f t="shared" si="503"/>
        <v>4</v>
      </c>
      <c r="W551" s="57">
        <f t="shared" si="503"/>
        <v>21</v>
      </c>
      <c r="X551" s="57">
        <f t="shared" si="503"/>
        <v>29</v>
      </c>
      <c r="Y551" s="57">
        <f t="shared" si="503"/>
        <v>1</v>
      </c>
      <c r="Z551" s="57">
        <f t="shared" si="503"/>
        <v>6</v>
      </c>
      <c r="AA551" s="57">
        <f t="shared" si="503"/>
        <v>10</v>
      </c>
    </row>
    <row r="552" spans="2:27">
      <c r="B552" s="94" t="s">
        <v>23</v>
      </c>
      <c r="C552" s="94" t="s">
        <v>24</v>
      </c>
      <c r="D552" s="94">
        <f>SUM('[1]NXP (05)'!D17:K17)/SUM('[1]NXP (05)'!D$2:K$2)</f>
        <v>38.531981450094371</v>
      </c>
      <c r="E552" s="94">
        <f>SUM('[1]NXP (05)'!L17:P17)/SUM('[1]NXP (05)'!L$2:P$2)</f>
        <v>74.866833803154847</v>
      </c>
      <c r="F552" s="94">
        <f>SUM('[1]NXP (05)'!Q17:AC17)/SUM('[1]NXP (05)'!Q$2:AC$2)</f>
        <v>71.621858516423941</v>
      </c>
      <c r="G552" s="94">
        <f>SUM('[1]NXP (05)'!AD17:AJ17)/SUM('[1]NXP (05)'!AD$2:AJ$2)</f>
        <v>55.157306396072485</v>
      </c>
      <c r="H552" s="94">
        <f>SUM('[1]NXP (05)'!AK17:AO17)/SUM('[1]NXP (05)'!AK$2:AO$2)</f>
        <v>81.915860308483772</v>
      </c>
      <c r="I552" s="94">
        <f>SUM('[1]NXP (05)'!AP17:AU17)/SUM('[1]NXP (05)'!AP$2:AU$2)</f>
        <v>57.338802313686593</v>
      </c>
      <c r="J552" s="94">
        <f>SUM('[1]NXP (05)'!AV17:BE17)/SUM('[1]NXP (05)'!AV$2:BE$2)</f>
        <v>70.614976648387895</v>
      </c>
      <c r="K552" s="94">
        <f>SUM('[1]NXP (05)'!BF17:BO17)/SUM('[1]NXP (05)'!BF$2:BO$2)</f>
        <v>79.987391470292323</v>
      </c>
      <c r="L552" s="94">
        <f>SUM('[1]NXP (05)'!BP17:BS17)/SUM('[1]NXP (05)'!BP$2:BS$2)</f>
        <v>36.991768156847776</v>
      </c>
      <c r="M552" s="94">
        <f>SUM('[1]NXP (05)'!BT17:BW17)/SUM('[1]NXP (05)'!BT$2:BW$2)</f>
        <v>88.822414224398827</v>
      </c>
      <c r="N552" s="94">
        <f t="shared" si="496"/>
        <v>65.584919328784281</v>
      </c>
      <c r="O552" s="94">
        <f>AVERAGE('[1]NXP (05)'!BY17:BZ17)</f>
        <v>50</v>
      </c>
      <c r="P552" s="94" t="s">
        <v>24</v>
      </c>
      <c r="Q552" s="57">
        <f>RANK(D552,D544:D575,0)</f>
        <v>30</v>
      </c>
      <c r="R552" s="57">
        <f t="shared" ref="R552:AA552" si="504">RANK(E552,E544:E575,0)</f>
        <v>1</v>
      </c>
      <c r="S552" s="57">
        <f t="shared" si="504"/>
        <v>1</v>
      </c>
      <c r="T552" s="57">
        <f t="shared" si="504"/>
        <v>14</v>
      </c>
      <c r="U552" s="57">
        <f t="shared" si="504"/>
        <v>1</v>
      </c>
      <c r="V552" s="57">
        <f t="shared" si="504"/>
        <v>8</v>
      </c>
      <c r="W552" s="57">
        <f t="shared" si="504"/>
        <v>1</v>
      </c>
      <c r="X552" s="57">
        <f t="shared" si="504"/>
        <v>1</v>
      </c>
      <c r="Y552" s="57">
        <f t="shared" si="504"/>
        <v>4</v>
      </c>
      <c r="Z552" s="57">
        <f t="shared" si="504"/>
        <v>1</v>
      </c>
      <c r="AA552" s="57">
        <f t="shared" si="504"/>
        <v>1</v>
      </c>
    </row>
    <row r="553" spans="2:27">
      <c r="B553" s="95" t="s">
        <v>25</v>
      </c>
      <c r="C553" s="95" t="s">
        <v>26</v>
      </c>
      <c r="D553" s="95">
        <f>SUM('[1]NXP (05)'!D18:K18)/SUM('[1]NXP (05)'!D$2:K$2)</f>
        <v>61.570322613732031</v>
      </c>
      <c r="E553" s="95">
        <f>SUM('[1]NXP (05)'!L18:P18)/SUM('[1]NXP (05)'!L$2:P$2)</f>
        <v>47.15398731802545</v>
      </c>
      <c r="F553" s="95">
        <f>SUM('[1]NXP (05)'!Q18:AC18)/SUM('[1]NXP (05)'!Q$2:AC$2)</f>
        <v>53.336797046447032</v>
      </c>
      <c r="G553" s="95">
        <f>SUM('[1]NXP (05)'!AD18:AJ18)/SUM('[1]NXP (05)'!AD$2:AJ$2)</f>
        <v>46.99133643935901</v>
      </c>
      <c r="H553" s="95">
        <f>SUM('[1]NXP (05)'!AK18:AO18)/SUM('[1]NXP (05)'!AK$2:AO$2)</f>
        <v>52.693407748214362</v>
      </c>
      <c r="I553" s="95">
        <f>SUM('[1]NXP (05)'!AP18:AU18)/SUM('[1]NXP (05)'!AP$2:AU$2)</f>
        <v>51.224607479907434</v>
      </c>
      <c r="J553" s="95">
        <f>SUM('[1]NXP (05)'!AV18:BE18)/SUM('[1]NXP (05)'!AV$2:BE$2)</f>
        <v>45.86312727647848</v>
      </c>
      <c r="K553" s="95">
        <f>SUM('[1]NXP (05)'!BF18:BO18)/SUM('[1]NXP (05)'!BF$2:BO$2)</f>
        <v>24.005564664930944</v>
      </c>
      <c r="L553" s="95">
        <f>SUM('[1]NXP (05)'!BP18:BS18)/SUM('[1]NXP (05)'!BP$2:BS$2)</f>
        <v>7.4328808958773989</v>
      </c>
      <c r="M553" s="95">
        <f>SUM('[1]NXP (05)'!BT18:BW18)/SUM('[1]NXP (05)'!BT$2:BW$2)</f>
        <v>41.784780283724082</v>
      </c>
      <c r="N553" s="95">
        <f t="shared" si="496"/>
        <v>43.205681176669628</v>
      </c>
      <c r="O553" s="95">
        <f>AVERAGE('[1]NXP (05)'!BY18:BZ18)</f>
        <v>14.396074817720805</v>
      </c>
      <c r="P553" s="95" t="s">
        <v>26</v>
      </c>
      <c r="Q553" s="57">
        <f>RANK(D553,D544:D575,0)</f>
        <v>22</v>
      </c>
      <c r="R553" s="57">
        <f t="shared" ref="R553:AA553" si="505">RANK(E553,E544:E575,0)</f>
        <v>6</v>
      </c>
      <c r="S553" s="57">
        <f t="shared" si="505"/>
        <v>13</v>
      </c>
      <c r="T553" s="57">
        <f t="shared" si="505"/>
        <v>26</v>
      </c>
      <c r="U553" s="57">
        <f t="shared" si="505"/>
        <v>15</v>
      </c>
      <c r="V553" s="57">
        <f t="shared" si="505"/>
        <v>12</v>
      </c>
      <c r="W553" s="57">
        <f t="shared" si="505"/>
        <v>25</v>
      </c>
      <c r="X553" s="57">
        <f t="shared" si="505"/>
        <v>31</v>
      </c>
      <c r="Y553" s="57">
        <f t="shared" si="505"/>
        <v>28</v>
      </c>
      <c r="Z553" s="57">
        <f t="shared" si="505"/>
        <v>20</v>
      </c>
      <c r="AA553" s="57">
        <f t="shared" si="505"/>
        <v>21</v>
      </c>
    </row>
    <row r="554" spans="2:27">
      <c r="B554" s="94" t="s">
        <v>27</v>
      </c>
      <c r="C554" s="94" t="s">
        <v>28</v>
      </c>
      <c r="D554" s="94">
        <f>SUM('[1]NXP (05)'!D19:K19)/SUM('[1]NXP (05)'!D$2:K$2)</f>
        <v>75.095575776987758</v>
      </c>
      <c r="E554" s="94">
        <f>SUM('[1]NXP (05)'!L19:P19)/SUM('[1]NXP (05)'!L$2:P$2)</f>
        <v>27.552249427457973</v>
      </c>
      <c r="F554" s="94">
        <f>SUM('[1]NXP (05)'!Q19:AC19)/SUM('[1]NXP (05)'!Q$2:AC$2)</f>
        <v>37.431382662058333</v>
      </c>
      <c r="G554" s="94">
        <f>SUM('[1]NXP (05)'!AD19:AJ19)/SUM('[1]NXP (05)'!AD$2:AJ$2)</f>
        <v>47.313799490229037</v>
      </c>
      <c r="H554" s="94">
        <f>SUM('[1]NXP (05)'!AK19:AO19)/SUM('[1]NXP (05)'!AK$2:AO$2)</f>
        <v>45.758355254865343</v>
      </c>
      <c r="I554" s="94">
        <f>SUM('[1]NXP (05)'!AP19:AU19)/SUM('[1]NXP (05)'!AP$2:AU$2)</f>
        <v>48.693688954832268</v>
      </c>
      <c r="J554" s="94">
        <f>SUM('[1]NXP (05)'!AV19:BE19)/SUM('[1]NXP (05)'!AV$2:BE$2)</f>
        <v>52.607345969501388</v>
      </c>
      <c r="K554" s="94">
        <f>SUM('[1]NXP (05)'!BF19:BO19)/SUM('[1]NXP (05)'!BF$2:BO$2)</f>
        <v>32.998909406469409</v>
      </c>
      <c r="L554" s="94">
        <f>SUM('[1]NXP (05)'!BP19:BS19)/SUM('[1]NXP (05)'!BP$2:BS$2)</f>
        <v>19.844704138748494</v>
      </c>
      <c r="M554" s="94">
        <f>SUM('[1]NXP (05)'!BT19:BW19)/SUM('[1]NXP (05)'!BT$2:BW$2)</f>
        <v>48.025143719404973</v>
      </c>
      <c r="N554" s="94">
        <f t="shared" si="496"/>
        <v>43.532115480055502</v>
      </c>
      <c r="O554" s="94">
        <f>AVERAGE('[1]NXP (05)'!BY19:BZ19)</f>
        <v>6.134370124548048</v>
      </c>
      <c r="P554" s="94" t="s">
        <v>28</v>
      </c>
      <c r="Q554" s="57">
        <f>RANK(D554,D544:D575,0)</f>
        <v>4</v>
      </c>
      <c r="R554" s="57">
        <f t="shared" ref="R554:AA554" si="506">RANK(E554,E544:E575,0)</f>
        <v>31</v>
      </c>
      <c r="S554" s="57">
        <f t="shared" si="506"/>
        <v>28</v>
      </c>
      <c r="T554" s="57">
        <f t="shared" si="506"/>
        <v>24</v>
      </c>
      <c r="U554" s="57">
        <f t="shared" si="506"/>
        <v>24</v>
      </c>
      <c r="V554" s="57">
        <f t="shared" si="506"/>
        <v>15</v>
      </c>
      <c r="W554" s="57">
        <f t="shared" si="506"/>
        <v>13</v>
      </c>
      <c r="X554" s="57">
        <f t="shared" si="506"/>
        <v>15</v>
      </c>
      <c r="Y554" s="57">
        <f t="shared" si="506"/>
        <v>17</v>
      </c>
      <c r="Z554" s="57">
        <f t="shared" si="506"/>
        <v>14</v>
      </c>
      <c r="AA554" s="57">
        <f t="shared" si="506"/>
        <v>20</v>
      </c>
    </row>
    <row r="555" spans="2:27">
      <c r="B555" s="95" t="s">
        <v>29</v>
      </c>
      <c r="C555" s="95" t="s">
        <v>30</v>
      </c>
      <c r="D555" s="95">
        <f>SUM('[1]NXP (05)'!D20:K20)/SUM('[1]NXP (05)'!D$2:K$2)</f>
        <v>29.897313915915298</v>
      </c>
      <c r="E555" s="95">
        <f>SUM('[1]NXP (05)'!L20:P20)/SUM('[1]NXP (05)'!L$2:P$2)</f>
        <v>40.457991175588624</v>
      </c>
      <c r="F555" s="95">
        <f>SUM('[1]NXP (05)'!Q20:AC20)/SUM('[1]NXP (05)'!Q$2:AC$2)</f>
        <v>35.493180536934631</v>
      </c>
      <c r="G555" s="95">
        <f>SUM('[1]NXP (05)'!AD20:AJ20)/SUM('[1]NXP (05)'!AD$2:AJ$2)</f>
        <v>46.12585388130244</v>
      </c>
      <c r="H555" s="95">
        <f>SUM('[1]NXP (05)'!AK20:AO20)/SUM('[1]NXP (05)'!AK$2:AO$2)</f>
        <v>31.982735785824776</v>
      </c>
      <c r="I555" s="95">
        <f>SUM('[1]NXP (05)'!AP20:AU20)/SUM('[1]NXP (05)'!AP$2:AU$2)</f>
        <v>38.197964589623247</v>
      </c>
      <c r="J555" s="95">
        <f>SUM('[1]NXP (05)'!AV20:BE20)/SUM('[1]NXP (05)'!AV$2:BE$2)</f>
        <v>37.595156089729798</v>
      </c>
      <c r="K555" s="95">
        <f>SUM('[1]NXP (05)'!BF20:BO20)/SUM('[1]NXP (05)'!BF$2:BO$2)</f>
        <v>33.670217572242926</v>
      </c>
      <c r="L555" s="95">
        <f>SUM('[1]NXP (05)'!BP20:BS20)/SUM('[1]NXP (05)'!BP$2:BS$2)</f>
        <v>8.8318872316794224</v>
      </c>
      <c r="M555" s="95">
        <f>SUM('[1]NXP (05)'!BT20:BW20)/SUM('[1]NXP (05)'!BT$2:BW$2)</f>
        <v>25.170673245356038</v>
      </c>
      <c r="N555" s="95">
        <f t="shared" si="496"/>
        <v>32.742297402419723</v>
      </c>
      <c r="O555" s="95">
        <f>AVERAGE('[1]NXP (05)'!BY20:BZ20)</f>
        <v>5.2924605319851858</v>
      </c>
      <c r="P555" s="95" t="s">
        <v>30</v>
      </c>
      <c r="Q555" s="57">
        <f>RANK(D555,D544:D575,0)</f>
        <v>32</v>
      </c>
      <c r="R555" s="57">
        <f t="shared" ref="R555:AA555" si="507">RANK(E555,E544:E575,0)</f>
        <v>14</v>
      </c>
      <c r="S555" s="57">
        <f t="shared" si="507"/>
        <v>29</v>
      </c>
      <c r="T555" s="57">
        <f t="shared" si="507"/>
        <v>27</v>
      </c>
      <c r="U555" s="57">
        <f t="shared" si="507"/>
        <v>30</v>
      </c>
      <c r="V555" s="57">
        <f t="shared" si="507"/>
        <v>27</v>
      </c>
      <c r="W555" s="57">
        <f t="shared" si="507"/>
        <v>29</v>
      </c>
      <c r="X555" s="57">
        <f t="shared" si="507"/>
        <v>11</v>
      </c>
      <c r="Y555" s="57">
        <f t="shared" si="507"/>
        <v>26</v>
      </c>
      <c r="Z555" s="57">
        <f t="shared" si="507"/>
        <v>32</v>
      </c>
      <c r="AA555" s="57">
        <f t="shared" si="507"/>
        <v>31</v>
      </c>
    </row>
    <row r="556" spans="2:27">
      <c r="B556" s="94" t="s">
        <v>31</v>
      </c>
      <c r="C556" s="94" t="s">
        <v>32</v>
      </c>
      <c r="D556" s="94">
        <f>SUM('[1]NXP (05)'!D21:K21)/SUM('[1]NXP (05)'!D$2:K$2)</f>
        <v>71.612367006576449</v>
      </c>
      <c r="E556" s="94">
        <f>SUM('[1]NXP (05)'!L21:P21)/SUM('[1]NXP (05)'!L$2:P$2)</f>
        <v>31.131666412709823</v>
      </c>
      <c r="F556" s="94">
        <f>SUM('[1]NXP (05)'!Q21:AC21)/SUM('[1]NXP (05)'!Q$2:AC$2)</f>
        <v>48.598250929367261</v>
      </c>
      <c r="G556" s="94">
        <f>SUM('[1]NXP (05)'!AD21:AJ21)/SUM('[1]NXP (05)'!AD$2:AJ$2)</f>
        <v>53.225660780844649</v>
      </c>
      <c r="H556" s="94">
        <f>SUM('[1]NXP (05)'!AK21:AO21)/SUM('[1]NXP (05)'!AK$2:AO$2)</f>
        <v>48.506680299391647</v>
      </c>
      <c r="I556" s="94">
        <f>SUM('[1]NXP (05)'!AP21:AU21)/SUM('[1]NXP (05)'!AP$2:AU$2)</f>
        <v>47.381469067334471</v>
      </c>
      <c r="J556" s="94">
        <f>SUM('[1]NXP (05)'!AV21:BE21)/SUM('[1]NXP (05)'!AV$2:BE$2)</f>
        <v>47.793912231886353</v>
      </c>
      <c r="K556" s="94">
        <f>SUM('[1]NXP (05)'!BF21:BO21)/SUM('[1]NXP (05)'!BF$2:BO$2)</f>
        <v>26.973486655273863</v>
      </c>
      <c r="L556" s="94">
        <f>SUM('[1]NXP (05)'!BP21:BS21)/SUM('[1]NXP (05)'!BP$2:BS$2)</f>
        <v>8.6114751635651441</v>
      </c>
      <c r="M556" s="94">
        <f>SUM('[1]NXP (05)'!BT21:BW21)/SUM('[1]NXP (05)'!BT$2:BW$2)</f>
        <v>42.336080837326726</v>
      </c>
      <c r="N556" s="94">
        <f t="shared" si="496"/>
        <v>42.617104938427644</v>
      </c>
      <c r="O556" s="94">
        <f>AVERAGE('[1]NXP (05)'!BY21:BZ21)</f>
        <v>5.1793518018459235</v>
      </c>
      <c r="P556" s="94" t="s">
        <v>32</v>
      </c>
      <c r="Q556" s="57">
        <f>RANK(D556,D544:D575,0)</f>
        <v>7</v>
      </c>
      <c r="R556" s="57">
        <f t="shared" ref="R556:AA556" si="508">RANK(E556,E544:E575,0)</f>
        <v>27</v>
      </c>
      <c r="S556" s="57">
        <f t="shared" si="508"/>
        <v>18</v>
      </c>
      <c r="T556" s="57">
        <f t="shared" si="508"/>
        <v>19</v>
      </c>
      <c r="U556" s="57">
        <f t="shared" si="508"/>
        <v>21</v>
      </c>
      <c r="V556" s="57">
        <f t="shared" si="508"/>
        <v>17</v>
      </c>
      <c r="W556" s="57">
        <f t="shared" si="508"/>
        <v>19</v>
      </c>
      <c r="X556" s="57">
        <f t="shared" si="508"/>
        <v>27</v>
      </c>
      <c r="Y556" s="57">
        <f t="shared" si="508"/>
        <v>27</v>
      </c>
      <c r="Z556" s="57">
        <f t="shared" si="508"/>
        <v>19</v>
      </c>
      <c r="AA556" s="57">
        <f t="shared" si="508"/>
        <v>24</v>
      </c>
    </row>
    <row r="557" spans="2:27">
      <c r="B557" s="95" t="s">
        <v>33</v>
      </c>
      <c r="C557" s="95" t="s">
        <v>34</v>
      </c>
      <c r="D557" s="95">
        <f>SUM('[1]NXP (05)'!D22:K22)/SUM('[1]NXP (05)'!D$2:K$2)</f>
        <v>62.742529644117063</v>
      </c>
      <c r="E557" s="95">
        <f>SUM('[1]NXP (05)'!L22:P22)/SUM('[1]NXP (05)'!L$2:P$2)</f>
        <v>39.586094117447203</v>
      </c>
      <c r="F557" s="95">
        <f>SUM('[1]NXP (05)'!Q22:AC22)/SUM('[1]NXP (05)'!Q$2:AC$2)</f>
        <v>44.530572911882921</v>
      </c>
      <c r="G557" s="95">
        <f>SUM('[1]NXP (05)'!AD22:AJ22)/SUM('[1]NXP (05)'!AD$2:AJ$2)</f>
        <v>68.306302299139873</v>
      </c>
      <c r="H557" s="95">
        <f>SUM('[1]NXP (05)'!AK22:AO22)/SUM('[1]NXP (05)'!AK$2:AO$2)</f>
        <v>67.207438755372479</v>
      </c>
      <c r="I557" s="95">
        <f>SUM('[1]NXP (05)'!AP22:AU22)/SUM('[1]NXP (05)'!AP$2:AU$2)</f>
        <v>58.11443757418958</v>
      </c>
      <c r="J557" s="95">
        <f>SUM('[1]NXP (05)'!AV22:BE22)/SUM('[1]NXP (05)'!AV$2:BE$2)</f>
        <v>55.100476724032276</v>
      </c>
      <c r="K557" s="95">
        <f>SUM('[1]NXP (05)'!BF22:BO22)/SUM('[1]NXP (05)'!BF$2:BO$2)</f>
        <v>47.360812387091407</v>
      </c>
      <c r="L557" s="95">
        <f>SUM('[1]NXP (05)'!BP22:BS22)/SUM('[1]NXP (05)'!BP$2:BS$2)</f>
        <v>31.909107594341712</v>
      </c>
      <c r="M557" s="95">
        <f>SUM('[1]NXP (05)'!BT22:BW22)/SUM('[1]NXP (05)'!BT$2:BW$2)</f>
        <v>59.022092385728044</v>
      </c>
      <c r="N557" s="95">
        <f t="shared" si="496"/>
        <v>53.387986439334256</v>
      </c>
      <c r="O557" s="95">
        <f>AVERAGE('[1]NXP (05)'!BY22:BZ22)</f>
        <v>18.378391411631593</v>
      </c>
      <c r="P557" s="95" t="s">
        <v>34</v>
      </c>
      <c r="Q557" s="57">
        <f>RANK(D557,D544:D575,0)</f>
        <v>19</v>
      </c>
      <c r="R557" s="57">
        <f t="shared" ref="R557:AA557" si="509">RANK(E557,E544:E575,0)</f>
        <v>16</v>
      </c>
      <c r="S557" s="57">
        <f t="shared" si="509"/>
        <v>21</v>
      </c>
      <c r="T557" s="57">
        <f t="shared" si="509"/>
        <v>6</v>
      </c>
      <c r="U557" s="57">
        <f t="shared" si="509"/>
        <v>4</v>
      </c>
      <c r="V557" s="57">
        <f t="shared" si="509"/>
        <v>7</v>
      </c>
      <c r="W557" s="57">
        <f t="shared" si="509"/>
        <v>12</v>
      </c>
      <c r="X557" s="57">
        <f t="shared" si="509"/>
        <v>4</v>
      </c>
      <c r="Y557" s="57">
        <f t="shared" si="509"/>
        <v>10</v>
      </c>
      <c r="Z557" s="57">
        <f t="shared" si="509"/>
        <v>7</v>
      </c>
      <c r="AA557" s="57">
        <f t="shared" si="509"/>
        <v>6</v>
      </c>
    </row>
    <row r="558" spans="2:27">
      <c r="B558" s="94" t="s">
        <v>35</v>
      </c>
      <c r="C558" s="94" t="s">
        <v>36</v>
      </c>
      <c r="D558" s="94">
        <f>SUM('[1]NXP (05)'!D23:K23)/SUM('[1]NXP (05)'!D$2:K$2)</f>
        <v>36.557366346311689</v>
      </c>
      <c r="E558" s="94">
        <f>SUM('[1]NXP (05)'!L23:P23)/SUM('[1]NXP (05)'!L$2:P$2)</f>
        <v>41.219645712212319</v>
      </c>
      <c r="F558" s="94">
        <f>SUM('[1]NXP (05)'!Q23:AC23)/SUM('[1]NXP (05)'!Q$2:AC$2)</f>
        <v>51.714954235808086</v>
      </c>
      <c r="G558" s="94">
        <f>SUM('[1]NXP (05)'!AD23:AJ23)/SUM('[1]NXP (05)'!AD$2:AJ$2)</f>
        <v>42.610343972396706</v>
      </c>
      <c r="H558" s="94">
        <f>SUM('[1]NXP (05)'!AK23:AO23)/SUM('[1]NXP (05)'!AK$2:AO$2)</f>
        <v>51.700505056757308</v>
      </c>
      <c r="I558" s="94">
        <f>SUM('[1]NXP (05)'!AP23:AU23)/SUM('[1]NXP (05)'!AP$2:AU$2)</f>
        <v>38.470362770247434</v>
      </c>
      <c r="J558" s="94">
        <f>SUM('[1]NXP (05)'!AV23:BE23)/SUM('[1]NXP (05)'!AV$2:BE$2)</f>
        <v>55.245971274537482</v>
      </c>
      <c r="K558" s="94">
        <f>SUM('[1]NXP (05)'!BF23:BO23)/SUM('[1]NXP (05)'!BF$2:BO$2)</f>
        <v>38.04586002721117</v>
      </c>
      <c r="L558" s="94">
        <f>SUM('[1]NXP (05)'!BP23:BS23)/SUM('[1]NXP (05)'!BP$2:BS$2)</f>
        <v>19.341649352777512</v>
      </c>
      <c r="M558" s="94">
        <f>SUM('[1]NXP (05)'!BT23:BW23)/SUM('[1]NXP (05)'!BT$2:BW$2)</f>
        <v>52.172536881002664</v>
      </c>
      <c r="N558" s="94">
        <f t="shared" si="496"/>
        <v>42.707919562926236</v>
      </c>
      <c r="O558" s="94">
        <f>AVERAGE('[1]NXP (05)'!BY23:BZ23)</f>
        <v>13.141140113877441</v>
      </c>
      <c r="P558" s="94" t="s">
        <v>36</v>
      </c>
      <c r="Q558" s="57">
        <f>RANK(D558,D544:D575,0)</f>
        <v>31</v>
      </c>
      <c r="R558" s="57">
        <f t="shared" ref="R558:AA558" si="510">RANK(E558,E544:E575,0)</f>
        <v>12</v>
      </c>
      <c r="S558" s="57">
        <f t="shared" si="510"/>
        <v>15</v>
      </c>
      <c r="T558" s="57">
        <f t="shared" si="510"/>
        <v>29</v>
      </c>
      <c r="U558" s="57">
        <f t="shared" si="510"/>
        <v>16</v>
      </c>
      <c r="V558" s="57">
        <f t="shared" si="510"/>
        <v>26</v>
      </c>
      <c r="W558" s="57">
        <f t="shared" si="510"/>
        <v>11</v>
      </c>
      <c r="X558" s="57">
        <f t="shared" si="510"/>
        <v>6</v>
      </c>
      <c r="Y558" s="57">
        <f t="shared" si="510"/>
        <v>19</v>
      </c>
      <c r="Z558" s="57">
        <f t="shared" si="510"/>
        <v>10</v>
      </c>
      <c r="AA558" s="57">
        <f t="shared" si="510"/>
        <v>22</v>
      </c>
    </row>
    <row r="559" spans="2:27">
      <c r="B559" s="95" t="s">
        <v>37</v>
      </c>
      <c r="C559" s="95" t="s">
        <v>38</v>
      </c>
      <c r="D559" s="95">
        <f>SUM('[1]NXP (05)'!D24:K24)/SUM('[1]NXP (05)'!D$2:K$2)</f>
        <v>53.401515779580514</v>
      </c>
      <c r="E559" s="95">
        <f>SUM('[1]NXP (05)'!L24:P24)/SUM('[1]NXP (05)'!L$2:P$2)</f>
        <v>31.721480870203685</v>
      </c>
      <c r="F559" s="95">
        <f>SUM('[1]NXP (05)'!Q24:AC24)/SUM('[1]NXP (05)'!Q$2:AC$2)</f>
        <v>33.659958731066524</v>
      </c>
      <c r="G559" s="95">
        <f>SUM('[1]NXP (05)'!AD24:AJ24)/SUM('[1]NXP (05)'!AD$2:AJ$2)</f>
        <v>49.834325843267109</v>
      </c>
      <c r="H559" s="95">
        <f>SUM('[1]NXP (05)'!AK24:AO24)/SUM('[1]NXP (05)'!AK$2:AO$2)</f>
        <v>31.550611464522852</v>
      </c>
      <c r="I559" s="95">
        <f>SUM('[1]NXP (05)'!AP24:AU24)/SUM('[1]NXP (05)'!AP$2:AU$2)</f>
        <v>50.002735472830132</v>
      </c>
      <c r="J559" s="95">
        <f>SUM('[1]NXP (05)'!AV24:BE24)/SUM('[1]NXP (05)'!AV$2:BE$2)</f>
        <v>49.378543500010259</v>
      </c>
      <c r="K559" s="95">
        <f>SUM('[1]NXP (05)'!BF24:BO24)/SUM('[1]NXP (05)'!BF$2:BO$2)</f>
        <v>33.636381458099173</v>
      </c>
      <c r="L559" s="95">
        <f>SUM('[1]NXP (05)'!BP24:BS24)/SUM('[1]NXP (05)'!BP$2:BS$2)</f>
        <v>6.1801998101241491</v>
      </c>
      <c r="M559" s="95">
        <f>SUM('[1]NXP (05)'!BT24:BW24)/SUM('[1]NXP (05)'!BT$2:BW$2)</f>
        <v>30.935384140542247</v>
      </c>
      <c r="N559" s="95">
        <f t="shared" si="496"/>
        <v>37.030113707024661</v>
      </c>
      <c r="O559" s="95">
        <f>AVERAGE('[1]NXP (05)'!BY24:BZ24)</f>
        <v>7.0275522151648282</v>
      </c>
      <c r="P559" s="95" t="s">
        <v>38</v>
      </c>
      <c r="Q559" s="57">
        <f>RANK(D559,D544:D575,0)</f>
        <v>25</v>
      </c>
      <c r="R559" s="57">
        <f t="shared" ref="R559:AA559" si="511">RANK(E559,E544:E575,0)</f>
        <v>26</v>
      </c>
      <c r="S559" s="57">
        <f t="shared" si="511"/>
        <v>30</v>
      </c>
      <c r="T559" s="57">
        <f t="shared" si="511"/>
        <v>22</v>
      </c>
      <c r="U559" s="57">
        <f t="shared" si="511"/>
        <v>31</v>
      </c>
      <c r="V559" s="57">
        <f t="shared" si="511"/>
        <v>14</v>
      </c>
      <c r="W559" s="57">
        <f t="shared" si="511"/>
        <v>18</v>
      </c>
      <c r="X559" s="57">
        <f t="shared" si="511"/>
        <v>12</v>
      </c>
      <c r="Y559" s="57">
        <f t="shared" si="511"/>
        <v>29</v>
      </c>
      <c r="Z559" s="57">
        <f t="shared" si="511"/>
        <v>27</v>
      </c>
      <c r="AA559" s="57">
        <f t="shared" si="511"/>
        <v>29</v>
      </c>
    </row>
    <row r="560" spans="2:27">
      <c r="B560" s="94" t="s">
        <v>39</v>
      </c>
      <c r="C560" s="94" t="s">
        <v>40</v>
      </c>
      <c r="D560" s="94">
        <f>SUM('[1]NXP (05)'!D25:K25)/SUM('[1]NXP (05)'!D$2:K$2)</f>
        <v>48.475396271578553</v>
      </c>
      <c r="E560" s="94">
        <f>SUM('[1]NXP (05)'!L25:P25)/SUM('[1]NXP (05)'!L$2:P$2)</f>
        <v>41.934483684195413</v>
      </c>
      <c r="F560" s="94">
        <f>SUM('[1]NXP (05)'!Q25:AC25)/SUM('[1]NXP (05)'!Q$2:AC$2)</f>
        <v>51.701388999526841</v>
      </c>
      <c r="G560" s="94">
        <f>SUM('[1]NXP (05)'!AD25:AJ25)/SUM('[1]NXP (05)'!AD$2:AJ$2)</f>
        <v>61.0577795635445</v>
      </c>
      <c r="H560" s="94">
        <f>SUM('[1]NXP (05)'!AK25:AO25)/SUM('[1]NXP (05)'!AK$2:AO$2)</f>
        <v>53.216005551337403</v>
      </c>
      <c r="I560" s="94">
        <f>SUM('[1]NXP (05)'!AP25:AU25)/SUM('[1]NXP (05)'!AP$2:AU$2)</f>
        <v>45.081514582989591</v>
      </c>
      <c r="J560" s="94">
        <f>SUM('[1]NXP (05)'!AV25:BE25)/SUM('[1]NXP (05)'!AV$2:BE$2)</f>
        <v>47.719441586853719</v>
      </c>
      <c r="K560" s="94">
        <f>SUM('[1]NXP (05)'!BF25:BO25)/SUM('[1]NXP (05)'!BF$2:BO$2)</f>
        <v>33.735950293720798</v>
      </c>
      <c r="L560" s="94">
        <f>SUM('[1]NXP (05)'!BP25:BS25)/SUM('[1]NXP (05)'!BP$2:BS$2)</f>
        <v>16.574495337781151</v>
      </c>
      <c r="M560" s="94">
        <f>SUM('[1]NXP (05)'!BT25:BW25)/SUM('[1]NXP (05)'!BT$2:BW$2)</f>
        <v>51.277014130334535</v>
      </c>
      <c r="N560" s="94">
        <f t="shared" si="496"/>
        <v>45.077347000186251</v>
      </c>
      <c r="O560" s="94">
        <f>AVERAGE('[1]NXP (05)'!BY25:BZ25)</f>
        <v>18.426469072304602</v>
      </c>
      <c r="P560" s="94" t="s">
        <v>40</v>
      </c>
      <c r="Q560" s="57">
        <f>RANK(D560,D544:D575,0)</f>
        <v>28</v>
      </c>
      <c r="R560" s="57">
        <f t="shared" ref="R560:AA560" si="512">RANK(E560,E544:E575,0)</f>
        <v>10</v>
      </c>
      <c r="S560" s="57">
        <f t="shared" si="512"/>
        <v>16</v>
      </c>
      <c r="T560" s="57">
        <f t="shared" si="512"/>
        <v>9</v>
      </c>
      <c r="U560" s="57">
        <f t="shared" si="512"/>
        <v>14</v>
      </c>
      <c r="V560" s="57">
        <f t="shared" si="512"/>
        <v>21</v>
      </c>
      <c r="W560" s="57">
        <f t="shared" si="512"/>
        <v>20</v>
      </c>
      <c r="X560" s="57">
        <f t="shared" si="512"/>
        <v>10</v>
      </c>
      <c r="Y560" s="57">
        <f t="shared" si="512"/>
        <v>20</v>
      </c>
      <c r="Z560" s="57">
        <f t="shared" si="512"/>
        <v>11</v>
      </c>
      <c r="AA560" s="57">
        <f t="shared" si="512"/>
        <v>19</v>
      </c>
    </row>
    <row r="561" spans="2:27">
      <c r="B561" s="95" t="s">
        <v>41</v>
      </c>
      <c r="C561" s="95" t="s">
        <v>42</v>
      </c>
      <c r="D561" s="95">
        <f>SUM('[1]NXP (05)'!D26:K26)/SUM('[1]NXP (05)'!D$2:K$2)</f>
        <v>67.62753167602564</v>
      </c>
      <c r="E561" s="95">
        <f>SUM('[1]NXP (05)'!L26:P26)/SUM('[1]NXP (05)'!L$2:P$2)</f>
        <v>45.824520838339424</v>
      </c>
      <c r="F561" s="95">
        <f>SUM('[1]NXP (05)'!Q26:AC26)/SUM('[1]NXP (05)'!Q$2:AC$2)</f>
        <v>57.873257637850564</v>
      </c>
      <c r="G561" s="95">
        <f>SUM('[1]NXP (05)'!AD26:AJ26)/SUM('[1]NXP (05)'!AD$2:AJ$2)</f>
        <v>65.751043667968176</v>
      </c>
      <c r="H561" s="95">
        <f>SUM('[1]NXP (05)'!AK26:AO26)/SUM('[1]NXP (05)'!AK$2:AO$2)</f>
        <v>46.23136459346776</v>
      </c>
      <c r="I561" s="95">
        <f>SUM('[1]NXP (05)'!AP26:AU26)/SUM('[1]NXP (05)'!AP$2:AU$2)</f>
        <v>44.261157459670905</v>
      </c>
      <c r="J561" s="95">
        <f>SUM('[1]NXP (05)'!AV26:BE26)/SUM('[1]NXP (05)'!AV$2:BE$2)</f>
        <v>46.792810688255145</v>
      </c>
      <c r="K561" s="95">
        <f>SUM('[1]NXP (05)'!BF26:BO26)/SUM('[1]NXP (05)'!BF$2:BO$2)</f>
        <v>31.019617320758432</v>
      </c>
      <c r="L561" s="95">
        <f>SUM('[1]NXP (05)'!BP26:BS26)/SUM('[1]NXP (05)'!BP$2:BS$2)</f>
        <v>12.11627686077402</v>
      </c>
      <c r="M561" s="95">
        <f>SUM('[1]NXP (05)'!BT26:BW26)/SUM('[1]NXP (05)'!BT$2:BW$2)</f>
        <v>36.391945285833209</v>
      </c>
      <c r="N561" s="95">
        <f t="shared" si="496"/>
        <v>45.388952602894321</v>
      </c>
      <c r="O561" s="95">
        <f>AVERAGE('[1]NXP (05)'!BY26:BZ26)</f>
        <v>14.14658858325069</v>
      </c>
      <c r="P561" s="95" t="s">
        <v>42</v>
      </c>
      <c r="Q561" s="57">
        <f>RANK(D561,D544:D575,0)</f>
        <v>12</v>
      </c>
      <c r="R561" s="57">
        <f t="shared" ref="R561:AA561" si="513">RANK(E561,E544:E575,0)</f>
        <v>7</v>
      </c>
      <c r="S561" s="57">
        <f t="shared" si="513"/>
        <v>6</v>
      </c>
      <c r="T561" s="57">
        <f t="shared" si="513"/>
        <v>8</v>
      </c>
      <c r="U561" s="57">
        <f t="shared" si="513"/>
        <v>23</v>
      </c>
      <c r="V561" s="57">
        <f t="shared" si="513"/>
        <v>22</v>
      </c>
      <c r="W561" s="57">
        <f t="shared" si="513"/>
        <v>22</v>
      </c>
      <c r="X561" s="57">
        <f t="shared" si="513"/>
        <v>21</v>
      </c>
      <c r="Y561" s="57">
        <f t="shared" si="513"/>
        <v>22</v>
      </c>
      <c r="Z561" s="57">
        <f t="shared" si="513"/>
        <v>24</v>
      </c>
      <c r="AA561" s="57">
        <f t="shared" si="513"/>
        <v>18</v>
      </c>
    </row>
    <row r="562" spans="2:27">
      <c r="B562" s="94" t="s">
        <v>43</v>
      </c>
      <c r="C562" s="94" t="s">
        <v>44</v>
      </c>
      <c r="D562" s="94">
        <f>SUM('[1]NXP (05)'!D27:K27)/SUM('[1]NXP (05)'!D$2:K$2)</f>
        <v>62.028616284980409</v>
      </c>
      <c r="E562" s="94">
        <f>SUM('[1]NXP (05)'!L27:P27)/SUM('[1]NXP (05)'!L$2:P$2)</f>
        <v>59.867206155138966</v>
      </c>
      <c r="F562" s="94">
        <f>SUM('[1]NXP (05)'!Q27:AC27)/SUM('[1]NXP (05)'!Q$2:AC$2)</f>
        <v>54.391894608952896</v>
      </c>
      <c r="G562" s="94">
        <f>SUM('[1]NXP (05)'!AD27:AJ27)/SUM('[1]NXP (05)'!AD$2:AJ$2)</f>
        <v>53.999168166794988</v>
      </c>
      <c r="H562" s="94">
        <f>SUM('[1]NXP (05)'!AK27:AO27)/SUM('[1]NXP (05)'!AK$2:AO$2)</f>
        <v>74.853383712846252</v>
      </c>
      <c r="I562" s="94">
        <f>SUM('[1]NXP (05)'!AP27:AU27)/SUM('[1]NXP (05)'!AP$2:AU$2)</f>
        <v>65.661269043111332</v>
      </c>
      <c r="J562" s="94">
        <f>SUM('[1]NXP (05)'!AV27:BE27)/SUM('[1]NXP (05)'!AV$2:BE$2)</f>
        <v>66.897544248296597</v>
      </c>
      <c r="K562" s="94">
        <f>SUM('[1]NXP (05)'!BF27:BO27)/SUM('[1]NXP (05)'!BF$2:BO$2)</f>
        <v>36.549487731528494</v>
      </c>
      <c r="L562" s="94">
        <f>SUM('[1]NXP (05)'!BP27:BS27)/SUM('[1]NXP (05)'!BP$2:BS$2)</f>
        <v>34.208603973972643</v>
      </c>
      <c r="M562" s="94">
        <f>SUM('[1]NXP (05)'!BT27:BW27)/SUM('[1]NXP (05)'!BT$2:BW$2)</f>
        <v>76.811895206818889</v>
      </c>
      <c r="N562" s="94">
        <f t="shared" si="496"/>
        <v>58.526906913244154</v>
      </c>
      <c r="O562" s="94">
        <f>AVERAGE('[1]NXP (05)'!BY27:BZ27)</f>
        <v>39.488819970639426</v>
      </c>
      <c r="P562" s="94" t="s">
        <v>44</v>
      </c>
      <c r="Q562" s="57">
        <f>RANK(D562,D544:D575,0)</f>
        <v>20</v>
      </c>
      <c r="R562" s="57">
        <f t="shared" ref="R562:AA562" si="514">RANK(E562,E544:E575,0)</f>
        <v>2</v>
      </c>
      <c r="S562" s="57">
        <f t="shared" si="514"/>
        <v>10</v>
      </c>
      <c r="T562" s="57">
        <f t="shared" si="514"/>
        <v>17</v>
      </c>
      <c r="U562" s="57">
        <f t="shared" si="514"/>
        <v>2</v>
      </c>
      <c r="V562" s="57">
        <f t="shared" si="514"/>
        <v>3</v>
      </c>
      <c r="W562" s="57">
        <f t="shared" si="514"/>
        <v>2</v>
      </c>
      <c r="X562" s="57">
        <f t="shared" si="514"/>
        <v>9</v>
      </c>
      <c r="Y562" s="57">
        <f t="shared" si="514"/>
        <v>8</v>
      </c>
      <c r="Z562" s="57">
        <f t="shared" si="514"/>
        <v>2</v>
      </c>
      <c r="AA562" s="57">
        <f t="shared" si="514"/>
        <v>2</v>
      </c>
    </row>
    <row r="563" spans="2:27">
      <c r="B563" s="95" t="s">
        <v>45</v>
      </c>
      <c r="C563" s="95" t="s">
        <v>46</v>
      </c>
      <c r="D563" s="95">
        <f>SUM('[1]NXP (05)'!D28:K28)/SUM('[1]NXP (05)'!D$2:K$2)</f>
        <v>54.54227372979873</v>
      </c>
      <c r="E563" s="95">
        <f>SUM('[1]NXP (05)'!L28:P28)/SUM('[1]NXP (05)'!L$2:P$2)</f>
        <v>36.853871207786923</v>
      </c>
      <c r="F563" s="95">
        <f>SUM('[1]NXP (05)'!Q28:AC28)/SUM('[1]NXP (05)'!Q$2:AC$2)</f>
        <v>27.356962406042793</v>
      </c>
      <c r="G563" s="95">
        <f>SUM('[1]NXP (05)'!AD28:AJ28)/SUM('[1]NXP (05)'!AD$2:AJ$2)</f>
        <v>36.637288564625685</v>
      </c>
      <c r="H563" s="95">
        <f>SUM('[1]NXP (05)'!AK28:AO28)/SUM('[1]NXP (05)'!AK$2:AO$2)</f>
        <v>29.621397600278062</v>
      </c>
      <c r="I563" s="95">
        <f>SUM('[1]NXP (05)'!AP28:AU28)/SUM('[1]NXP (05)'!AP$2:AU$2)</f>
        <v>36.854135592800169</v>
      </c>
      <c r="J563" s="95">
        <f>SUM('[1]NXP (05)'!AV28:BE28)/SUM('[1]NXP (05)'!AV$2:BE$2)</f>
        <v>46.02115893380811</v>
      </c>
      <c r="K563" s="95">
        <f>SUM('[1]NXP (05)'!BF28:BO28)/SUM('[1]NXP (05)'!BF$2:BO$2)</f>
        <v>24.332374274112563</v>
      </c>
      <c r="L563" s="95">
        <f>SUM('[1]NXP (05)'!BP28:BS28)/SUM('[1]NXP (05)'!BP$2:BS$2)</f>
        <v>5.5236431176937115</v>
      </c>
      <c r="M563" s="95">
        <f>SUM('[1]NXP (05)'!BT28:BW28)/SUM('[1]NXP (05)'!BT$2:BW$2)</f>
        <v>25.686011028450316</v>
      </c>
      <c r="N563" s="95">
        <f t="shared" si="496"/>
        <v>32.342911645539708</v>
      </c>
      <c r="O563" s="95">
        <f>AVERAGE('[1]NXP (05)'!BY28:BZ28)</f>
        <v>0.28600071078935707</v>
      </c>
      <c r="P563" s="95" t="s">
        <v>46</v>
      </c>
      <c r="Q563" s="57">
        <f>RANK(D563,D544:D575,0)</f>
        <v>24</v>
      </c>
      <c r="R563" s="57">
        <f t="shared" ref="R563:AA563" si="515">RANK(E563,E544:E575,0)</f>
        <v>20</v>
      </c>
      <c r="S563" s="57">
        <f t="shared" si="515"/>
        <v>32</v>
      </c>
      <c r="T563" s="57">
        <f t="shared" si="515"/>
        <v>31</v>
      </c>
      <c r="U563" s="57">
        <f t="shared" si="515"/>
        <v>32</v>
      </c>
      <c r="V563" s="57">
        <f t="shared" si="515"/>
        <v>28</v>
      </c>
      <c r="W563" s="57">
        <f t="shared" si="515"/>
        <v>24</v>
      </c>
      <c r="X563" s="57">
        <f t="shared" si="515"/>
        <v>30</v>
      </c>
      <c r="Y563" s="57">
        <f t="shared" si="515"/>
        <v>31</v>
      </c>
      <c r="Z563" s="57">
        <f t="shared" si="515"/>
        <v>31</v>
      </c>
      <c r="AA563" s="57">
        <f t="shared" si="515"/>
        <v>32</v>
      </c>
    </row>
    <row r="564" spans="2:27">
      <c r="B564" s="94" t="s">
        <v>47</v>
      </c>
      <c r="C564" s="94" t="s">
        <v>48</v>
      </c>
      <c r="D564" s="94">
        <f>SUM('[1]NXP (05)'!D29:K29)/SUM('[1]NXP (05)'!D$2:K$2)</f>
        <v>65.57808999097962</v>
      </c>
      <c r="E564" s="94">
        <f>SUM('[1]NXP (05)'!L29:P29)/SUM('[1]NXP (05)'!L$2:P$2)</f>
        <v>37.406709119871678</v>
      </c>
      <c r="F564" s="94">
        <f>SUM('[1]NXP (05)'!Q29:AC29)/SUM('[1]NXP (05)'!Q$2:AC$2)</f>
        <v>37.539172265665876</v>
      </c>
      <c r="G564" s="94">
        <f>SUM('[1]NXP (05)'!AD29:AJ29)/SUM('[1]NXP (05)'!AD$2:AJ$2)</f>
        <v>48.478461043425355</v>
      </c>
      <c r="H564" s="94">
        <f>SUM('[1]NXP (05)'!AK29:AO29)/SUM('[1]NXP (05)'!AK$2:AO$2)</f>
        <v>46.292367398037477</v>
      </c>
      <c r="I564" s="94">
        <f>SUM('[1]NXP (05)'!AP29:AU29)/SUM('[1]NXP (05)'!AP$2:AU$2)</f>
        <v>42.680437077069989</v>
      </c>
      <c r="J564" s="94">
        <f>SUM('[1]NXP (05)'!AV29:BE29)/SUM('[1]NXP (05)'!AV$2:BE$2)</f>
        <v>59.073255629910285</v>
      </c>
      <c r="K564" s="94">
        <f>SUM('[1]NXP (05)'!BF29:BO29)/SUM('[1]NXP (05)'!BF$2:BO$2)</f>
        <v>30.235907306270843</v>
      </c>
      <c r="L564" s="94">
        <f>SUM('[1]NXP (05)'!BP29:BS29)/SUM('[1]NXP (05)'!BP$2:BS$2)</f>
        <v>20.624366164732638</v>
      </c>
      <c r="M564" s="94">
        <f>SUM('[1]NXP (05)'!BT29:BW29)/SUM('[1]NXP (05)'!BT$2:BW$2)</f>
        <v>38.577230951082619</v>
      </c>
      <c r="N564" s="94">
        <f t="shared" si="496"/>
        <v>42.648599694704636</v>
      </c>
      <c r="O564" s="94">
        <f>AVERAGE('[1]NXP (05)'!BY29:BZ29)</f>
        <v>8.8998702907055822</v>
      </c>
      <c r="P564" s="94" t="s">
        <v>48</v>
      </c>
      <c r="Q564" s="57">
        <f>RANK(D564,D544:D575,0)</f>
        <v>15</v>
      </c>
      <c r="R564" s="57">
        <f t="shared" ref="R564:AA564" si="516">RANK(E564,E544:E575,0)</f>
        <v>18</v>
      </c>
      <c r="S564" s="57">
        <f t="shared" si="516"/>
        <v>26</v>
      </c>
      <c r="T564" s="57">
        <f t="shared" si="516"/>
        <v>23</v>
      </c>
      <c r="U564" s="57">
        <f t="shared" si="516"/>
        <v>22</v>
      </c>
      <c r="V564" s="57">
        <f t="shared" si="516"/>
        <v>25</v>
      </c>
      <c r="W564" s="57">
        <f t="shared" si="516"/>
        <v>4</v>
      </c>
      <c r="X564" s="57">
        <f t="shared" si="516"/>
        <v>23</v>
      </c>
      <c r="Y564" s="57">
        <f t="shared" si="516"/>
        <v>15</v>
      </c>
      <c r="Z564" s="57">
        <f t="shared" si="516"/>
        <v>22</v>
      </c>
      <c r="AA564" s="57">
        <f t="shared" si="516"/>
        <v>23</v>
      </c>
    </row>
    <row r="565" spans="2:27">
      <c r="B565" s="95" t="s">
        <v>49</v>
      </c>
      <c r="C565" s="95" t="s">
        <v>50</v>
      </c>
      <c r="D565" s="95">
        <f>SUM('[1]NXP (05)'!D30:K30)/SUM('[1]NXP (05)'!D$2:K$2)</f>
        <v>82.165651201102222</v>
      </c>
      <c r="E565" s="95">
        <f>SUM('[1]NXP (05)'!L30:P30)/SUM('[1]NXP (05)'!L$2:P$2)</f>
        <v>30.378705841854782</v>
      </c>
      <c r="F565" s="95">
        <f>SUM('[1]NXP (05)'!Q30:AC30)/SUM('[1]NXP (05)'!Q$2:AC$2)</f>
        <v>53.656891701634549</v>
      </c>
      <c r="G565" s="95">
        <f>SUM('[1]NXP (05)'!AD30:AJ30)/SUM('[1]NXP (05)'!AD$2:AJ$2)</f>
        <v>73.051425617218527</v>
      </c>
      <c r="H565" s="95">
        <f>SUM('[1]NXP (05)'!AK30:AO30)/SUM('[1]NXP (05)'!AK$2:AO$2)</f>
        <v>62.571683394104966</v>
      </c>
      <c r="I565" s="95">
        <f>SUM('[1]NXP (05)'!AP30:AU30)/SUM('[1]NXP (05)'!AP$2:AU$2)</f>
        <v>73.736572908732242</v>
      </c>
      <c r="J565" s="95">
        <f>SUM('[1]NXP (05)'!AV30:BE30)/SUM('[1]NXP (05)'!AV$2:BE$2)</f>
        <v>57.610220293228075</v>
      </c>
      <c r="K565" s="95">
        <f>SUM('[1]NXP (05)'!BF30:BO30)/SUM('[1]NXP (05)'!BF$2:BO$2)</f>
        <v>37.916133989665006</v>
      </c>
      <c r="L565" s="95">
        <f>SUM('[1]NXP (05)'!BP30:BS30)/SUM('[1]NXP (05)'!BP$2:BS$2)</f>
        <v>20.04822530393578</v>
      </c>
      <c r="M565" s="95">
        <f>SUM('[1]NXP (05)'!BT30:BW30)/SUM('[1]NXP (05)'!BT$2:BW$2)</f>
        <v>73.880729051056079</v>
      </c>
      <c r="N565" s="95">
        <f t="shared" si="496"/>
        <v>56.501623930253231</v>
      </c>
      <c r="O565" s="95">
        <f>AVERAGE('[1]NXP (05)'!BY30:BZ30)</f>
        <v>22.87478890036375</v>
      </c>
      <c r="P565" s="95" t="s">
        <v>50</v>
      </c>
      <c r="Q565" s="57">
        <f>RANK(D565,D544:D575,0)</f>
        <v>2</v>
      </c>
      <c r="R565" s="57">
        <f t="shared" ref="R565:AA565" si="517">RANK(E565,E544:E575,0)</f>
        <v>29</v>
      </c>
      <c r="S565" s="57">
        <f t="shared" si="517"/>
        <v>12</v>
      </c>
      <c r="T565" s="57">
        <f t="shared" si="517"/>
        <v>2</v>
      </c>
      <c r="U565" s="57">
        <f t="shared" si="517"/>
        <v>8</v>
      </c>
      <c r="V565" s="57">
        <f t="shared" si="517"/>
        <v>1</v>
      </c>
      <c r="W565" s="57">
        <f t="shared" si="517"/>
        <v>7</v>
      </c>
      <c r="X565" s="57">
        <f t="shared" si="517"/>
        <v>8</v>
      </c>
      <c r="Y565" s="57">
        <f t="shared" si="517"/>
        <v>16</v>
      </c>
      <c r="Z565" s="57">
        <f t="shared" si="517"/>
        <v>3</v>
      </c>
      <c r="AA565" s="57">
        <f t="shared" si="517"/>
        <v>3</v>
      </c>
    </row>
    <row r="566" spans="2:27">
      <c r="B566" s="94" t="s">
        <v>51</v>
      </c>
      <c r="C566" s="94" t="s">
        <v>52</v>
      </c>
      <c r="D566" s="94">
        <f>SUM('[1]NXP (05)'!D31:K31)/SUM('[1]NXP (05)'!D$2:K$2)</f>
        <v>61.805500121767814</v>
      </c>
      <c r="E566" s="94">
        <f>SUM('[1]NXP (05)'!L31:P31)/SUM('[1]NXP (05)'!L$2:P$2)</f>
        <v>42.985828965622936</v>
      </c>
      <c r="F566" s="94">
        <f>SUM('[1]NXP (05)'!Q31:AC31)/SUM('[1]NXP (05)'!Q$2:AC$2)</f>
        <v>56.276354862615811</v>
      </c>
      <c r="G566" s="94">
        <f>SUM('[1]NXP (05)'!AD31:AJ31)/SUM('[1]NXP (05)'!AD$2:AJ$2)</f>
        <v>51.176400504416954</v>
      </c>
      <c r="H566" s="94">
        <f>SUM('[1]NXP (05)'!AK31:AO31)/SUM('[1]NXP (05)'!AK$2:AO$2)</f>
        <v>51.118063300623852</v>
      </c>
      <c r="I566" s="94">
        <f>SUM('[1]NXP (05)'!AP31:AU31)/SUM('[1]NXP (05)'!AP$2:AU$2)</f>
        <v>46.292728014525068</v>
      </c>
      <c r="J566" s="94">
        <f>SUM('[1]NXP (05)'!AV31:BE31)/SUM('[1]NXP (05)'!AV$2:BE$2)</f>
        <v>52.288189165609658</v>
      </c>
      <c r="K566" s="94">
        <f>SUM('[1]NXP (05)'!BF31:BO31)/SUM('[1]NXP (05)'!BF$2:BO$2)</f>
        <v>52.276998328895147</v>
      </c>
      <c r="L566" s="94">
        <f>SUM('[1]NXP (05)'!BP31:BS31)/SUM('[1]NXP (05)'!BP$2:BS$2)</f>
        <v>34.539529929702795</v>
      </c>
      <c r="M566" s="94">
        <f>SUM('[1]NXP (05)'!BT31:BW31)/SUM('[1]NXP (05)'!BT$2:BW$2)</f>
        <v>49.336662165397136</v>
      </c>
      <c r="N566" s="94">
        <f t="shared" si="496"/>
        <v>49.809625535917718</v>
      </c>
      <c r="O566" s="94">
        <f>AVERAGE('[1]NXP (05)'!BY31:BZ31)</f>
        <v>20.370353550470075</v>
      </c>
      <c r="P566" s="94" t="s">
        <v>52</v>
      </c>
      <c r="Q566" s="57">
        <f>RANK(D566,D544:D575,0)</f>
        <v>21</v>
      </c>
      <c r="R566" s="57">
        <f t="shared" ref="R566:AA566" si="518">RANK(E566,E544:E575,0)</f>
        <v>9</v>
      </c>
      <c r="S566" s="57">
        <f t="shared" si="518"/>
        <v>8</v>
      </c>
      <c r="T566" s="57">
        <f t="shared" si="518"/>
        <v>21</v>
      </c>
      <c r="U566" s="57">
        <f t="shared" si="518"/>
        <v>17</v>
      </c>
      <c r="V566" s="57">
        <f t="shared" si="518"/>
        <v>20</v>
      </c>
      <c r="W566" s="57">
        <f t="shared" si="518"/>
        <v>14</v>
      </c>
      <c r="X566" s="57">
        <f t="shared" si="518"/>
        <v>3</v>
      </c>
      <c r="Y566" s="57">
        <f t="shared" si="518"/>
        <v>7</v>
      </c>
      <c r="Z566" s="57">
        <f t="shared" si="518"/>
        <v>13</v>
      </c>
      <c r="AA566" s="57">
        <f t="shared" si="518"/>
        <v>13</v>
      </c>
    </row>
    <row r="567" spans="2:27">
      <c r="B567" s="95" t="s">
        <v>53</v>
      </c>
      <c r="C567" s="95" t="s">
        <v>54</v>
      </c>
      <c r="D567" s="95">
        <f>SUM('[1]NXP (05)'!D32:K32)/SUM('[1]NXP (05)'!D$2:K$2)</f>
        <v>65.062360790526498</v>
      </c>
      <c r="E567" s="95">
        <f>SUM('[1]NXP (05)'!L32:P32)/SUM('[1]NXP (05)'!L$2:P$2)</f>
        <v>35.683698425845954</v>
      </c>
      <c r="F567" s="95">
        <f>SUM('[1]NXP (05)'!Q32:AC32)/SUM('[1]NXP (05)'!Q$2:AC$2)</f>
        <v>45.450266570399215</v>
      </c>
      <c r="G567" s="95">
        <f>SUM('[1]NXP (05)'!AD32:AJ32)/SUM('[1]NXP (05)'!AD$2:AJ$2)</f>
        <v>68.642511725002635</v>
      </c>
      <c r="H567" s="95">
        <f>SUM('[1]NXP (05)'!AK32:AO32)/SUM('[1]NXP (05)'!AK$2:AO$2)</f>
        <v>50.13556812265265</v>
      </c>
      <c r="I567" s="95">
        <f>SUM('[1]NXP (05)'!AP32:AU32)/SUM('[1]NXP (05)'!AP$2:AU$2)</f>
        <v>47.065222747008846</v>
      </c>
      <c r="J567" s="95">
        <f>SUM('[1]NXP (05)'!AV32:BE32)/SUM('[1]NXP (05)'!AV$2:BE$2)</f>
        <v>56.783411343135469</v>
      </c>
      <c r="K567" s="95">
        <f>SUM('[1]NXP (05)'!BF32:BO32)/SUM('[1]NXP (05)'!BF$2:BO$2)</f>
        <v>32.61770213286578</v>
      </c>
      <c r="L567" s="95">
        <f>SUM('[1]NXP (05)'!BP32:BS32)/SUM('[1]NXP (05)'!BP$2:BS$2)</f>
        <v>22.699697919583897</v>
      </c>
      <c r="M567" s="95">
        <f>SUM('[1]NXP (05)'!BT32:BW32)/SUM('[1]NXP (05)'!BT$2:BW$2)</f>
        <v>47.649492457549748</v>
      </c>
      <c r="N567" s="95">
        <f t="shared" si="496"/>
        <v>47.17899322345707</v>
      </c>
      <c r="O567" s="95">
        <f>AVERAGE('[1]NXP (05)'!BY32:BZ32)</f>
        <v>15.028157867033205</v>
      </c>
      <c r="P567" s="95" t="s">
        <v>54</v>
      </c>
      <c r="Q567" s="57">
        <f>RANK(D567,D544:D575,0)</f>
        <v>17</v>
      </c>
      <c r="R567" s="57">
        <f t="shared" ref="R567:AA567" si="519">RANK(E567,E544:E575,0)</f>
        <v>21</v>
      </c>
      <c r="S567" s="57">
        <f t="shared" si="519"/>
        <v>19</v>
      </c>
      <c r="T567" s="57">
        <f t="shared" si="519"/>
        <v>4</v>
      </c>
      <c r="U567" s="57">
        <f t="shared" si="519"/>
        <v>20</v>
      </c>
      <c r="V567" s="57">
        <f t="shared" si="519"/>
        <v>18</v>
      </c>
      <c r="W567" s="57">
        <f t="shared" si="519"/>
        <v>10</v>
      </c>
      <c r="X567" s="57">
        <f t="shared" si="519"/>
        <v>17</v>
      </c>
      <c r="Y567" s="57">
        <f t="shared" si="519"/>
        <v>14</v>
      </c>
      <c r="Z567" s="57">
        <f t="shared" si="519"/>
        <v>15</v>
      </c>
      <c r="AA567" s="57">
        <f t="shared" si="519"/>
        <v>15</v>
      </c>
    </row>
    <row r="568" spans="2:27">
      <c r="B568" s="94" t="s">
        <v>55</v>
      </c>
      <c r="C568" s="94" t="s">
        <v>56</v>
      </c>
      <c r="D568" s="94">
        <f>SUM('[1]NXP (05)'!D33:K33)/SUM('[1]NXP (05)'!D$2:K$2)</f>
        <v>48.086495935513092</v>
      </c>
      <c r="E568" s="94">
        <f>SUM('[1]NXP (05)'!L33:P33)/SUM('[1]NXP (05)'!L$2:P$2)</f>
        <v>43.402902006759369</v>
      </c>
      <c r="F568" s="94">
        <f>SUM('[1]NXP (05)'!Q33:AC33)/SUM('[1]NXP (05)'!Q$2:AC$2)</f>
        <v>57.906713819886875</v>
      </c>
      <c r="G568" s="94">
        <f>SUM('[1]NXP (05)'!AD33:AJ33)/SUM('[1]NXP (05)'!AD$2:AJ$2)</f>
        <v>54.092651046820464</v>
      </c>
      <c r="H568" s="94">
        <f>SUM('[1]NXP (05)'!AK33:AO33)/SUM('[1]NXP (05)'!AK$2:AO$2)</f>
        <v>63.881882476030853</v>
      </c>
      <c r="I568" s="94">
        <f>SUM('[1]NXP (05)'!AP33:AU33)/SUM('[1]NXP (05)'!AP$2:AU$2)</f>
        <v>66.344782622039091</v>
      </c>
      <c r="J568" s="94">
        <f>SUM('[1]NXP (05)'!AV33:BE33)/SUM('[1]NXP (05)'!AV$2:BE$2)</f>
        <v>51.768094962110887</v>
      </c>
      <c r="K568" s="94">
        <f>SUM('[1]NXP (05)'!BF33:BO33)/SUM('[1]NXP (05)'!BF$2:BO$2)</f>
        <v>31.32947218875108</v>
      </c>
      <c r="L568" s="94">
        <f>SUM('[1]NXP (05)'!BP33:BS33)/SUM('[1]NXP (05)'!BP$2:BS$2)</f>
        <v>5.0813982955809758</v>
      </c>
      <c r="M568" s="94">
        <f>SUM('[1]NXP (05)'!BT33:BW33)/SUM('[1]NXP (05)'!BT$2:BW$2)</f>
        <v>37.211312141767969</v>
      </c>
      <c r="N568" s="94">
        <f t="shared" si="496"/>
        <v>45.910570549526071</v>
      </c>
      <c r="O568" s="94">
        <f>AVERAGE('[1]NXP (05)'!BY33:BZ33)</f>
        <v>17.892962302095668</v>
      </c>
      <c r="P568" s="94" t="s">
        <v>56</v>
      </c>
      <c r="Q568" s="57">
        <f>RANK(D568,D544:D575,0)</f>
        <v>29</v>
      </c>
      <c r="R568" s="57">
        <f t="shared" ref="R568:AA568" si="520">RANK(E568,E544:E575,0)</f>
        <v>8</v>
      </c>
      <c r="S568" s="57">
        <f t="shared" si="520"/>
        <v>5</v>
      </c>
      <c r="T568" s="57">
        <f t="shared" si="520"/>
        <v>16</v>
      </c>
      <c r="U568" s="57">
        <f t="shared" si="520"/>
        <v>6</v>
      </c>
      <c r="V568" s="57">
        <f t="shared" si="520"/>
        <v>2</v>
      </c>
      <c r="W568" s="57">
        <f t="shared" si="520"/>
        <v>15</v>
      </c>
      <c r="X568" s="57">
        <f t="shared" si="520"/>
        <v>19</v>
      </c>
      <c r="Y568" s="57">
        <f t="shared" si="520"/>
        <v>32</v>
      </c>
      <c r="Z568" s="57">
        <f t="shared" si="520"/>
        <v>23</v>
      </c>
      <c r="AA568" s="57">
        <f t="shared" si="520"/>
        <v>16</v>
      </c>
    </row>
    <row r="569" spans="2:27">
      <c r="B569" s="95" t="s">
        <v>57</v>
      </c>
      <c r="C569" s="95" t="s">
        <v>58</v>
      </c>
      <c r="D569" s="95">
        <f>SUM('[1]NXP (05)'!D34:K34)/SUM('[1]NXP (05)'!D$2:K$2)</f>
        <v>66.495240970829045</v>
      </c>
      <c r="E569" s="95">
        <f>SUM('[1]NXP (05)'!L34:P34)/SUM('[1]NXP (05)'!L$2:P$2)</f>
        <v>39.701520711939686</v>
      </c>
      <c r="F569" s="95">
        <f>SUM('[1]NXP (05)'!Q34:AC34)/SUM('[1]NXP (05)'!Q$2:AC$2)</f>
        <v>54.297603742787658</v>
      </c>
      <c r="G569" s="95">
        <f>SUM('[1]NXP (05)'!AD34:AJ34)/SUM('[1]NXP (05)'!AD$2:AJ$2)</f>
        <v>53.236816563828754</v>
      </c>
      <c r="H569" s="95">
        <f>SUM('[1]NXP (05)'!AK34:AO34)/SUM('[1]NXP (05)'!AK$2:AO$2)</f>
        <v>58.02323852301879</v>
      </c>
      <c r="I569" s="95">
        <f>SUM('[1]NXP (05)'!AP34:AU34)/SUM('[1]NXP (05)'!AP$2:AU$2)</f>
        <v>55.631185525677665</v>
      </c>
      <c r="J569" s="95">
        <f>SUM('[1]NXP (05)'!AV34:BE34)/SUM('[1]NXP (05)'!AV$2:BE$2)</f>
        <v>57.715438682021507</v>
      </c>
      <c r="K569" s="95">
        <f>SUM('[1]NXP (05)'!BF34:BO34)/SUM('[1]NXP (05)'!BF$2:BO$2)</f>
        <v>29.551011585210425</v>
      </c>
      <c r="L569" s="95">
        <f>SUM('[1]NXP (05)'!BP34:BS34)/SUM('[1]NXP (05)'!BP$2:BS$2)</f>
        <v>34.691324612047545</v>
      </c>
      <c r="M569" s="95">
        <f>SUM('[1]NXP (05)'!BT34:BW34)/SUM('[1]NXP (05)'!BT$2:BW$2)</f>
        <v>49.536713080910978</v>
      </c>
      <c r="N569" s="95">
        <f t="shared" si="496"/>
        <v>49.888009399827205</v>
      </c>
      <c r="O569" s="95">
        <f>AVERAGE('[1]NXP (05)'!BY34:BZ34)</f>
        <v>25.347236831061021</v>
      </c>
      <c r="P569" s="95" t="s">
        <v>58</v>
      </c>
      <c r="Q569" s="57">
        <f>RANK(D569,D544:D575,0)</f>
        <v>14</v>
      </c>
      <c r="R569" s="57">
        <f t="shared" ref="R569:AA569" si="521">RANK(E569,E544:E575,0)</f>
        <v>15</v>
      </c>
      <c r="S569" s="57">
        <f t="shared" si="521"/>
        <v>11</v>
      </c>
      <c r="T569" s="57">
        <f t="shared" si="521"/>
        <v>18</v>
      </c>
      <c r="U569" s="57">
        <f t="shared" si="521"/>
        <v>11</v>
      </c>
      <c r="V569" s="57">
        <f t="shared" si="521"/>
        <v>10</v>
      </c>
      <c r="W569" s="57">
        <f t="shared" si="521"/>
        <v>6</v>
      </c>
      <c r="X569" s="57">
        <f t="shared" si="521"/>
        <v>24</v>
      </c>
      <c r="Y569" s="57">
        <f t="shared" si="521"/>
        <v>6</v>
      </c>
      <c r="Z569" s="57">
        <f t="shared" si="521"/>
        <v>12</v>
      </c>
      <c r="AA569" s="57">
        <f t="shared" si="521"/>
        <v>12</v>
      </c>
    </row>
    <row r="570" spans="2:27">
      <c r="B570" s="94" t="s">
        <v>59</v>
      </c>
      <c r="C570" s="94" t="s">
        <v>60</v>
      </c>
      <c r="D570" s="94">
        <f>SUM('[1]NXP (05)'!D35:K35)/SUM('[1]NXP (05)'!D$2:K$2)</f>
        <v>68.897213580352755</v>
      </c>
      <c r="E570" s="94">
        <f>SUM('[1]NXP (05)'!L35:P35)/SUM('[1]NXP (05)'!L$2:P$2)</f>
        <v>33.709460351173057</v>
      </c>
      <c r="F570" s="94">
        <f>SUM('[1]NXP (05)'!Q35:AC35)/SUM('[1]NXP (05)'!Q$2:AC$2)</f>
        <v>42.92581821400853</v>
      </c>
      <c r="G570" s="94">
        <f>SUM('[1]NXP (05)'!AD35:AJ35)/SUM('[1]NXP (05)'!AD$2:AJ$2)</f>
        <v>55.714960389513109</v>
      </c>
      <c r="H570" s="94">
        <f>SUM('[1]NXP (05)'!AK35:AO35)/SUM('[1]NXP (05)'!AK$2:AO$2)</f>
        <v>39.196254672920546</v>
      </c>
      <c r="I570" s="94">
        <f>SUM('[1]NXP (05)'!AP35:AU35)/SUM('[1]NXP (05)'!AP$2:AU$2)</f>
        <v>43.806021799989708</v>
      </c>
      <c r="J570" s="94">
        <f>SUM('[1]NXP (05)'!AV35:BE35)/SUM('[1]NXP (05)'!AV$2:BE$2)</f>
        <v>44.357745946424018</v>
      </c>
      <c r="K570" s="94">
        <f>SUM('[1]NXP (05)'!BF35:BO35)/SUM('[1]NXP (05)'!BF$2:BO$2)</f>
        <v>26.919025811572801</v>
      </c>
      <c r="L570" s="94">
        <f>SUM('[1]NXP (05)'!BP35:BS35)/SUM('[1]NXP (05)'!BP$2:BS$2)</f>
        <v>16.489197091142735</v>
      </c>
      <c r="M570" s="94">
        <f>SUM('[1]NXP (05)'!BT35:BW35)/SUM('[1]NXP (05)'!BT$2:BW$2)</f>
        <v>30.299955076267754</v>
      </c>
      <c r="N570" s="94">
        <f t="shared" si="496"/>
        <v>40.231565293336502</v>
      </c>
      <c r="O570" s="94">
        <f>AVERAGE('[1]NXP (05)'!BY35:BZ35)</f>
        <v>11.406582231928553</v>
      </c>
      <c r="P570" s="94" t="s">
        <v>60</v>
      </c>
      <c r="Q570" s="57">
        <f>RANK(D570,D544:D575,0)</f>
        <v>10</v>
      </c>
      <c r="R570" s="57">
        <f t="shared" ref="R570:AA570" si="522">RANK(E570,E544:E575,0)</f>
        <v>23</v>
      </c>
      <c r="S570" s="57">
        <f t="shared" si="522"/>
        <v>24</v>
      </c>
      <c r="T570" s="57">
        <f t="shared" si="522"/>
        <v>13</v>
      </c>
      <c r="U570" s="57">
        <f t="shared" si="522"/>
        <v>28</v>
      </c>
      <c r="V570" s="57">
        <f t="shared" si="522"/>
        <v>23</v>
      </c>
      <c r="W570" s="57">
        <f t="shared" si="522"/>
        <v>26</v>
      </c>
      <c r="X570" s="57">
        <f t="shared" si="522"/>
        <v>28</v>
      </c>
      <c r="Y570" s="57">
        <f t="shared" si="522"/>
        <v>21</v>
      </c>
      <c r="Z570" s="57">
        <f t="shared" si="522"/>
        <v>28</v>
      </c>
      <c r="AA570" s="57">
        <f t="shared" si="522"/>
        <v>26</v>
      </c>
    </row>
    <row r="571" spans="2:27">
      <c r="B571" s="95" t="s">
        <v>61</v>
      </c>
      <c r="C571" s="95" t="s">
        <v>62</v>
      </c>
      <c r="D571" s="95">
        <f>SUM('[1]NXP (05)'!D36:K36)/SUM('[1]NXP (05)'!D$2:K$2)</f>
        <v>64.883467918852162</v>
      </c>
      <c r="E571" s="95">
        <f>SUM('[1]NXP (05)'!L36:P36)/SUM('[1]NXP (05)'!L$2:P$2)</f>
        <v>41.247406139852039</v>
      </c>
      <c r="F571" s="95">
        <f>SUM('[1]NXP (05)'!Q36:AC36)/SUM('[1]NXP (05)'!Q$2:AC$2)</f>
        <v>56.024137233742799</v>
      </c>
      <c r="G571" s="95">
        <f>SUM('[1]NXP (05)'!AD36:AJ36)/SUM('[1]NXP (05)'!AD$2:AJ$2)</f>
        <v>58.185288633451371</v>
      </c>
      <c r="H571" s="95">
        <f>SUM('[1]NXP (05)'!AK36:AO36)/SUM('[1]NXP (05)'!AK$2:AO$2)</f>
        <v>58.006812648657316</v>
      </c>
      <c r="I571" s="95">
        <f>SUM('[1]NXP (05)'!AP36:AU36)/SUM('[1]NXP (05)'!AP$2:AU$2)</f>
        <v>46.359394249280562</v>
      </c>
      <c r="J571" s="95">
        <f>SUM('[1]NXP (05)'!AV36:BE36)/SUM('[1]NXP (05)'!AV$2:BE$2)</f>
        <v>60.74735705774912</v>
      </c>
      <c r="K571" s="95">
        <f>SUM('[1]NXP (05)'!BF36:BO36)/SUM('[1]NXP (05)'!BF$2:BO$2)</f>
        <v>33.284435752323354</v>
      </c>
      <c r="L571" s="95">
        <f>SUM('[1]NXP (05)'!BP36:BS36)/SUM('[1]NXP (05)'!BP$2:BS$2)</f>
        <v>45.136395699987965</v>
      </c>
      <c r="M571" s="95">
        <f>SUM('[1]NXP (05)'!BT36:BW36)/SUM('[1]NXP (05)'!BT$2:BW$2)</f>
        <v>56.694244898119095</v>
      </c>
      <c r="N571" s="95">
        <f t="shared" si="496"/>
        <v>52.056894023201572</v>
      </c>
      <c r="O571" s="95">
        <f>AVERAGE('[1]NXP (05)'!BY36:BZ36)</f>
        <v>23.135341037855458</v>
      </c>
      <c r="P571" s="95" t="s">
        <v>62</v>
      </c>
      <c r="Q571" s="57">
        <f>RANK(D571,D544:D575,0)</f>
        <v>18</v>
      </c>
      <c r="R571" s="57">
        <f t="shared" ref="R571:AA571" si="523">RANK(E571,E544:E575,0)</f>
        <v>11</v>
      </c>
      <c r="S571" s="57">
        <f t="shared" si="523"/>
        <v>9</v>
      </c>
      <c r="T571" s="57">
        <f t="shared" si="523"/>
        <v>11</v>
      </c>
      <c r="U571" s="57">
        <f t="shared" si="523"/>
        <v>12</v>
      </c>
      <c r="V571" s="57">
        <f t="shared" si="523"/>
        <v>19</v>
      </c>
      <c r="W571" s="57">
        <f t="shared" si="523"/>
        <v>3</v>
      </c>
      <c r="X571" s="57">
        <f t="shared" si="523"/>
        <v>14</v>
      </c>
      <c r="Y571" s="57">
        <f t="shared" si="523"/>
        <v>3</v>
      </c>
      <c r="Z571" s="57">
        <f t="shared" si="523"/>
        <v>9</v>
      </c>
      <c r="AA571" s="57">
        <f t="shared" si="523"/>
        <v>7</v>
      </c>
    </row>
    <row r="572" spans="2:27">
      <c r="B572" s="94" t="s">
        <v>63</v>
      </c>
      <c r="C572" s="94" t="s">
        <v>64</v>
      </c>
      <c r="D572" s="94">
        <f>SUM('[1]NXP (05)'!D37:K37)/SUM('[1]NXP (05)'!D$2:K$2)</f>
        <v>57.687819835526419</v>
      </c>
      <c r="E572" s="94">
        <f>SUM('[1]NXP (05)'!L37:P37)/SUM('[1]NXP (05)'!L$2:P$2)</f>
        <v>35.10508902799323</v>
      </c>
      <c r="F572" s="94">
        <f>SUM('[1]NXP (05)'!Q37:AC37)/SUM('[1]NXP (05)'!Q$2:AC$2)</f>
        <v>43.775746759945172</v>
      </c>
      <c r="G572" s="94">
        <f>SUM('[1]NXP (05)'!AD37:AJ37)/SUM('[1]NXP (05)'!AD$2:AJ$2)</f>
        <v>68.036539692632687</v>
      </c>
      <c r="H572" s="94">
        <f>SUM('[1]NXP (05)'!AK37:AO37)/SUM('[1]NXP (05)'!AK$2:AO$2)</f>
        <v>44.723429820468787</v>
      </c>
      <c r="I572" s="94">
        <f>SUM('[1]NXP (05)'!AP37:AU37)/SUM('[1]NXP (05)'!AP$2:AU$2)</f>
        <v>36.790218719996354</v>
      </c>
      <c r="J572" s="94">
        <f>SUM('[1]NXP (05)'!AV37:BE37)/SUM('[1]NXP (05)'!AV$2:BE$2)</f>
        <v>36.997406351859681</v>
      </c>
      <c r="K572" s="94">
        <f>SUM('[1]NXP (05)'!BF37:BO37)/SUM('[1]NXP (05)'!BF$2:BO$2)</f>
        <v>23.689155507359377</v>
      </c>
      <c r="L572" s="94">
        <f>SUM('[1]NXP (05)'!BP37:BS37)/SUM('[1]NXP (05)'!BP$2:BS$2)</f>
        <v>23.872605552896236</v>
      </c>
      <c r="M572" s="94">
        <f>SUM('[1]NXP (05)'!BT37:BW37)/SUM('[1]NXP (05)'!BT$2:BW$2)</f>
        <v>40.134132495702424</v>
      </c>
      <c r="N572" s="94">
        <f t="shared" si="496"/>
        <v>41.081214376438034</v>
      </c>
      <c r="O572" s="94">
        <f>AVERAGE('[1]NXP (05)'!BY37:BZ37)</f>
        <v>6.7387310403457743</v>
      </c>
      <c r="P572" s="94" t="s">
        <v>64</v>
      </c>
      <c r="Q572" s="57">
        <f>RANK(D572,D544:D575,0)</f>
        <v>23</v>
      </c>
      <c r="R572" s="57">
        <f t="shared" ref="R572:AA572" si="524">RANK(E572,E544:E575,0)</f>
        <v>22</v>
      </c>
      <c r="S572" s="57">
        <f t="shared" si="524"/>
        <v>23</v>
      </c>
      <c r="T572" s="57">
        <f t="shared" si="524"/>
        <v>7</v>
      </c>
      <c r="U572" s="57">
        <f t="shared" si="524"/>
        <v>25</v>
      </c>
      <c r="V572" s="57">
        <f t="shared" si="524"/>
        <v>29</v>
      </c>
      <c r="W572" s="57">
        <f t="shared" si="524"/>
        <v>30</v>
      </c>
      <c r="X572" s="57">
        <f t="shared" si="524"/>
        <v>32</v>
      </c>
      <c r="Y572" s="57">
        <f t="shared" si="524"/>
        <v>13</v>
      </c>
      <c r="Z572" s="57">
        <f t="shared" si="524"/>
        <v>21</v>
      </c>
      <c r="AA572" s="57">
        <f t="shared" si="524"/>
        <v>25</v>
      </c>
    </row>
    <row r="573" spans="2:27">
      <c r="B573" s="95" t="s">
        <v>65</v>
      </c>
      <c r="C573" s="95" t="s">
        <v>66</v>
      </c>
      <c r="D573" s="95">
        <f>SUM('[1]NXP (05)'!D38:K38)/SUM('[1]NXP (05)'!D$2:K$2)</f>
        <v>72.647415120659502</v>
      </c>
      <c r="E573" s="95">
        <f>SUM('[1]NXP (05)'!L38:P38)/SUM('[1]NXP (05)'!L$2:P$2)</f>
        <v>30.927873988188658</v>
      </c>
      <c r="F573" s="95">
        <f>SUM('[1]NXP (05)'!Q38:AC38)/SUM('[1]NXP (05)'!Q$2:AC$2)</f>
        <v>37.488011538478716</v>
      </c>
      <c r="G573" s="95">
        <f>SUM('[1]NXP (05)'!AD38:AJ38)/SUM('[1]NXP (05)'!AD$2:AJ$2)</f>
        <v>40.402582745798576</v>
      </c>
      <c r="H573" s="95">
        <f>SUM('[1]NXP (05)'!AK38:AO38)/SUM('[1]NXP (05)'!AK$2:AO$2)</f>
        <v>35.814150610813314</v>
      </c>
      <c r="I573" s="95">
        <f>SUM('[1]NXP (05)'!AP38:AU38)/SUM('[1]NXP (05)'!AP$2:AU$2)</f>
        <v>34.425734638902938</v>
      </c>
      <c r="J573" s="95">
        <f>SUM('[1]NXP (05)'!AV38:BE38)/SUM('[1]NXP (05)'!AV$2:BE$2)</f>
        <v>50.342270366838143</v>
      </c>
      <c r="K573" s="95">
        <f>SUM('[1]NXP (05)'!BF38:BO38)/SUM('[1]NXP (05)'!BF$2:BO$2)</f>
        <v>29.28500771052304</v>
      </c>
      <c r="L573" s="95">
        <f>SUM('[1]NXP (05)'!BP38:BS38)/SUM('[1]NXP (05)'!BP$2:BS$2)</f>
        <v>9.4207918884383535</v>
      </c>
      <c r="M573" s="95">
        <f>SUM('[1]NXP (05)'!BT38:BW38)/SUM('[1]NXP (05)'!BT$2:BW$2)</f>
        <v>32.597003021375293</v>
      </c>
      <c r="N573" s="95">
        <f t="shared" si="496"/>
        <v>37.33508416300166</v>
      </c>
      <c r="O573" s="95">
        <f>AVERAGE('[1]NXP (05)'!BY38:BZ38)</f>
        <v>8.612401672931238</v>
      </c>
      <c r="P573" s="95" t="s">
        <v>66</v>
      </c>
      <c r="Q573" s="57">
        <f>RANK(D573,D544:D575,0)</f>
        <v>5</v>
      </c>
      <c r="R573" s="57">
        <f t="shared" ref="R573:AA573" si="525">RANK(E573,E544:E575,0)</f>
        <v>28</v>
      </c>
      <c r="S573" s="57">
        <f t="shared" si="525"/>
        <v>27</v>
      </c>
      <c r="T573" s="57">
        <f t="shared" si="525"/>
        <v>30</v>
      </c>
      <c r="U573" s="57">
        <f t="shared" si="525"/>
        <v>29</v>
      </c>
      <c r="V573" s="57">
        <f t="shared" si="525"/>
        <v>31</v>
      </c>
      <c r="W573" s="57">
        <f t="shared" si="525"/>
        <v>17</v>
      </c>
      <c r="X573" s="57">
        <f t="shared" si="525"/>
        <v>25</v>
      </c>
      <c r="Y573" s="57">
        <f t="shared" si="525"/>
        <v>24</v>
      </c>
      <c r="Z573" s="57">
        <f t="shared" si="525"/>
        <v>25</v>
      </c>
      <c r="AA573" s="57">
        <f t="shared" si="525"/>
        <v>28</v>
      </c>
    </row>
    <row r="574" spans="2:27">
      <c r="B574" s="94" t="s">
        <v>67</v>
      </c>
      <c r="C574" s="94" t="s">
        <v>68</v>
      </c>
      <c r="D574" s="94">
        <f>SUM('[1]NXP (05)'!D39:K39)/SUM('[1]NXP (05)'!D$2:K$2)</f>
        <v>86.365688353555484</v>
      </c>
      <c r="E574" s="94">
        <f>SUM('[1]NXP (05)'!L39:P39)/SUM('[1]NXP (05)'!L$2:P$2)</f>
        <v>28.669391722739196</v>
      </c>
      <c r="F574" s="94">
        <f>SUM('[1]NXP (05)'!Q39:AC39)/SUM('[1]NXP (05)'!Q$2:AC$2)</f>
        <v>45.2573575402606</v>
      </c>
      <c r="G574" s="94">
        <f>SUM('[1]NXP (05)'!AD39:AJ39)/SUM('[1]NXP (05)'!AD$2:AJ$2)</f>
        <v>74.093518464889328</v>
      </c>
      <c r="H574" s="94">
        <f>SUM('[1]NXP (05)'!AK39:AO39)/SUM('[1]NXP (05)'!AK$2:AO$2)</f>
        <v>59.978376244519026</v>
      </c>
      <c r="I574" s="94">
        <f>SUM('[1]NXP (05)'!AP39:AU39)/SUM('[1]NXP (05)'!AP$2:AU$2)</f>
        <v>56.904461641842509</v>
      </c>
      <c r="J574" s="94">
        <f>SUM('[1]NXP (05)'!AV39:BE39)/SUM('[1]NXP (05)'!AV$2:BE$2)</f>
        <v>57.52801463915587</v>
      </c>
      <c r="K574" s="94">
        <f>SUM('[1]NXP (05)'!BF39:BO39)/SUM('[1]NXP (05)'!BF$2:BO$2)</f>
        <v>37.994296333731064</v>
      </c>
      <c r="L574" s="94">
        <f>SUM('[1]NXP (05)'!BP39:BS39)/SUM('[1]NXP (05)'!BP$2:BS$2)</f>
        <v>9.8992846608182301</v>
      </c>
      <c r="M574" s="94">
        <f>SUM('[1]NXP (05)'!BT39:BW39)/SUM('[1]NXP (05)'!BT$2:BW$2)</f>
        <v>42.485134429057041</v>
      </c>
      <c r="N574" s="94">
        <f t="shared" si="496"/>
        <v>49.917552403056838</v>
      </c>
      <c r="O574" s="94">
        <f>AVERAGE('[1]NXP (05)'!BY39:BZ39)</f>
        <v>13.896451260459822</v>
      </c>
      <c r="P574" s="94" t="s">
        <v>68</v>
      </c>
      <c r="Q574" s="57">
        <f>RANK(D574,D544:D575,0)</f>
        <v>1</v>
      </c>
      <c r="R574" s="57">
        <f t="shared" ref="R574:AA574" si="526">RANK(E574,E544:E575,0)</f>
        <v>30</v>
      </c>
      <c r="S574" s="57">
        <f t="shared" si="526"/>
        <v>20</v>
      </c>
      <c r="T574" s="57">
        <f t="shared" si="526"/>
        <v>1</v>
      </c>
      <c r="U574" s="57">
        <f t="shared" si="526"/>
        <v>9</v>
      </c>
      <c r="V574" s="57">
        <f t="shared" si="526"/>
        <v>9</v>
      </c>
      <c r="W574" s="57">
        <f t="shared" si="526"/>
        <v>8</v>
      </c>
      <c r="X574" s="57">
        <f t="shared" si="526"/>
        <v>7</v>
      </c>
      <c r="Y574" s="57">
        <f t="shared" si="526"/>
        <v>23</v>
      </c>
      <c r="Z574" s="57">
        <f t="shared" si="526"/>
        <v>18</v>
      </c>
      <c r="AA574" s="57">
        <f t="shared" si="526"/>
        <v>11</v>
      </c>
    </row>
    <row r="575" spans="2:27">
      <c r="B575" s="95" t="s">
        <v>69</v>
      </c>
      <c r="C575" s="95" t="s">
        <v>70</v>
      </c>
      <c r="D575" s="95">
        <f>SUM('[1]NXP (05)'!D40:K40)/SUM('[1]NXP (05)'!D$2:K$2)</f>
        <v>67.259191857853423</v>
      </c>
      <c r="E575" s="95">
        <f>SUM('[1]NXP (05)'!L40:P40)/SUM('[1]NXP (05)'!L$2:P$2)</f>
        <v>16.546423579815688</v>
      </c>
      <c r="F575" s="95">
        <f>SUM('[1]NXP (05)'!Q40:AC40)/SUM('[1]NXP (05)'!Q$2:AC$2)</f>
        <v>40.16023620695713</v>
      </c>
      <c r="G575" s="95">
        <f>SUM('[1]NXP (05)'!AD40:AJ40)/SUM('[1]NXP (05)'!AD$2:AJ$2)</f>
        <v>53.114762369974798</v>
      </c>
      <c r="H575" s="95">
        <f>SUM('[1]NXP (05)'!AK40:AO40)/SUM('[1]NXP (05)'!AK$2:AO$2)</f>
        <v>50.996926120997266</v>
      </c>
      <c r="I575" s="95">
        <f>SUM('[1]NXP (05)'!AP40:AU40)/SUM('[1]NXP (05)'!AP$2:AU$2)</f>
        <v>36.353362685516615</v>
      </c>
      <c r="J575" s="95">
        <f>SUM('[1]NXP (05)'!AV40:BE40)/SUM('[1]NXP (05)'!AV$2:BE$2)</f>
        <v>31.426365156254459</v>
      </c>
      <c r="K575" s="95">
        <f>SUM('[1]NXP (05)'!BF40:BO40)/SUM('[1]NXP (05)'!BF$2:BO$2)</f>
        <v>31.306047606909026</v>
      </c>
      <c r="L575" s="95">
        <f>SUM('[1]NXP (05)'!BP40:BS40)/SUM('[1]NXP (05)'!BP$2:BS$2)</f>
        <v>19.472302632343453</v>
      </c>
      <c r="M575" s="95">
        <f>SUM('[1]NXP (05)'!BT40:BW40)/SUM('[1]NXP (05)'!BT$2:BW$2)</f>
        <v>31.296183432168256</v>
      </c>
      <c r="N575" s="95">
        <f t="shared" si="496"/>
        <v>37.793180164879011</v>
      </c>
      <c r="O575" s="95">
        <f>AVERAGE('[1]NXP (05)'!BY40:BZ40)</f>
        <v>6.0465720496415027</v>
      </c>
      <c r="P575" s="95" t="s">
        <v>70</v>
      </c>
      <c r="Q575" s="57">
        <f>RANK(D575,D544:D575,0)</f>
        <v>13</v>
      </c>
      <c r="R575" s="57">
        <f t="shared" ref="R575:AA575" si="527">RANK(E575,E544:E575,0)</f>
        <v>32</v>
      </c>
      <c r="S575" s="57">
        <f t="shared" si="527"/>
        <v>25</v>
      </c>
      <c r="T575" s="57">
        <f t="shared" si="527"/>
        <v>20</v>
      </c>
      <c r="U575" s="57">
        <f t="shared" si="527"/>
        <v>18</v>
      </c>
      <c r="V575" s="57">
        <f t="shared" si="527"/>
        <v>30</v>
      </c>
      <c r="W575" s="57">
        <f t="shared" si="527"/>
        <v>32</v>
      </c>
      <c r="X575" s="57">
        <f t="shared" si="527"/>
        <v>20</v>
      </c>
      <c r="Y575" s="57">
        <f t="shared" si="527"/>
        <v>18</v>
      </c>
      <c r="Z575" s="57">
        <f t="shared" si="527"/>
        <v>26</v>
      </c>
      <c r="AA575" s="57">
        <f t="shared" si="527"/>
        <v>27</v>
      </c>
    </row>
    <row r="576" spans="2:27">
      <c r="B576" s="135"/>
      <c r="C576" s="53"/>
      <c r="D576" s="53"/>
      <c r="E576" s="53"/>
      <c r="F576" s="53"/>
      <c r="G576" s="53"/>
      <c r="H576" s="53"/>
      <c r="I576" s="53"/>
      <c r="J576" s="53"/>
      <c r="K576" s="53"/>
      <c r="L576" s="53"/>
      <c r="M576" s="53"/>
      <c r="N576" s="53"/>
      <c r="O576" s="53"/>
    </row>
    <row r="577" spans="2:27">
      <c r="B577" s="135"/>
      <c r="C577" s="53"/>
      <c r="D577" s="53"/>
      <c r="E577" s="53"/>
      <c r="F577" s="53"/>
      <c r="G577" s="53"/>
      <c r="H577" s="53"/>
      <c r="I577" s="53"/>
      <c r="J577" s="53"/>
      <c r="K577" s="53"/>
      <c r="L577" s="53"/>
      <c r="M577" s="53"/>
      <c r="N577" s="53"/>
      <c r="O577" s="53"/>
    </row>
    <row r="578" spans="2:27">
      <c r="B578" s="40">
        <v>2004</v>
      </c>
      <c r="C578" s="40"/>
      <c r="D578" s="40"/>
      <c r="E578" s="40"/>
      <c r="F578" s="40"/>
      <c r="G578" s="40"/>
      <c r="H578" s="40"/>
      <c r="I578" s="40"/>
      <c r="J578" s="40"/>
      <c r="K578" s="40"/>
      <c r="L578" s="40"/>
      <c r="M578" s="40"/>
      <c r="N578" s="40"/>
      <c r="O578" s="53"/>
    </row>
    <row r="579" spans="2:27">
      <c r="B579" s="93" t="s">
        <v>336</v>
      </c>
      <c r="C579" s="93" t="s">
        <v>305</v>
      </c>
      <c r="D579" s="93" t="s">
        <v>324</v>
      </c>
      <c r="E579" s="93" t="s">
        <v>337</v>
      </c>
      <c r="F579" s="93" t="s">
        <v>326</v>
      </c>
      <c r="G579" s="93" t="s">
        <v>327</v>
      </c>
      <c r="H579" s="93" t="s">
        <v>328</v>
      </c>
      <c r="I579" s="93" t="s">
        <v>329</v>
      </c>
      <c r="J579" s="93" t="s">
        <v>330</v>
      </c>
      <c r="K579" s="93" t="s">
        <v>331</v>
      </c>
      <c r="L579" s="93" t="s">
        <v>338</v>
      </c>
      <c r="M579" s="93" t="s">
        <v>333</v>
      </c>
      <c r="N579" s="93" t="s">
        <v>339</v>
      </c>
      <c r="O579" s="93" t="s">
        <v>340</v>
      </c>
      <c r="P579" s="93" t="s">
        <v>305</v>
      </c>
      <c r="Q579" s="93" t="s">
        <v>324</v>
      </c>
      <c r="R579" s="93" t="s">
        <v>337</v>
      </c>
      <c r="S579" s="93" t="s">
        <v>326</v>
      </c>
      <c r="T579" s="93" t="s">
        <v>327</v>
      </c>
      <c r="U579" s="93" t="s">
        <v>328</v>
      </c>
      <c r="V579" s="93" t="s">
        <v>329</v>
      </c>
      <c r="W579" s="93" t="s">
        <v>330</v>
      </c>
      <c r="X579" s="93" t="s">
        <v>331</v>
      </c>
      <c r="Y579" s="93" t="s">
        <v>338</v>
      </c>
      <c r="Z579" s="93" t="s">
        <v>333</v>
      </c>
      <c r="AA579" s="93" t="s">
        <v>339</v>
      </c>
    </row>
    <row r="580" spans="2:27">
      <c r="B580" s="94" t="s">
        <v>7</v>
      </c>
      <c r="C580" s="94" t="s">
        <v>8</v>
      </c>
      <c r="D580" s="94">
        <f>SUM('[1]NXP (04)'!D9:K9)/SUM('[1]NXP (04)'!D$2:K$2)</f>
        <v>66.967597668373841</v>
      </c>
      <c r="E580" s="94">
        <f>SUM('[1]NXP (04)'!L9:P9)/SUM('[1]NXP (04)'!L$2:P$2)</f>
        <v>52.533315740755548</v>
      </c>
      <c r="F580" s="94">
        <f>SUM('[1]NXP (04)'!Q9:AC9)/SUM('[1]NXP (04)'!Q$2:AC$2)</f>
        <v>61.61681062326263</v>
      </c>
      <c r="G580" s="94">
        <f>SUM('[1]NXP (04)'!AD9:AJ9)/SUM('[1]NXP (04)'!AD$2:AJ$2)</f>
        <v>45.525546538672508</v>
      </c>
      <c r="H580" s="94">
        <f>SUM('[1]NXP (04)'!AK9:AO9)/SUM('[1]NXP (04)'!AK$2:AO$2)</f>
        <v>74.161461098738584</v>
      </c>
      <c r="I580" s="94">
        <f>SUM('[1]NXP (04)'!AP9:AU9)/SUM('[1]NXP (04)'!AP$2:AU$2)</f>
        <v>50.654452675649814</v>
      </c>
      <c r="J580" s="94">
        <f>SUM('[1]NXP (04)'!AV9:BE9)/SUM('[1]NXP (04)'!AV$2:BE$2)</f>
        <v>50.111870727092402</v>
      </c>
      <c r="K580" s="94">
        <f>SUM('[1]NXP (04)'!BF9:BO9)/SUM('[1]NXP (04)'!BF$2:BO$2)</f>
        <v>41.142090322177772</v>
      </c>
      <c r="L580" s="94">
        <f>SUM('[1]NXP (04)'!BP9:BS9)/SUM('[1]NXP (04)'!BP$2:BS$2)</f>
        <v>30.867060999366554</v>
      </c>
      <c r="M580" s="94">
        <f>SUM('[1]NXP (04)'!BT9:BW9)/SUM('[1]NXP (04)'!BT$2:BW$2)</f>
        <v>64.087554102394321</v>
      </c>
      <c r="N580" s="94">
        <f>SUMPRODUCT(D580:M580,$D$724:$M$724)</f>
        <v>53.766776049648399</v>
      </c>
      <c r="O580" s="94">
        <f>AVERAGE('[1]NXP (04)'!BY9:BZ9)</f>
        <v>23.441433523052137</v>
      </c>
      <c r="P580" s="94" t="s">
        <v>8</v>
      </c>
      <c r="Q580" s="57">
        <f>RANK(D580,D580:D611,0)</f>
        <v>13</v>
      </c>
      <c r="R580" s="57">
        <f t="shared" ref="R580:AA580" si="528">RANK(E580,E580:E611,0)</f>
        <v>3</v>
      </c>
      <c r="S580" s="57">
        <f t="shared" si="528"/>
        <v>3</v>
      </c>
      <c r="T580" s="57">
        <f t="shared" si="528"/>
        <v>28</v>
      </c>
      <c r="U580" s="57">
        <f t="shared" si="528"/>
        <v>3</v>
      </c>
      <c r="V580" s="57">
        <f t="shared" si="528"/>
        <v>13</v>
      </c>
      <c r="W580" s="57">
        <f t="shared" si="528"/>
        <v>18</v>
      </c>
      <c r="X580" s="57">
        <f t="shared" si="528"/>
        <v>6</v>
      </c>
      <c r="Y580" s="57">
        <f t="shared" si="528"/>
        <v>11</v>
      </c>
      <c r="Z580" s="57">
        <f t="shared" si="528"/>
        <v>4</v>
      </c>
      <c r="AA580" s="57">
        <f t="shared" si="528"/>
        <v>4</v>
      </c>
    </row>
    <row r="581" spans="2:27">
      <c r="B581" s="95" t="s">
        <v>9</v>
      </c>
      <c r="C581" s="95" t="s">
        <v>10</v>
      </c>
      <c r="D581" s="95">
        <f>SUM('[1]NXP (04)'!D10:K10)/SUM('[1]NXP (04)'!D$2:K$2)</f>
        <v>51.69816532945795</v>
      </c>
      <c r="E581" s="95">
        <f>SUM('[1]NXP (04)'!L10:P10)/SUM('[1]NXP (04)'!L$2:P$2)</f>
        <v>35.017094452157544</v>
      </c>
      <c r="F581" s="95">
        <f>SUM('[1]NXP (04)'!Q10:AC10)/SUM('[1]NXP (04)'!Q$2:AC$2)</f>
        <v>50.923566199054662</v>
      </c>
      <c r="G581" s="95">
        <f>SUM('[1]NXP (04)'!AD10:AJ10)/SUM('[1]NXP (04)'!AD$2:AJ$2)</f>
        <v>47.30173342834609</v>
      </c>
      <c r="H581" s="95">
        <f>SUM('[1]NXP (04)'!AK10:AO10)/SUM('[1]NXP (04)'!AK$2:AO$2)</f>
        <v>59.26598124799996</v>
      </c>
      <c r="I581" s="95">
        <f>SUM('[1]NXP (04)'!AP10:AU10)/SUM('[1]NXP (04)'!AP$2:AU$2)</f>
        <v>48.025413379142613</v>
      </c>
      <c r="J581" s="95">
        <f>SUM('[1]NXP (04)'!AV10:BE10)/SUM('[1]NXP (04)'!AV$2:BE$2)</f>
        <v>54.330907157165377</v>
      </c>
      <c r="K581" s="95">
        <f>SUM('[1]NXP (04)'!BF10:BO10)/SUM('[1]NXP (04)'!BF$2:BO$2)</f>
        <v>36.537198481782248</v>
      </c>
      <c r="L581" s="95">
        <f>SUM('[1]NXP (04)'!BP10:BS10)/SUM('[1]NXP (04)'!BP$2:BS$2)</f>
        <v>63.705305201983037</v>
      </c>
      <c r="M581" s="95">
        <f>SUM('[1]NXP (04)'!BT10:BW10)/SUM('[1]NXP (04)'!BT$2:BW$2)</f>
        <v>58.702935271167973</v>
      </c>
      <c r="N581" s="95">
        <f t="shared" ref="N581:N611" si="529">SUMPRODUCT(D581:M581,$D$724:$M$724)</f>
        <v>50.550830014825749</v>
      </c>
      <c r="O581" s="95">
        <f>AVERAGE('[1]NXP (04)'!BY10:BZ10)</f>
        <v>23.594169826718222</v>
      </c>
      <c r="P581" s="95" t="s">
        <v>10</v>
      </c>
      <c r="Q581" s="57">
        <f>RANK(D581,D580:D611,0)</f>
        <v>27</v>
      </c>
      <c r="R581" s="57">
        <f t="shared" ref="R581:AA581" si="530">RANK(E581,E580:E611,0)</f>
        <v>25</v>
      </c>
      <c r="S581" s="57">
        <f t="shared" si="530"/>
        <v>15</v>
      </c>
      <c r="T581" s="57">
        <f t="shared" si="530"/>
        <v>25</v>
      </c>
      <c r="U581" s="57">
        <f t="shared" si="530"/>
        <v>10</v>
      </c>
      <c r="V581" s="57">
        <f t="shared" si="530"/>
        <v>16</v>
      </c>
      <c r="W581" s="57">
        <f t="shared" si="530"/>
        <v>9</v>
      </c>
      <c r="X581" s="57">
        <f t="shared" si="530"/>
        <v>10</v>
      </c>
      <c r="Y581" s="57">
        <f t="shared" si="530"/>
        <v>2</v>
      </c>
      <c r="Z581" s="57">
        <f t="shared" si="530"/>
        <v>8</v>
      </c>
      <c r="AA581" s="57">
        <f t="shared" si="530"/>
        <v>9</v>
      </c>
    </row>
    <row r="582" spans="2:27">
      <c r="B582" s="94" t="s">
        <v>11</v>
      </c>
      <c r="C582" s="94" t="s">
        <v>12</v>
      </c>
      <c r="D582" s="94">
        <f>SUM('[1]NXP (04)'!D11:K11)/SUM('[1]NXP (04)'!D$2:K$2)</f>
        <v>63.959932858702544</v>
      </c>
      <c r="E582" s="94">
        <f>SUM('[1]NXP (04)'!L11:P11)/SUM('[1]NXP (04)'!L$2:P$2)</f>
        <v>51.985169484896986</v>
      </c>
      <c r="F582" s="94">
        <f>SUM('[1]NXP (04)'!Q11:AC11)/SUM('[1]NXP (04)'!Q$2:AC$2)</f>
        <v>68.974131660103325</v>
      </c>
      <c r="G582" s="94">
        <f>SUM('[1]NXP (04)'!AD11:AJ11)/SUM('[1]NXP (04)'!AD$2:AJ$2)</f>
        <v>58.164584197627327</v>
      </c>
      <c r="H582" s="94">
        <f>SUM('[1]NXP (04)'!AK11:AO11)/SUM('[1]NXP (04)'!AK$2:AO$2)</f>
        <v>41.383584977062789</v>
      </c>
      <c r="I582" s="94">
        <f>SUM('[1]NXP (04)'!AP11:AU11)/SUM('[1]NXP (04)'!AP$2:AU$2)</f>
        <v>59.248269678399744</v>
      </c>
      <c r="J582" s="94">
        <f>SUM('[1]NXP (04)'!AV11:BE11)/SUM('[1]NXP (04)'!AV$2:BE$2)</f>
        <v>53.850141191444123</v>
      </c>
      <c r="K582" s="94">
        <f>SUM('[1]NXP (04)'!BF11:BO11)/SUM('[1]NXP (04)'!BF$2:BO$2)</f>
        <v>54.659908488667618</v>
      </c>
      <c r="L582" s="94">
        <f>SUM('[1]NXP (04)'!BP11:BS11)/SUM('[1]NXP (04)'!BP$2:BS$2)</f>
        <v>32.400377286603273</v>
      </c>
      <c r="M582" s="94">
        <f>SUM('[1]NXP (04)'!BT11:BW11)/SUM('[1]NXP (04)'!BT$2:BW$2)</f>
        <v>43.780474492065466</v>
      </c>
      <c r="N582" s="94">
        <f t="shared" si="529"/>
        <v>52.840657431557318</v>
      </c>
      <c r="O582" s="94">
        <f>AVERAGE('[1]NXP (04)'!BY11:BZ11)</f>
        <v>26.325291702422771</v>
      </c>
      <c r="P582" s="94" t="s">
        <v>12</v>
      </c>
      <c r="Q582" s="57">
        <f>RANK(D582,D580:D611,0)</f>
        <v>18</v>
      </c>
      <c r="R582" s="57">
        <f t="shared" ref="R582:AA582" si="531">RANK(E582,E580:E611,0)</f>
        <v>5</v>
      </c>
      <c r="S582" s="57">
        <f t="shared" si="531"/>
        <v>2</v>
      </c>
      <c r="T582" s="57">
        <f t="shared" si="531"/>
        <v>12</v>
      </c>
      <c r="U582" s="57">
        <f t="shared" si="531"/>
        <v>27</v>
      </c>
      <c r="V582" s="57">
        <f t="shared" si="531"/>
        <v>5</v>
      </c>
      <c r="W582" s="57">
        <f t="shared" si="531"/>
        <v>11</v>
      </c>
      <c r="X582" s="57">
        <f t="shared" si="531"/>
        <v>2</v>
      </c>
      <c r="Y582" s="57">
        <f t="shared" si="531"/>
        <v>9</v>
      </c>
      <c r="Z582" s="57">
        <f t="shared" si="531"/>
        <v>18</v>
      </c>
      <c r="AA582" s="57">
        <f t="shared" si="531"/>
        <v>6</v>
      </c>
    </row>
    <row r="583" spans="2:27">
      <c r="B583" s="95" t="s">
        <v>13</v>
      </c>
      <c r="C583" s="95" t="s">
        <v>14</v>
      </c>
      <c r="D583" s="95">
        <f>SUM('[1]NXP (04)'!D12:K12)/SUM('[1]NXP (04)'!D$2:K$2)</f>
        <v>76.000864645126882</v>
      </c>
      <c r="E583" s="95">
        <f>SUM('[1]NXP (04)'!L12:P12)/SUM('[1]NXP (04)'!L$2:P$2)</f>
        <v>35.593246372035857</v>
      </c>
      <c r="F583" s="95">
        <f>SUM('[1]NXP (04)'!Q12:AC12)/SUM('[1]NXP (04)'!Q$2:AC$2)</f>
        <v>48.074243046973841</v>
      </c>
      <c r="G583" s="95">
        <f>SUM('[1]NXP (04)'!AD12:AJ12)/SUM('[1]NXP (04)'!AD$2:AJ$2)</f>
        <v>68.394917643920849</v>
      </c>
      <c r="H583" s="95">
        <f>SUM('[1]NXP (04)'!AK12:AO12)/SUM('[1]NXP (04)'!AK$2:AO$2)</f>
        <v>55.014784388495571</v>
      </c>
      <c r="I583" s="95">
        <f>SUM('[1]NXP (04)'!AP12:AU12)/SUM('[1]NXP (04)'!AP$2:AU$2)</f>
        <v>43.772467267242028</v>
      </c>
      <c r="J583" s="95">
        <f>SUM('[1]NXP (04)'!AV12:BE12)/SUM('[1]NXP (04)'!AV$2:BE$2)</f>
        <v>48.808143221725047</v>
      </c>
      <c r="K583" s="95">
        <f>SUM('[1]NXP (04)'!BF12:BO12)/SUM('[1]NXP (04)'!BF$2:BO$2)</f>
        <v>34.160167137840808</v>
      </c>
      <c r="L583" s="95">
        <f>SUM('[1]NXP (04)'!BP12:BS12)/SUM('[1]NXP (04)'!BP$2:BS$2)</f>
        <v>25.079957102696824</v>
      </c>
      <c r="M583" s="95">
        <f>SUM('[1]NXP (04)'!BT12:BW12)/SUM('[1]NXP (04)'!BT$2:BW$2)</f>
        <v>29.121723327438474</v>
      </c>
      <c r="N583" s="95">
        <f t="shared" si="529"/>
        <v>46.402051415349625</v>
      </c>
      <c r="O583" s="95">
        <f>AVERAGE('[1]NXP (04)'!BY12:BZ12)</f>
        <v>22.880959135547808</v>
      </c>
      <c r="P583" s="95" t="s">
        <v>14</v>
      </c>
      <c r="Q583" s="57">
        <f>RANK(D583,D580:D611,0)</f>
        <v>3</v>
      </c>
      <c r="R583" s="57">
        <f t="shared" ref="R583:AA583" si="532">RANK(E583,E580:E611,0)</f>
        <v>24</v>
      </c>
      <c r="S583" s="57">
        <f t="shared" si="532"/>
        <v>17</v>
      </c>
      <c r="T583" s="57">
        <f t="shared" si="532"/>
        <v>5</v>
      </c>
      <c r="U583" s="57">
        <f t="shared" si="532"/>
        <v>13</v>
      </c>
      <c r="V583" s="57">
        <f t="shared" si="532"/>
        <v>24</v>
      </c>
      <c r="W583" s="57">
        <f t="shared" si="532"/>
        <v>21</v>
      </c>
      <c r="X583" s="57">
        <f t="shared" si="532"/>
        <v>11</v>
      </c>
      <c r="Y583" s="57">
        <f t="shared" si="532"/>
        <v>12</v>
      </c>
      <c r="Z583" s="57">
        <f t="shared" si="532"/>
        <v>29</v>
      </c>
      <c r="AA583" s="57">
        <f t="shared" si="532"/>
        <v>17</v>
      </c>
    </row>
    <row r="584" spans="2:27">
      <c r="B584" s="94" t="s">
        <v>15</v>
      </c>
      <c r="C584" s="94" t="s">
        <v>16</v>
      </c>
      <c r="D584" s="94">
        <f>SUM('[1]NXP (04)'!D13:K13)/SUM('[1]NXP (04)'!D$2:K$2)</f>
        <v>72.417720431008291</v>
      </c>
      <c r="E584" s="94">
        <f>SUM('[1]NXP (04)'!L13:P13)/SUM('[1]NXP (04)'!L$2:P$2)</f>
        <v>42.259592111904709</v>
      </c>
      <c r="F584" s="94">
        <f>SUM('[1]NXP (04)'!Q13:AC13)/SUM('[1]NXP (04)'!Q$2:AC$2)</f>
        <v>58.706918184744765</v>
      </c>
      <c r="G584" s="94">
        <f>SUM('[1]NXP (04)'!AD13:AJ13)/SUM('[1]NXP (04)'!AD$2:AJ$2)</f>
        <v>54.163162161188801</v>
      </c>
      <c r="H584" s="94">
        <f>SUM('[1]NXP (04)'!AK13:AO13)/SUM('[1]NXP (04)'!AK$2:AO$2)</f>
        <v>51.212239740794509</v>
      </c>
      <c r="I584" s="94">
        <f>SUM('[1]NXP (04)'!AP13:AU13)/SUM('[1]NXP (04)'!AP$2:AU$2)</f>
        <v>58.16779703919746</v>
      </c>
      <c r="J584" s="94">
        <f>SUM('[1]NXP (04)'!AV13:BE13)/SUM('[1]NXP (04)'!AV$2:BE$2)</f>
        <v>56.830250384594017</v>
      </c>
      <c r="K584" s="94">
        <f>SUM('[1]NXP (04)'!BF13:BO13)/SUM('[1]NXP (04)'!BF$2:BO$2)</f>
        <v>30.118141752431992</v>
      </c>
      <c r="L584" s="94">
        <f>SUM('[1]NXP (04)'!BP13:BS13)/SUM('[1]NXP (04)'!BP$2:BS$2)</f>
        <v>36.866128474237065</v>
      </c>
      <c r="M584" s="94">
        <f>SUM('[1]NXP (04)'!BT13:BW13)/SUM('[1]NXP (04)'!BT$2:BW$2)</f>
        <v>62.979062373862291</v>
      </c>
      <c r="N584" s="94">
        <f t="shared" si="529"/>
        <v>52.372101265396395</v>
      </c>
      <c r="O584" s="94">
        <f>AVERAGE('[1]NXP (04)'!BY13:BZ13)</f>
        <v>32.883085787840614</v>
      </c>
      <c r="P584" s="94" t="s">
        <v>16</v>
      </c>
      <c r="Q584" s="57">
        <f>RANK(D584,D580:D611,0)</f>
        <v>6</v>
      </c>
      <c r="R584" s="57">
        <f t="shared" ref="R584:AA584" si="533">RANK(E584,E580:E611,0)</f>
        <v>11</v>
      </c>
      <c r="S584" s="57">
        <f t="shared" si="533"/>
        <v>4</v>
      </c>
      <c r="T584" s="57">
        <f t="shared" si="533"/>
        <v>15</v>
      </c>
      <c r="U584" s="57">
        <f t="shared" si="533"/>
        <v>19</v>
      </c>
      <c r="V584" s="57">
        <f t="shared" si="533"/>
        <v>6</v>
      </c>
      <c r="W584" s="57">
        <f t="shared" si="533"/>
        <v>5</v>
      </c>
      <c r="X584" s="57">
        <f t="shared" si="533"/>
        <v>24</v>
      </c>
      <c r="Y584" s="57">
        <f t="shared" si="533"/>
        <v>5</v>
      </c>
      <c r="Z584" s="57">
        <f t="shared" si="533"/>
        <v>6</v>
      </c>
      <c r="AA584" s="57">
        <f t="shared" si="533"/>
        <v>8</v>
      </c>
    </row>
    <row r="585" spans="2:27">
      <c r="B585" s="95" t="s">
        <v>17</v>
      </c>
      <c r="C585" s="95" t="s">
        <v>18</v>
      </c>
      <c r="D585" s="95">
        <f>SUM('[1]NXP (04)'!D14:K14)/SUM('[1]NXP (04)'!D$2:K$2)</f>
        <v>72.267454551934932</v>
      </c>
      <c r="E585" s="95">
        <f>SUM('[1]NXP (04)'!L14:P14)/SUM('[1]NXP (04)'!L$2:P$2)</f>
        <v>38.184501434465318</v>
      </c>
      <c r="F585" s="95">
        <f>SUM('[1]NXP (04)'!Q14:AC14)/SUM('[1]NXP (04)'!Q$2:AC$2)</f>
        <v>58.013326004353232</v>
      </c>
      <c r="G585" s="95">
        <f>SUM('[1]NXP (04)'!AD14:AJ14)/SUM('[1]NXP (04)'!AD$2:AJ$2)</f>
        <v>69.277250307673995</v>
      </c>
      <c r="H585" s="95">
        <f>SUM('[1]NXP (04)'!AK14:AO14)/SUM('[1]NXP (04)'!AK$2:AO$2)</f>
        <v>62.006540543447656</v>
      </c>
      <c r="I585" s="95">
        <f>SUM('[1]NXP (04)'!AP14:AU14)/SUM('[1]NXP (04)'!AP$2:AU$2)</f>
        <v>52.385910534561688</v>
      </c>
      <c r="J585" s="95">
        <f>SUM('[1]NXP (04)'!AV14:BE14)/SUM('[1]NXP (04)'!AV$2:BE$2)</f>
        <v>44.346869402906435</v>
      </c>
      <c r="K585" s="95">
        <f>SUM('[1]NXP (04)'!BF14:BO14)/SUM('[1]NXP (04)'!BF$2:BO$2)</f>
        <v>33.206233437169701</v>
      </c>
      <c r="L585" s="95">
        <f>SUM('[1]NXP (04)'!BP14:BS14)/SUM('[1]NXP (04)'!BP$2:BS$2)</f>
        <v>8.7940832211058204</v>
      </c>
      <c r="M585" s="95">
        <f>SUM('[1]NXP (04)'!BT14:BW14)/SUM('[1]NXP (04)'!BT$2:BW$2)</f>
        <v>46.094572555203499</v>
      </c>
      <c r="N585" s="95">
        <f t="shared" si="529"/>
        <v>48.457674199282231</v>
      </c>
      <c r="O585" s="95">
        <f>AVERAGE('[1]NXP (04)'!BY14:BZ14)</f>
        <v>19.681756916094866</v>
      </c>
      <c r="P585" s="95" t="s">
        <v>18</v>
      </c>
      <c r="Q585" s="57">
        <f>RANK(D585,D580:D611,0)</f>
        <v>8</v>
      </c>
      <c r="R585" s="57">
        <f t="shared" ref="R585:AA585" si="534">RANK(E585,E580:E611,0)</f>
        <v>20</v>
      </c>
      <c r="S585" s="57">
        <f t="shared" si="534"/>
        <v>5</v>
      </c>
      <c r="T585" s="57">
        <f t="shared" si="534"/>
        <v>3</v>
      </c>
      <c r="U585" s="57">
        <f t="shared" si="534"/>
        <v>7</v>
      </c>
      <c r="V585" s="57">
        <f t="shared" si="534"/>
        <v>11</v>
      </c>
      <c r="W585" s="57">
        <f t="shared" si="534"/>
        <v>26</v>
      </c>
      <c r="X585" s="57">
        <f t="shared" si="534"/>
        <v>18</v>
      </c>
      <c r="Y585" s="57">
        <f t="shared" si="534"/>
        <v>25</v>
      </c>
      <c r="Z585" s="57">
        <f t="shared" si="534"/>
        <v>16</v>
      </c>
      <c r="AA585" s="57">
        <f t="shared" si="534"/>
        <v>14</v>
      </c>
    </row>
    <row r="586" spans="2:27">
      <c r="B586" s="94" t="s">
        <v>19</v>
      </c>
      <c r="C586" s="94" t="s">
        <v>20</v>
      </c>
      <c r="D586" s="94">
        <f>SUM('[1]NXP (04)'!D15:K15)/SUM('[1]NXP (04)'!D$2:K$2)</f>
        <v>66.33516488166164</v>
      </c>
      <c r="E586" s="94">
        <f>SUM('[1]NXP (04)'!L15:P15)/SUM('[1]NXP (04)'!L$2:P$2)</f>
        <v>38.605309052888899</v>
      </c>
      <c r="F586" s="94">
        <f>SUM('[1]NXP (04)'!Q15:AC15)/SUM('[1]NXP (04)'!Q$2:AC$2)</f>
        <v>31.859456949748303</v>
      </c>
      <c r="G586" s="94">
        <f>SUM('[1]NXP (04)'!AD15:AJ15)/SUM('[1]NXP (04)'!AD$2:AJ$2)</f>
        <v>60.419708086483659</v>
      </c>
      <c r="H586" s="94">
        <f>SUM('[1]NXP (04)'!AK15:AO15)/SUM('[1]NXP (04)'!AK$2:AO$2)</f>
        <v>41.713132731540099</v>
      </c>
      <c r="I586" s="94">
        <f>SUM('[1]NXP (04)'!AP15:AU15)/SUM('[1]NXP (04)'!AP$2:AU$2)</f>
        <v>19.794650864621818</v>
      </c>
      <c r="J586" s="94">
        <f>SUM('[1]NXP (04)'!AV15:BE15)/SUM('[1]NXP (04)'!AV$2:BE$2)</f>
        <v>35.178181298423858</v>
      </c>
      <c r="K586" s="94">
        <f>SUM('[1]NXP (04)'!BF15:BO15)/SUM('[1]NXP (04)'!BF$2:BO$2)</f>
        <v>28.834612357118662</v>
      </c>
      <c r="L586" s="94">
        <f>SUM('[1]NXP (04)'!BP15:BS15)/SUM('[1]NXP (04)'!BP$2:BS$2)</f>
        <v>5.8871183451360549</v>
      </c>
      <c r="M586" s="94">
        <f>SUM('[1]NXP (04)'!BT15:BW15)/SUM('[1]NXP (04)'!BT$2:BW$2)</f>
        <v>27.620303282982629</v>
      </c>
      <c r="N586" s="94">
        <f t="shared" si="529"/>
        <v>35.624763785060566</v>
      </c>
      <c r="O586" s="94">
        <f>AVERAGE('[1]NXP (04)'!BY15:BZ15)</f>
        <v>0</v>
      </c>
      <c r="P586" s="94" t="s">
        <v>20</v>
      </c>
      <c r="Q586" s="57">
        <f>RANK(D586,D580:D611,0)</f>
        <v>14</v>
      </c>
      <c r="R586" s="57">
        <f t="shared" ref="R586:AA586" si="535">RANK(E586,E580:E611,0)</f>
        <v>19</v>
      </c>
      <c r="S586" s="57">
        <f t="shared" si="535"/>
        <v>31</v>
      </c>
      <c r="T586" s="57">
        <f t="shared" si="535"/>
        <v>10</v>
      </c>
      <c r="U586" s="57">
        <f t="shared" si="535"/>
        <v>26</v>
      </c>
      <c r="V586" s="57">
        <f t="shared" si="535"/>
        <v>32</v>
      </c>
      <c r="W586" s="57">
        <f t="shared" si="535"/>
        <v>32</v>
      </c>
      <c r="X586" s="57">
        <f t="shared" si="535"/>
        <v>26</v>
      </c>
      <c r="Y586" s="57">
        <f t="shared" si="535"/>
        <v>30</v>
      </c>
      <c r="Z586" s="57">
        <f t="shared" si="535"/>
        <v>30</v>
      </c>
      <c r="AA586" s="57">
        <f t="shared" si="535"/>
        <v>30</v>
      </c>
    </row>
    <row r="587" spans="2:27">
      <c r="B587" s="95" t="s">
        <v>21</v>
      </c>
      <c r="C587" s="95" t="s">
        <v>22</v>
      </c>
      <c r="D587" s="95">
        <f>SUM('[1]NXP (04)'!D16:K16)/SUM('[1]NXP (04)'!D$2:K$2)</f>
        <v>54.961729315965215</v>
      </c>
      <c r="E587" s="95">
        <f>SUM('[1]NXP (04)'!L16:P16)/SUM('[1]NXP (04)'!L$2:P$2)</f>
        <v>43.497268157535331</v>
      </c>
      <c r="F587" s="95">
        <f>SUM('[1]NXP (04)'!Q16:AC16)/SUM('[1]NXP (04)'!Q$2:AC$2)</f>
        <v>44.7834525076101</v>
      </c>
      <c r="G587" s="95">
        <f>SUM('[1]NXP (04)'!AD16:AJ16)/SUM('[1]NXP (04)'!AD$2:AJ$2)</f>
        <v>30.123858136215102</v>
      </c>
      <c r="H587" s="95">
        <f>SUM('[1]NXP (04)'!AK16:AO16)/SUM('[1]NXP (04)'!AK$2:AO$2)</f>
        <v>65.421464038999972</v>
      </c>
      <c r="I587" s="95">
        <f>SUM('[1]NXP (04)'!AP16:AU16)/SUM('[1]NXP (04)'!AP$2:AU$2)</f>
        <v>62.216153681232512</v>
      </c>
      <c r="J587" s="95">
        <f>SUM('[1]NXP (04)'!AV16:BE16)/SUM('[1]NXP (04)'!AV$2:BE$2)</f>
        <v>46.27714865492311</v>
      </c>
      <c r="K587" s="95">
        <f>SUM('[1]NXP (04)'!BF16:BO16)/SUM('[1]NXP (04)'!BF$2:BO$2)</f>
        <v>27.006889799396628</v>
      </c>
      <c r="L587" s="95">
        <f>SUM('[1]NXP (04)'!BP16:BS16)/SUM('[1]NXP (04)'!BP$2:BS$2)</f>
        <v>66.715625761024896</v>
      </c>
      <c r="M587" s="95">
        <f>SUM('[1]NXP (04)'!BT16:BW16)/SUM('[1]NXP (04)'!BT$2:BW$2)</f>
        <v>61.457605651548434</v>
      </c>
      <c r="N587" s="95">
        <f t="shared" si="529"/>
        <v>50.246119570445131</v>
      </c>
      <c r="O587" s="95">
        <f>AVERAGE('[1]NXP (04)'!BY16:BZ16)</f>
        <v>20.170640270890107</v>
      </c>
      <c r="P587" s="95" t="s">
        <v>22</v>
      </c>
      <c r="Q587" s="57">
        <f>RANK(D587,D580:D611,0)</f>
        <v>25</v>
      </c>
      <c r="R587" s="57">
        <f t="shared" ref="R587:AA587" si="536">RANK(E587,E580:E611,0)</f>
        <v>8</v>
      </c>
      <c r="S587" s="57">
        <f t="shared" si="536"/>
        <v>19</v>
      </c>
      <c r="T587" s="57">
        <f t="shared" si="536"/>
        <v>32</v>
      </c>
      <c r="U587" s="57">
        <f t="shared" si="536"/>
        <v>5</v>
      </c>
      <c r="V587" s="57">
        <f t="shared" si="536"/>
        <v>4</v>
      </c>
      <c r="W587" s="57">
        <f t="shared" si="536"/>
        <v>24</v>
      </c>
      <c r="X587" s="57">
        <f t="shared" si="536"/>
        <v>28</v>
      </c>
      <c r="Y587" s="57">
        <f t="shared" si="536"/>
        <v>1</v>
      </c>
      <c r="Z587" s="57">
        <f t="shared" si="536"/>
        <v>7</v>
      </c>
      <c r="AA587" s="57">
        <f t="shared" si="536"/>
        <v>10</v>
      </c>
    </row>
    <row r="588" spans="2:27">
      <c r="B588" s="94" t="s">
        <v>23</v>
      </c>
      <c r="C588" s="94" t="s">
        <v>24</v>
      </c>
      <c r="D588" s="94">
        <f>SUM('[1]NXP (04)'!D17:K17)/SUM('[1]NXP (04)'!D$2:K$2)</f>
        <v>38.333052439961236</v>
      </c>
      <c r="E588" s="94">
        <f>SUM('[1]NXP (04)'!L17:P17)/SUM('[1]NXP (04)'!L$2:P$2)</f>
        <v>75.718019188522973</v>
      </c>
      <c r="F588" s="94">
        <f>SUM('[1]NXP (04)'!Q17:AC17)/SUM('[1]NXP (04)'!Q$2:AC$2)</f>
        <v>71.222104614562767</v>
      </c>
      <c r="G588" s="94">
        <f>SUM('[1]NXP (04)'!AD17:AJ17)/SUM('[1]NXP (04)'!AD$2:AJ$2)</f>
        <v>55.157306396072485</v>
      </c>
      <c r="H588" s="94">
        <f>SUM('[1]NXP (04)'!AK17:AO17)/SUM('[1]NXP (04)'!AK$2:AO$2)</f>
        <v>81.915860308483772</v>
      </c>
      <c r="I588" s="94">
        <f>SUM('[1]NXP (04)'!AP17:AU17)/SUM('[1]NXP (04)'!AP$2:AU$2)</f>
        <v>57.338802313686593</v>
      </c>
      <c r="J588" s="94">
        <f>SUM('[1]NXP (04)'!AV17:BE17)/SUM('[1]NXP (04)'!AV$2:BE$2)</f>
        <v>71.51989853830905</v>
      </c>
      <c r="K588" s="94">
        <f>SUM('[1]NXP (04)'!BF17:BO17)/SUM('[1]NXP (04)'!BF$2:BO$2)</f>
        <v>80.129508839727578</v>
      </c>
      <c r="L588" s="94">
        <f>SUM('[1]NXP (04)'!BP17:BS17)/SUM('[1]NXP (04)'!BP$2:BS$2)</f>
        <v>36.932889895540555</v>
      </c>
      <c r="M588" s="94">
        <f>SUM('[1]NXP (04)'!BT17:BW17)/SUM('[1]NXP (04)'!BT$2:BW$2)</f>
        <v>91.442149203091915</v>
      </c>
      <c r="N588" s="94">
        <f t="shared" si="529"/>
        <v>65.97095917379589</v>
      </c>
      <c r="O588" s="94">
        <f>AVERAGE('[1]NXP (04)'!BY17:BZ17)</f>
        <v>50</v>
      </c>
      <c r="P588" s="94" t="s">
        <v>24</v>
      </c>
      <c r="Q588" s="57">
        <f>RANK(D588,D580:D611,0)</f>
        <v>31</v>
      </c>
      <c r="R588" s="57">
        <f t="shared" ref="R588:AA588" si="537">RANK(E588,E580:E611,0)</f>
        <v>1</v>
      </c>
      <c r="S588" s="57">
        <f t="shared" si="537"/>
        <v>1</v>
      </c>
      <c r="T588" s="57">
        <f t="shared" si="537"/>
        <v>14</v>
      </c>
      <c r="U588" s="57">
        <f t="shared" si="537"/>
        <v>1</v>
      </c>
      <c r="V588" s="57">
        <f t="shared" si="537"/>
        <v>8</v>
      </c>
      <c r="W588" s="57">
        <f t="shared" si="537"/>
        <v>1</v>
      </c>
      <c r="X588" s="57">
        <f t="shared" si="537"/>
        <v>1</v>
      </c>
      <c r="Y588" s="57">
        <f t="shared" si="537"/>
        <v>4</v>
      </c>
      <c r="Z588" s="57">
        <f t="shared" si="537"/>
        <v>1</v>
      </c>
      <c r="AA588" s="57">
        <f t="shared" si="537"/>
        <v>1</v>
      </c>
    </row>
    <row r="589" spans="2:27">
      <c r="B589" s="95" t="s">
        <v>25</v>
      </c>
      <c r="C589" s="95" t="s">
        <v>26</v>
      </c>
      <c r="D589" s="95">
        <f>SUM('[1]NXP (04)'!D18:K18)/SUM('[1]NXP (04)'!D$2:K$2)</f>
        <v>66.031295721450775</v>
      </c>
      <c r="E589" s="95">
        <f>SUM('[1]NXP (04)'!L18:P18)/SUM('[1]NXP (04)'!L$2:P$2)</f>
        <v>49.894165586908557</v>
      </c>
      <c r="F589" s="95">
        <f>SUM('[1]NXP (04)'!Q18:AC18)/SUM('[1]NXP (04)'!Q$2:AC$2)</f>
        <v>53.79190200526822</v>
      </c>
      <c r="G589" s="95">
        <f>SUM('[1]NXP (04)'!AD18:AJ18)/SUM('[1]NXP (04)'!AD$2:AJ$2)</f>
        <v>46.99133643935901</v>
      </c>
      <c r="H589" s="95">
        <f>SUM('[1]NXP (04)'!AK18:AO18)/SUM('[1]NXP (04)'!AK$2:AO$2)</f>
        <v>53.295069459705566</v>
      </c>
      <c r="I589" s="95">
        <f>SUM('[1]NXP (04)'!AP18:AU18)/SUM('[1]NXP (04)'!AP$2:AU$2)</f>
        <v>51.224607479907434</v>
      </c>
      <c r="J589" s="95">
        <f>SUM('[1]NXP (04)'!AV18:BE18)/SUM('[1]NXP (04)'!AV$2:BE$2)</f>
        <v>49.656589374666567</v>
      </c>
      <c r="K589" s="95">
        <f>SUM('[1]NXP (04)'!BF18:BO18)/SUM('[1]NXP (04)'!BF$2:BO$2)</f>
        <v>24.869499478665226</v>
      </c>
      <c r="L589" s="95">
        <f>SUM('[1]NXP (04)'!BP18:BS18)/SUM('[1]NXP (04)'!BP$2:BS$2)</f>
        <v>7.4007367609975212</v>
      </c>
      <c r="M589" s="95">
        <f>SUM('[1]NXP (04)'!BT18:BW18)/SUM('[1]NXP (04)'!BT$2:BW$2)</f>
        <v>43.749559153488185</v>
      </c>
      <c r="N589" s="95">
        <f t="shared" si="529"/>
        <v>44.690476146041711</v>
      </c>
      <c r="O589" s="95">
        <f>AVERAGE('[1]NXP (04)'!BY18:BZ18)</f>
        <v>14.396074817720805</v>
      </c>
      <c r="P589" s="95" t="s">
        <v>26</v>
      </c>
      <c r="Q589" s="57">
        <f>RANK(D589,D580:D611,0)</f>
        <v>15</v>
      </c>
      <c r="R589" s="57">
        <f t="shared" ref="R589:AA589" si="538">RANK(E589,E580:E611,0)</f>
        <v>6</v>
      </c>
      <c r="S589" s="57">
        <f t="shared" si="538"/>
        <v>10</v>
      </c>
      <c r="T589" s="57">
        <f t="shared" si="538"/>
        <v>26</v>
      </c>
      <c r="U589" s="57">
        <f t="shared" si="538"/>
        <v>16</v>
      </c>
      <c r="V589" s="57">
        <f t="shared" si="538"/>
        <v>12</v>
      </c>
      <c r="W589" s="57">
        <f t="shared" si="538"/>
        <v>19</v>
      </c>
      <c r="X589" s="57">
        <f t="shared" si="538"/>
        <v>30</v>
      </c>
      <c r="Y589" s="57">
        <f t="shared" si="538"/>
        <v>28</v>
      </c>
      <c r="Z589" s="57">
        <f t="shared" si="538"/>
        <v>19</v>
      </c>
      <c r="AA589" s="57">
        <f t="shared" si="538"/>
        <v>20</v>
      </c>
    </row>
    <row r="590" spans="2:27">
      <c r="B590" s="94" t="s">
        <v>27</v>
      </c>
      <c r="C590" s="94" t="s">
        <v>28</v>
      </c>
      <c r="D590" s="94">
        <f>SUM('[1]NXP (04)'!D19:K19)/SUM('[1]NXP (04)'!D$2:K$2)</f>
        <v>75.697017056626549</v>
      </c>
      <c r="E590" s="94">
        <f>SUM('[1]NXP (04)'!L19:P19)/SUM('[1]NXP (04)'!L$2:P$2)</f>
        <v>27.4249915706161</v>
      </c>
      <c r="F590" s="94">
        <f>SUM('[1]NXP (04)'!Q19:AC19)/SUM('[1]NXP (04)'!Q$2:AC$2)</f>
        <v>36.451378728970354</v>
      </c>
      <c r="G590" s="94">
        <f>SUM('[1]NXP (04)'!AD19:AJ19)/SUM('[1]NXP (04)'!AD$2:AJ$2)</f>
        <v>47.313799490229037</v>
      </c>
      <c r="H590" s="94">
        <f>SUM('[1]NXP (04)'!AK19:AO19)/SUM('[1]NXP (04)'!AK$2:AO$2)</f>
        <v>44.899149200702503</v>
      </c>
      <c r="I590" s="94">
        <f>SUM('[1]NXP (04)'!AP19:AU19)/SUM('[1]NXP (04)'!AP$2:AU$2)</f>
        <v>48.693688954832268</v>
      </c>
      <c r="J590" s="94">
        <f>SUM('[1]NXP (04)'!AV19:BE19)/SUM('[1]NXP (04)'!AV$2:BE$2)</f>
        <v>57.293910218239944</v>
      </c>
      <c r="K590" s="94">
        <f>SUM('[1]NXP (04)'!BF19:BO19)/SUM('[1]NXP (04)'!BF$2:BO$2)</f>
        <v>33.819710909652507</v>
      </c>
      <c r="L590" s="94">
        <f>SUM('[1]NXP (04)'!BP19:BS19)/SUM('[1]NXP (04)'!BP$2:BS$2)</f>
        <v>19.765240255438925</v>
      </c>
      <c r="M590" s="94">
        <f>SUM('[1]NXP (04)'!BT19:BW19)/SUM('[1]NXP (04)'!BT$2:BW$2)</f>
        <v>51.567261792570335</v>
      </c>
      <c r="N590" s="94">
        <f t="shared" si="529"/>
        <v>44.292614817787864</v>
      </c>
      <c r="O590" s="94">
        <f>AVERAGE('[1]NXP (04)'!BY19:BZ19)</f>
        <v>6.134370124548048</v>
      </c>
      <c r="P590" s="94" t="s">
        <v>28</v>
      </c>
      <c r="Q590" s="57">
        <f>RANK(D590,D580:D611,0)</f>
        <v>4</v>
      </c>
      <c r="R590" s="57">
        <f t="shared" ref="R590:AA590" si="539">RANK(E590,E580:E611,0)</f>
        <v>31</v>
      </c>
      <c r="S590" s="57">
        <f t="shared" si="539"/>
        <v>28</v>
      </c>
      <c r="T590" s="57">
        <f t="shared" si="539"/>
        <v>24</v>
      </c>
      <c r="U590" s="57">
        <f t="shared" si="539"/>
        <v>25</v>
      </c>
      <c r="V590" s="57">
        <f t="shared" si="539"/>
        <v>15</v>
      </c>
      <c r="W590" s="57">
        <f t="shared" si="539"/>
        <v>4</v>
      </c>
      <c r="X590" s="57">
        <f t="shared" si="539"/>
        <v>12</v>
      </c>
      <c r="Y590" s="57">
        <f t="shared" si="539"/>
        <v>17</v>
      </c>
      <c r="Z590" s="57">
        <f t="shared" si="539"/>
        <v>12</v>
      </c>
      <c r="AA590" s="57">
        <f t="shared" si="539"/>
        <v>21</v>
      </c>
    </row>
    <row r="591" spans="2:27">
      <c r="B591" s="95" t="s">
        <v>29</v>
      </c>
      <c r="C591" s="95" t="s">
        <v>30</v>
      </c>
      <c r="D591" s="95">
        <f>SUM('[1]NXP (04)'!D20:K20)/SUM('[1]NXP (04)'!D$2:K$2)</f>
        <v>39.933839495682079</v>
      </c>
      <c r="E591" s="95">
        <f>SUM('[1]NXP (04)'!L20:P20)/SUM('[1]NXP (04)'!L$2:P$2)</f>
        <v>40.971328227819249</v>
      </c>
      <c r="F591" s="95">
        <f>SUM('[1]NXP (04)'!Q20:AC20)/SUM('[1]NXP (04)'!Q$2:AC$2)</f>
        <v>34.675472417956875</v>
      </c>
      <c r="G591" s="95">
        <f>SUM('[1]NXP (04)'!AD20:AJ20)/SUM('[1]NXP (04)'!AD$2:AJ$2)</f>
        <v>46.12585388130244</v>
      </c>
      <c r="H591" s="95">
        <f>SUM('[1]NXP (04)'!AK20:AO20)/SUM('[1]NXP (04)'!AK$2:AO$2)</f>
        <v>31.982735785824776</v>
      </c>
      <c r="I591" s="95">
        <f>SUM('[1]NXP (04)'!AP20:AU20)/SUM('[1]NXP (04)'!AP$2:AU$2)</f>
        <v>38.197964589623247</v>
      </c>
      <c r="J591" s="95">
        <f>SUM('[1]NXP (04)'!AV20:BE20)/SUM('[1]NXP (04)'!AV$2:BE$2)</f>
        <v>37.405065756839321</v>
      </c>
      <c r="K591" s="95">
        <f>SUM('[1]NXP (04)'!BF20:BO20)/SUM('[1]NXP (04)'!BF$2:BO$2)</f>
        <v>33.361291962773365</v>
      </c>
      <c r="L591" s="95">
        <f>SUM('[1]NXP (04)'!BP20:BS20)/SUM('[1]NXP (04)'!BP$2:BS$2)</f>
        <v>8.7165114820426197</v>
      </c>
      <c r="M591" s="95">
        <f>SUM('[1]NXP (04)'!BT20:BW20)/SUM('[1]NXP (04)'!BT$2:BW$2)</f>
        <v>26.338812974184403</v>
      </c>
      <c r="N591" s="95">
        <f t="shared" si="529"/>
        <v>33.770887657404842</v>
      </c>
      <c r="O591" s="95">
        <f>AVERAGE('[1]NXP (04)'!BY20:BZ20)</f>
        <v>5.2924605319851858</v>
      </c>
      <c r="P591" s="95" t="s">
        <v>30</v>
      </c>
      <c r="Q591" s="57">
        <f>RANK(D591,D580:D611,0)</f>
        <v>30</v>
      </c>
      <c r="R591" s="57">
        <f t="shared" ref="R591:AA591" si="540">RANK(E591,E580:E611,0)</f>
        <v>14</v>
      </c>
      <c r="S591" s="57">
        <f t="shared" si="540"/>
        <v>29</v>
      </c>
      <c r="T591" s="57">
        <f t="shared" si="540"/>
        <v>27</v>
      </c>
      <c r="U591" s="57">
        <f t="shared" si="540"/>
        <v>31</v>
      </c>
      <c r="V591" s="57">
        <f t="shared" si="540"/>
        <v>27</v>
      </c>
      <c r="W591" s="57">
        <f t="shared" si="540"/>
        <v>30</v>
      </c>
      <c r="X591" s="57">
        <f t="shared" si="540"/>
        <v>17</v>
      </c>
      <c r="Y591" s="57">
        <f t="shared" si="540"/>
        <v>26</v>
      </c>
      <c r="Z591" s="57">
        <f t="shared" si="540"/>
        <v>32</v>
      </c>
      <c r="AA591" s="57">
        <f t="shared" si="540"/>
        <v>31</v>
      </c>
    </row>
    <row r="592" spans="2:27">
      <c r="B592" s="94" t="s">
        <v>31</v>
      </c>
      <c r="C592" s="94" t="s">
        <v>32</v>
      </c>
      <c r="D592" s="94">
        <f>SUM('[1]NXP (04)'!D21:K21)/SUM('[1]NXP (04)'!D$2:K$2)</f>
        <v>73.270760542305737</v>
      </c>
      <c r="E592" s="94">
        <f>SUM('[1]NXP (04)'!L21:P21)/SUM('[1]NXP (04)'!L$2:P$2)</f>
        <v>31.291586276220396</v>
      </c>
      <c r="F592" s="94">
        <f>SUM('[1]NXP (04)'!Q21:AC21)/SUM('[1]NXP (04)'!Q$2:AC$2)</f>
        <v>47.81478823140381</v>
      </c>
      <c r="G592" s="94">
        <f>SUM('[1]NXP (04)'!AD21:AJ21)/SUM('[1]NXP (04)'!AD$2:AJ$2)</f>
        <v>53.225660780844649</v>
      </c>
      <c r="H592" s="94">
        <f>SUM('[1]NXP (04)'!AK21:AO21)/SUM('[1]NXP (04)'!AK$2:AO$2)</f>
        <v>48.76385719126997</v>
      </c>
      <c r="I592" s="94">
        <f>SUM('[1]NXP (04)'!AP21:AU21)/SUM('[1]NXP (04)'!AP$2:AU$2)</f>
        <v>47.381469067334471</v>
      </c>
      <c r="J592" s="94">
        <f>SUM('[1]NXP (04)'!AV21:BE21)/SUM('[1]NXP (04)'!AV$2:BE$2)</f>
        <v>50.124152309430578</v>
      </c>
      <c r="K592" s="94">
        <f>SUM('[1]NXP (04)'!BF21:BO21)/SUM('[1]NXP (04)'!BF$2:BO$2)</f>
        <v>27.091219351385796</v>
      </c>
      <c r="L592" s="94">
        <f>SUM('[1]NXP (04)'!BP21:BS21)/SUM('[1]NXP (04)'!BP$2:BS$2)</f>
        <v>8.5556103987231253</v>
      </c>
      <c r="M592" s="94">
        <f>SUM('[1]NXP (04)'!BT21:BW21)/SUM('[1]NXP (04)'!BT$2:BW$2)</f>
        <v>43.208102726563531</v>
      </c>
      <c r="N592" s="94">
        <f t="shared" si="529"/>
        <v>43.072720687548205</v>
      </c>
      <c r="O592" s="94">
        <f>AVERAGE('[1]NXP (04)'!BY21:BZ21)</f>
        <v>5.1793518018459235</v>
      </c>
      <c r="P592" s="94" t="s">
        <v>32</v>
      </c>
      <c r="Q592" s="57">
        <f>RANK(D592,D580:D611,0)</f>
        <v>5</v>
      </c>
      <c r="R592" s="57">
        <f t="shared" ref="R592:AA592" si="541">RANK(E592,E580:E611,0)</f>
        <v>28</v>
      </c>
      <c r="S592" s="57">
        <f t="shared" si="541"/>
        <v>18</v>
      </c>
      <c r="T592" s="57">
        <f t="shared" si="541"/>
        <v>19</v>
      </c>
      <c r="U592" s="57">
        <f t="shared" si="541"/>
        <v>21</v>
      </c>
      <c r="V592" s="57">
        <f t="shared" si="541"/>
        <v>17</v>
      </c>
      <c r="W592" s="57">
        <f t="shared" si="541"/>
        <v>17</v>
      </c>
      <c r="X592" s="57">
        <f t="shared" si="541"/>
        <v>27</v>
      </c>
      <c r="Y592" s="57">
        <f t="shared" si="541"/>
        <v>27</v>
      </c>
      <c r="Z592" s="57">
        <f t="shared" si="541"/>
        <v>20</v>
      </c>
      <c r="AA592" s="57">
        <f t="shared" si="541"/>
        <v>22</v>
      </c>
    </row>
    <row r="593" spans="2:27">
      <c r="B593" s="95" t="s">
        <v>33</v>
      </c>
      <c r="C593" s="95" t="s">
        <v>34</v>
      </c>
      <c r="D593" s="95">
        <f>SUM('[1]NXP (04)'!D22:K22)/SUM('[1]NXP (04)'!D$2:K$2)</f>
        <v>62.309554041596101</v>
      </c>
      <c r="E593" s="95">
        <f>SUM('[1]NXP (04)'!L22:P22)/SUM('[1]NXP (04)'!L$2:P$2)</f>
        <v>40.013880627866392</v>
      </c>
      <c r="F593" s="95">
        <f>SUM('[1]NXP (04)'!Q22:AC22)/SUM('[1]NXP (04)'!Q$2:AC$2)</f>
        <v>43.203586116232636</v>
      </c>
      <c r="G593" s="95">
        <f>SUM('[1]NXP (04)'!AD22:AJ22)/SUM('[1]NXP (04)'!AD$2:AJ$2)</f>
        <v>68.306302299139873</v>
      </c>
      <c r="H593" s="95">
        <f>SUM('[1]NXP (04)'!AK22:AO22)/SUM('[1]NXP (04)'!AK$2:AO$2)</f>
        <v>68.151556558869999</v>
      </c>
      <c r="I593" s="95">
        <f>SUM('[1]NXP (04)'!AP22:AU22)/SUM('[1]NXP (04)'!AP$2:AU$2)</f>
        <v>58.11443757418958</v>
      </c>
      <c r="J593" s="95">
        <f>SUM('[1]NXP (04)'!AV22:BE22)/SUM('[1]NXP (04)'!AV$2:BE$2)</f>
        <v>53.610104784985708</v>
      </c>
      <c r="K593" s="95">
        <f>SUM('[1]NXP (04)'!BF22:BO22)/SUM('[1]NXP (04)'!BF$2:BO$2)</f>
        <v>46.942765851254322</v>
      </c>
      <c r="L593" s="95">
        <f>SUM('[1]NXP (04)'!BP22:BS22)/SUM('[1]NXP (04)'!BP$2:BS$2)</f>
        <v>31.820701734345384</v>
      </c>
      <c r="M593" s="95">
        <f>SUM('[1]NXP (04)'!BT22:BW22)/SUM('[1]NXP (04)'!BT$2:BW$2)</f>
        <v>63.220178087658688</v>
      </c>
      <c r="N593" s="95">
        <f t="shared" si="529"/>
        <v>53.569306767613874</v>
      </c>
      <c r="O593" s="95">
        <f>AVERAGE('[1]NXP (04)'!BY22:BZ22)</f>
        <v>18.378391411631593</v>
      </c>
      <c r="P593" s="95" t="s">
        <v>34</v>
      </c>
      <c r="Q593" s="57">
        <f>RANK(D593,D580:D611,0)</f>
        <v>22</v>
      </c>
      <c r="R593" s="57">
        <f t="shared" ref="R593:AA593" si="542">RANK(E593,E580:E611,0)</f>
        <v>16</v>
      </c>
      <c r="S593" s="57">
        <f t="shared" si="542"/>
        <v>22</v>
      </c>
      <c r="T593" s="57">
        <f t="shared" si="542"/>
        <v>6</v>
      </c>
      <c r="U593" s="57">
        <f t="shared" si="542"/>
        <v>4</v>
      </c>
      <c r="V593" s="57">
        <f t="shared" si="542"/>
        <v>7</v>
      </c>
      <c r="W593" s="57">
        <f t="shared" si="542"/>
        <v>12</v>
      </c>
      <c r="X593" s="57">
        <f t="shared" si="542"/>
        <v>4</v>
      </c>
      <c r="Y593" s="57">
        <f t="shared" si="542"/>
        <v>10</v>
      </c>
      <c r="Z593" s="57">
        <f t="shared" si="542"/>
        <v>5</v>
      </c>
      <c r="AA593" s="57">
        <f t="shared" si="542"/>
        <v>5</v>
      </c>
    </row>
    <row r="594" spans="2:27">
      <c r="B594" s="94" t="s">
        <v>35</v>
      </c>
      <c r="C594" s="94" t="s">
        <v>36</v>
      </c>
      <c r="D594" s="94">
        <f>SUM('[1]NXP (04)'!D23:K23)/SUM('[1]NXP (04)'!D$2:K$2)</f>
        <v>34.306044951288101</v>
      </c>
      <c r="E594" s="94">
        <f>SUM('[1]NXP (04)'!L23:P23)/SUM('[1]NXP (04)'!L$2:P$2)</f>
        <v>41.744211584419219</v>
      </c>
      <c r="F594" s="94">
        <f>SUM('[1]NXP (04)'!Q23:AC23)/SUM('[1]NXP (04)'!Q$2:AC$2)</f>
        <v>50.116287188354242</v>
      </c>
      <c r="G594" s="94">
        <f>SUM('[1]NXP (04)'!AD23:AJ23)/SUM('[1]NXP (04)'!AD$2:AJ$2)</f>
        <v>42.610343972396706</v>
      </c>
      <c r="H594" s="94">
        <f>SUM('[1]NXP (04)'!AK23:AO23)/SUM('[1]NXP (04)'!AK$2:AO$2)</f>
        <v>53.640020774710436</v>
      </c>
      <c r="I594" s="94">
        <f>SUM('[1]NXP (04)'!AP23:AU23)/SUM('[1]NXP (04)'!AP$2:AU$2)</f>
        <v>38.470362770247434</v>
      </c>
      <c r="J594" s="94">
        <f>SUM('[1]NXP (04)'!AV23:BE23)/SUM('[1]NXP (04)'!AV$2:BE$2)</f>
        <v>53.468535186210886</v>
      </c>
      <c r="K594" s="94">
        <f>SUM('[1]NXP (04)'!BF23:BO23)/SUM('[1]NXP (04)'!BF$2:BO$2)</f>
        <v>37.754023946230959</v>
      </c>
      <c r="L594" s="94">
        <f>SUM('[1]NXP (04)'!BP23:BS23)/SUM('[1]NXP (04)'!BP$2:BS$2)</f>
        <v>19.315193813425267</v>
      </c>
      <c r="M594" s="94">
        <f>SUM('[1]NXP (04)'!BT23:BW23)/SUM('[1]NXP (04)'!BT$2:BW$2)</f>
        <v>54.903035834669481</v>
      </c>
      <c r="N594" s="94">
        <f t="shared" si="529"/>
        <v>42.632806002195267</v>
      </c>
      <c r="O594" s="94">
        <f>AVERAGE('[1]NXP (04)'!BY23:BZ23)</f>
        <v>13.141140113877441</v>
      </c>
      <c r="P594" s="94" t="s">
        <v>36</v>
      </c>
      <c r="Q594" s="57">
        <f>RANK(D594,D580:D611,0)</f>
        <v>32</v>
      </c>
      <c r="R594" s="57">
        <f t="shared" ref="R594:AA594" si="543">RANK(E594,E580:E611,0)</f>
        <v>12</v>
      </c>
      <c r="S594" s="57">
        <f t="shared" si="543"/>
        <v>16</v>
      </c>
      <c r="T594" s="57">
        <f t="shared" si="543"/>
        <v>29</v>
      </c>
      <c r="U594" s="57">
        <f t="shared" si="543"/>
        <v>14</v>
      </c>
      <c r="V594" s="57">
        <f t="shared" si="543"/>
        <v>26</v>
      </c>
      <c r="W594" s="57">
        <f t="shared" si="543"/>
        <v>13</v>
      </c>
      <c r="X594" s="57">
        <f t="shared" si="543"/>
        <v>9</v>
      </c>
      <c r="Y594" s="57">
        <f t="shared" si="543"/>
        <v>19</v>
      </c>
      <c r="Z594" s="57">
        <f t="shared" si="543"/>
        <v>10</v>
      </c>
      <c r="AA594" s="57">
        <f t="shared" si="543"/>
        <v>23</v>
      </c>
    </row>
    <row r="595" spans="2:27">
      <c r="B595" s="95" t="s">
        <v>37</v>
      </c>
      <c r="C595" s="95" t="s">
        <v>38</v>
      </c>
      <c r="D595" s="95">
        <f>SUM('[1]NXP (04)'!D24:K24)/SUM('[1]NXP (04)'!D$2:K$2)</f>
        <v>56.355552069091438</v>
      </c>
      <c r="E595" s="95">
        <f>SUM('[1]NXP (04)'!L24:P24)/SUM('[1]NXP (04)'!L$2:P$2)</f>
        <v>32.689712726236074</v>
      </c>
      <c r="F595" s="95">
        <f>SUM('[1]NXP (04)'!Q24:AC24)/SUM('[1]NXP (04)'!Q$2:AC$2)</f>
        <v>34.036179994996999</v>
      </c>
      <c r="G595" s="95">
        <f>SUM('[1]NXP (04)'!AD24:AJ24)/SUM('[1]NXP (04)'!AD$2:AJ$2)</f>
        <v>49.834325843267109</v>
      </c>
      <c r="H595" s="95">
        <f>SUM('[1]NXP (04)'!AK24:AO24)/SUM('[1]NXP (04)'!AK$2:AO$2)</f>
        <v>32.206769073620102</v>
      </c>
      <c r="I595" s="95">
        <f>SUM('[1]NXP (04)'!AP24:AU24)/SUM('[1]NXP (04)'!AP$2:AU$2)</f>
        <v>50.002735472830132</v>
      </c>
      <c r="J595" s="95">
        <f>SUM('[1]NXP (04)'!AV24:BE24)/SUM('[1]NXP (04)'!AV$2:BE$2)</f>
        <v>48.707469173238771</v>
      </c>
      <c r="K595" s="95">
        <f>SUM('[1]NXP (04)'!BF24:BO24)/SUM('[1]NXP (04)'!BF$2:BO$2)</f>
        <v>33.746979997215739</v>
      </c>
      <c r="L595" s="95">
        <f>SUM('[1]NXP (04)'!BP24:BS24)/SUM('[1]NXP (04)'!BP$2:BS$2)</f>
        <v>5.995597467930728</v>
      </c>
      <c r="M595" s="95">
        <f>SUM('[1]NXP (04)'!BT24:BW24)/SUM('[1]NXP (04)'!BT$2:BW$2)</f>
        <v>35.392666115619207</v>
      </c>
      <c r="N595" s="95">
        <f t="shared" si="529"/>
        <v>37.896798793404635</v>
      </c>
      <c r="O595" s="95">
        <f>AVERAGE('[1]NXP (04)'!BY24:BZ24)</f>
        <v>7.0275522151648282</v>
      </c>
      <c r="P595" s="95" t="s">
        <v>38</v>
      </c>
      <c r="Q595" s="57">
        <f>RANK(D595,D580:D611,0)</f>
        <v>24</v>
      </c>
      <c r="R595" s="57">
        <f t="shared" ref="R595:AA595" si="544">RANK(E595,E580:E611,0)</f>
        <v>27</v>
      </c>
      <c r="S595" s="57">
        <f t="shared" si="544"/>
        <v>30</v>
      </c>
      <c r="T595" s="57">
        <f t="shared" si="544"/>
        <v>22</v>
      </c>
      <c r="U595" s="57">
        <f t="shared" si="544"/>
        <v>30</v>
      </c>
      <c r="V595" s="57">
        <f t="shared" si="544"/>
        <v>14</v>
      </c>
      <c r="W595" s="57">
        <f t="shared" si="544"/>
        <v>22</v>
      </c>
      <c r="X595" s="57">
        <f t="shared" si="544"/>
        <v>14</v>
      </c>
      <c r="Y595" s="57">
        <f t="shared" si="544"/>
        <v>29</v>
      </c>
      <c r="Z595" s="57">
        <f t="shared" si="544"/>
        <v>24</v>
      </c>
      <c r="AA595" s="57">
        <f t="shared" si="544"/>
        <v>29</v>
      </c>
    </row>
    <row r="596" spans="2:27">
      <c r="B596" s="94" t="s">
        <v>39</v>
      </c>
      <c r="C596" s="94" t="s">
        <v>40</v>
      </c>
      <c r="D596" s="94">
        <f>SUM('[1]NXP (04)'!D25:K25)/SUM('[1]NXP (04)'!D$2:K$2)</f>
        <v>52.334534293862902</v>
      </c>
      <c r="E596" s="94">
        <f>SUM('[1]NXP (04)'!L25:P25)/SUM('[1]NXP (04)'!L$2:P$2)</f>
        <v>43.179769618352957</v>
      </c>
      <c r="F596" s="94">
        <f>SUM('[1]NXP (04)'!Q25:AC25)/SUM('[1]NXP (04)'!Q$2:AC$2)</f>
        <v>51.650373591316203</v>
      </c>
      <c r="G596" s="94">
        <f>SUM('[1]NXP (04)'!AD25:AJ25)/SUM('[1]NXP (04)'!AD$2:AJ$2)</f>
        <v>61.0577795635445</v>
      </c>
      <c r="H596" s="94">
        <f>SUM('[1]NXP (04)'!AK25:AO25)/SUM('[1]NXP (04)'!AK$2:AO$2)</f>
        <v>53.29716772753094</v>
      </c>
      <c r="I596" s="94">
        <f>SUM('[1]NXP (04)'!AP25:AU25)/SUM('[1]NXP (04)'!AP$2:AU$2)</f>
        <v>45.081514582989591</v>
      </c>
      <c r="J596" s="94">
        <f>SUM('[1]NXP (04)'!AV25:BE25)/SUM('[1]NXP (04)'!AV$2:BE$2)</f>
        <v>42.470756034023523</v>
      </c>
      <c r="K596" s="94">
        <f>SUM('[1]NXP (04)'!BF25:BO25)/SUM('[1]NXP (04)'!BF$2:BO$2)</f>
        <v>33.769742739370479</v>
      </c>
      <c r="L596" s="94">
        <f>SUM('[1]NXP (04)'!BP25:BS25)/SUM('[1]NXP (04)'!BP$2:BS$2)</f>
        <v>16.580338399258824</v>
      </c>
      <c r="M596" s="94">
        <f>SUM('[1]NXP (04)'!BT25:BW25)/SUM('[1]NXP (04)'!BT$2:BW$2)</f>
        <v>50.271797219383537</v>
      </c>
      <c r="N596" s="94">
        <f t="shared" si="529"/>
        <v>44.969377376963344</v>
      </c>
      <c r="O596" s="94">
        <f>AVERAGE('[1]NXP (04)'!BY25:BZ25)</f>
        <v>18.426469072304602</v>
      </c>
      <c r="P596" s="94" t="s">
        <v>40</v>
      </c>
      <c r="Q596" s="57">
        <f>RANK(D596,D580:D611,0)</f>
        <v>26</v>
      </c>
      <c r="R596" s="57">
        <f t="shared" ref="R596:AA596" si="545">RANK(E596,E580:E611,0)</f>
        <v>10</v>
      </c>
      <c r="S596" s="57">
        <f t="shared" si="545"/>
        <v>14</v>
      </c>
      <c r="T596" s="57">
        <f t="shared" si="545"/>
        <v>9</v>
      </c>
      <c r="U596" s="57">
        <f t="shared" si="545"/>
        <v>15</v>
      </c>
      <c r="V596" s="57">
        <f t="shared" si="545"/>
        <v>21</v>
      </c>
      <c r="W596" s="57">
        <f t="shared" si="545"/>
        <v>28</v>
      </c>
      <c r="X596" s="57">
        <f t="shared" si="545"/>
        <v>13</v>
      </c>
      <c r="Y596" s="57">
        <f t="shared" si="545"/>
        <v>20</v>
      </c>
      <c r="Z596" s="57">
        <f t="shared" si="545"/>
        <v>13</v>
      </c>
      <c r="AA596" s="57">
        <f t="shared" si="545"/>
        <v>19</v>
      </c>
    </row>
    <row r="597" spans="2:27">
      <c r="B597" s="95" t="s">
        <v>41</v>
      </c>
      <c r="C597" s="95" t="s">
        <v>42</v>
      </c>
      <c r="D597" s="95">
        <f>SUM('[1]NXP (04)'!D26:K26)/SUM('[1]NXP (04)'!D$2:K$2)</f>
        <v>69.415509795730145</v>
      </c>
      <c r="E597" s="95">
        <f>SUM('[1]NXP (04)'!L26:P26)/SUM('[1]NXP (04)'!L$2:P$2)</f>
        <v>52.059478381613381</v>
      </c>
      <c r="F597" s="95">
        <f>SUM('[1]NXP (04)'!Q26:AC26)/SUM('[1]NXP (04)'!Q$2:AC$2)</f>
        <v>55.785975571600389</v>
      </c>
      <c r="G597" s="95">
        <f>SUM('[1]NXP (04)'!AD26:AJ26)/SUM('[1]NXP (04)'!AD$2:AJ$2)</f>
        <v>65.751043667968176</v>
      </c>
      <c r="H597" s="95">
        <f>SUM('[1]NXP (04)'!AK26:AO26)/SUM('[1]NXP (04)'!AK$2:AO$2)</f>
        <v>47.048128693262562</v>
      </c>
      <c r="I597" s="95">
        <f>SUM('[1]NXP (04)'!AP26:AU26)/SUM('[1]NXP (04)'!AP$2:AU$2)</f>
        <v>44.261157459670905</v>
      </c>
      <c r="J597" s="95">
        <f>SUM('[1]NXP (04)'!AV26:BE26)/SUM('[1]NXP (04)'!AV$2:BE$2)</f>
        <v>44.597534888407381</v>
      </c>
      <c r="K597" s="95">
        <f>SUM('[1]NXP (04)'!BF26:BO26)/SUM('[1]NXP (04)'!BF$2:BO$2)</f>
        <v>30.675496985111455</v>
      </c>
      <c r="L597" s="95">
        <f>SUM('[1]NXP (04)'!BP26:BS26)/SUM('[1]NXP (04)'!BP$2:BS$2)</f>
        <v>11.584669276919429</v>
      </c>
      <c r="M597" s="95">
        <f>SUM('[1]NXP (04)'!BT26:BW26)/SUM('[1]NXP (04)'!BT$2:BW$2)</f>
        <v>34.14029292718952</v>
      </c>
      <c r="N597" s="95">
        <f t="shared" si="529"/>
        <v>45.531928764747335</v>
      </c>
      <c r="O597" s="95">
        <f>AVERAGE('[1]NXP (04)'!BY26:BZ26)</f>
        <v>14.14658858325069</v>
      </c>
      <c r="P597" s="95" t="s">
        <v>42</v>
      </c>
      <c r="Q597" s="57">
        <f>RANK(D597,D580:D611,0)</f>
        <v>11</v>
      </c>
      <c r="R597" s="57">
        <f t="shared" ref="R597:AA597" si="546">RANK(E597,E580:E611,0)</f>
        <v>4</v>
      </c>
      <c r="S597" s="57">
        <f t="shared" si="546"/>
        <v>8</v>
      </c>
      <c r="T597" s="57">
        <f t="shared" si="546"/>
        <v>8</v>
      </c>
      <c r="U597" s="57">
        <f t="shared" si="546"/>
        <v>22</v>
      </c>
      <c r="V597" s="57">
        <f t="shared" si="546"/>
        <v>22</v>
      </c>
      <c r="W597" s="57">
        <f t="shared" si="546"/>
        <v>25</v>
      </c>
      <c r="X597" s="57">
        <f t="shared" si="546"/>
        <v>22</v>
      </c>
      <c r="Y597" s="57">
        <f t="shared" si="546"/>
        <v>22</v>
      </c>
      <c r="Z597" s="57">
        <f t="shared" si="546"/>
        <v>27</v>
      </c>
      <c r="AA597" s="57">
        <f t="shared" si="546"/>
        <v>18</v>
      </c>
    </row>
    <row r="598" spans="2:27">
      <c r="B598" s="94" t="s">
        <v>43</v>
      </c>
      <c r="C598" s="94" t="s">
        <v>44</v>
      </c>
      <c r="D598" s="94">
        <f>SUM('[1]NXP (04)'!D27:K27)/SUM('[1]NXP (04)'!D$2:K$2)</f>
        <v>61.509655945131712</v>
      </c>
      <c r="E598" s="94">
        <f>SUM('[1]NXP (04)'!L27:P27)/SUM('[1]NXP (04)'!L$2:P$2)</f>
        <v>60.825046397307418</v>
      </c>
      <c r="F598" s="94">
        <f>SUM('[1]NXP (04)'!Q27:AC27)/SUM('[1]NXP (04)'!Q$2:AC$2)</f>
        <v>53.609462626001608</v>
      </c>
      <c r="G598" s="94">
        <f>SUM('[1]NXP (04)'!AD27:AJ27)/SUM('[1]NXP (04)'!AD$2:AJ$2)</f>
        <v>53.999168166794988</v>
      </c>
      <c r="H598" s="94">
        <f>SUM('[1]NXP (04)'!AK27:AO27)/SUM('[1]NXP (04)'!AK$2:AO$2)</f>
        <v>74.641460277388632</v>
      </c>
      <c r="I598" s="94">
        <f>SUM('[1]NXP (04)'!AP27:AU27)/SUM('[1]NXP (04)'!AP$2:AU$2)</f>
        <v>65.661269043111332</v>
      </c>
      <c r="J598" s="94">
        <f>SUM('[1]NXP (04)'!AV27:BE27)/SUM('[1]NXP (04)'!AV$2:BE$2)</f>
        <v>68.509858989983755</v>
      </c>
      <c r="K598" s="94">
        <f>SUM('[1]NXP (04)'!BF27:BO27)/SUM('[1]NXP (04)'!BF$2:BO$2)</f>
        <v>41.222905198483204</v>
      </c>
      <c r="L598" s="94">
        <f>SUM('[1]NXP (04)'!BP27:BS27)/SUM('[1]NXP (04)'!BP$2:BS$2)</f>
        <v>34.165779215273417</v>
      </c>
      <c r="M598" s="94">
        <f>SUM('[1]NXP (04)'!BT27:BW27)/SUM('[1]NXP (04)'!BT$2:BW$2)</f>
        <v>79.481629042455481</v>
      </c>
      <c r="N598" s="94">
        <f t="shared" si="529"/>
        <v>59.362623490193158</v>
      </c>
      <c r="O598" s="94">
        <f>AVERAGE('[1]NXP (04)'!BY27:BZ27)</f>
        <v>39.488819970639426</v>
      </c>
      <c r="P598" s="94" t="s">
        <v>44</v>
      </c>
      <c r="Q598" s="57">
        <f>RANK(D598,D580:D611,0)</f>
        <v>23</v>
      </c>
      <c r="R598" s="57">
        <f t="shared" ref="R598:AA598" si="547">RANK(E598,E580:E611,0)</f>
        <v>2</v>
      </c>
      <c r="S598" s="57">
        <f t="shared" si="547"/>
        <v>11</v>
      </c>
      <c r="T598" s="57">
        <f t="shared" si="547"/>
        <v>17</v>
      </c>
      <c r="U598" s="57">
        <f t="shared" si="547"/>
        <v>2</v>
      </c>
      <c r="V598" s="57">
        <f t="shared" si="547"/>
        <v>3</v>
      </c>
      <c r="W598" s="57">
        <f t="shared" si="547"/>
        <v>2</v>
      </c>
      <c r="X598" s="57">
        <f t="shared" si="547"/>
        <v>5</v>
      </c>
      <c r="Y598" s="57">
        <f t="shared" si="547"/>
        <v>8</v>
      </c>
      <c r="Z598" s="57">
        <f t="shared" si="547"/>
        <v>2</v>
      </c>
      <c r="AA598" s="57">
        <f t="shared" si="547"/>
        <v>2</v>
      </c>
    </row>
    <row r="599" spans="2:27">
      <c r="B599" s="95" t="s">
        <v>45</v>
      </c>
      <c r="C599" s="95" t="s">
        <v>46</v>
      </c>
      <c r="D599" s="95">
        <f>SUM('[1]NXP (04)'!D28:K28)/SUM('[1]NXP (04)'!D$2:K$2)</f>
        <v>51.551969942607158</v>
      </c>
      <c r="E599" s="95">
        <f>SUM('[1]NXP (04)'!L28:P28)/SUM('[1]NXP (04)'!L$2:P$2)</f>
        <v>38.76887326721296</v>
      </c>
      <c r="F599" s="95">
        <f>SUM('[1]NXP (04)'!Q28:AC28)/SUM('[1]NXP (04)'!Q$2:AC$2)</f>
        <v>26.105156189338622</v>
      </c>
      <c r="G599" s="95">
        <f>SUM('[1]NXP (04)'!AD28:AJ28)/SUM('[1]NXP (04)'!AD$2:AJ$2)</f>
        <v>36.637288564625685</v>
      </c>
      <c r="H599" s="95">
        <f>SUM('[1]NXP (04)'!AK28:AO28)/SUM('[1]NXP (04)'!AK$2:AO$2)</f>
        <v>29.752635967661512</v>
      </c>
      <c r="I599" s="95">
        <f>SUM('[1]NXP (04)'!AP28:AU28)/SUM('[1]NXP (04)'!AP$2:AU$2)</f>
        <v>36.854135592800169</v>
      </c>
      <c r="J599" s="95">
        <f>SUM('[1]NXP (04)'!AV28:BE28)/SUM('[1]NXP (04)'!AV$2:BE$2)</f>
        <v>46.859587574006902</v>
      </c>
      <c r="K599" s="95">
        <f>SUM('[1]NXP (04)'!BF28:BO28)/SUM('[1]NXP (04)'!BF$2:BO$2)</f>
        <v>24.404320053187753</v>
      </c>
      <c r="L599" s="95">
        <f>SUM('[1]NXP (04)'!BP28:BS28)/SUM('[1]NXP (04)'!BP$2:BS$2)</f>
        <v>5.386617520101824</v>
      </c>
      <c r="M599" s="95">
        <f>SUM('[1]NXP (04)'!BT28:BW28)/SUM('[1]NXP (04)'!BT$2:BW$2)</f>
        <v>26.433577363800431</v>
      </c>
      <c r="N599" s="95">
        <f t="shared" si="529"/>
        <v>32.275416203534306</v>
      </c>
      <c r="O599" s="95">
        <f>AVERAGE('[1]NXP (04)'!BY28:BZ28)</f>
        <v>0.28600071078935707</v>
      </c>
      <c r="P599" s="95" t="s">
        <v>46</v>
      </c>
      <c r="Q599" s="57">
        <f>RANK(D599,D580:D611,0)</f>
        <v>29</v>
      </c>
      <c r="R599" s="57">
        <f t="shared" ref="R599:AA599" si="548">RANK(E599,E580:E611,0)</f>
        <v>18</v>
      </c>
      <c r="S599" s="57">
        <f t="shared" si="548"/>
        <v>32</v>
      </c>
      <c r="T599" s="57">
        <f t="shared" si="548"/>
        <v>31</v>
      </c>
      <c r="U599" s="57">
        <f t="shared" si="548"/>
        <v>32</v>
      </c>
      <c r="V599" s="57">
        <f t="shared" si="548"/>
        <v>28</v>
      </c>
      <c r="W599" s="57">
        <f t="shared" si="548"/>
        <v>23</v>
      </c>
      <c r="X599" s="57">
        <f t="shared" si="548"/>
        <v>31</v>
      </c>
      <c r="Y599" s="57">
        <f t="shared" si="548"/>
        <v>31</v>
      </c>
      <c r="Z599" s="57">
        <f t="shared" si="548"/>
        <v>31</v>
      </c>
      <c r="AA599" s="57">
        <f t="shared" si="548"/>
        <v>32</v>
      </c>
    </row>
    <row r="600" spans="2:27">
      <c r="B600" s="94" t="s">
        <v>47</v>
      </c>
      <c r="C600" s="94" t="s">
        <v>48</v>
      </c>
      <c r="D600" s="94">
        <f>SUM('[1]NXP (04)'!D29:K29)/SUM('[1]NXP (04)'!D$2:K$2)</f>
        <v>64.084419338914287</v>
      </c>
      <c r="E600" s="94">
        <f>SUM('[1]NXP (04)'!L29:P29)/SUM('[1]NXP (04)'!L$2:P$2)</f>
        <v>37.961072867026061</v>
      </c>
      <c r="F600" s="94">
        <f>SUM('[1]NXP (04)'!Q29:AC29)/SUM('[1]NXP (04)'!Q$2:AC$2)</f>
        <v>37.257524645401681</v>
      </c>
      <c r="G600" s="94">
        <f>SUM('[1]NXP (04)'!AD29:AJ29)/SUM('[1]NXP (04)'!AD$2:AJ$2)</f>
        <v>48.478461043425355</v>
      </c>
      <c r="H600" s="94">
        <f>SUM('[1]NXP (04)'!AK29:AO29)/SUM('[1]NXP (04)'!AK$2:AO$2)</f>
        <v>46.972978363051432</v>
      </c>
      <c r="I600" s="94">
        <f>SUM('[1]NXP (04)'!AP29:AU29)/SUM('[1]NXP (04)'!AP$2:AU$2)</f>
        <v>42.680437077069989</v>
      </c>
      <c r="J600" s="94">
        <f>SUM('[1]NXP (04)'!AV29:BE29)/SUM('[1]NXP (04)'!AV$2:BE$2)</f>
        <v>55.194330350827471</v>
      </c>
      <c r="K600" s="94">
        <f>SUM('[1]NXP (04)'!BF29:BO29)/SUM('[1]NXP (04)'!BF$2:BO$2)</f>
        <v>30.34681977047088</v>
      </c>
      <c r="L600" s="94">
        <f>SUM('[1]NXP (04)'!BP29:BS29)/SUM('[1]NXP (04)'!BP$2:BS$2)</f>
        <v>20.659229297485606</v>
      </c>
      <c r="M600" s="94">
        <f>SUM('[1]NXP (04)'!BT29:BW29)/SUM('[1]NXP (04)'!BT$2:BW$2)</f>
        <v>40.962024530606108</v>
      </c>
      <c r="N600" s="94">
        <f t="shared" si="529"/>
        <v>42.459729728427888</v>
      </c>
      <c r="O600" s="94">
        <f>AVERAGE('[1]NXP (04)'!BY29:BZ29)</f>
        <v>8.8998702907055822</v>
      </c>
      <c r="P600" s="94" t="s">
        <v>48</v>
      </c>
      <c r="Q600" s="57">
        <f>RANK(D600,D580:D611,0)</f>
        <v>17</v>
      </c>
      <c r="R600" s="57">
        <f t="shared" ref="R600:AA600" si="549">RANK(E600,E580:E611,0)</f>
        <v>22</v>
      </c>
      <c r="S600" s="57">
        <f t="shared" si="549"/>
        <v>26</v>
      </c>
      <c r="T600" s="57">
        <f t="shared" si="549"/>
        <v>23</v>
      </c>
      <c r="U600" s="57">
        <f t="shared" si="549"/>
        <v>23</v>
      </c>
      <c r="V600" s="57">
        <f t="shared" si="549"/>
        <v>25</v>
      </c>
      <c r="W600" s="57">
        <f t="shared" si="549"/>
        <v>8</v>
      </c>
      <c r="X600" s="57">
        <f t="shared" si="549"/>
        <v>23</v>
      </c>
      <c r="Y600" s="57">
        <f t="shared" si="549"/>
        <v>15</v>
      </c>
      <c r="Z600" s="57">
        <f t="shared" si="549"/>
        <v>22</v>
      </c>
      <c r="AA600" s="57">
        <f t="shared" si="549"/>
        <v>25</v>
      </c>
    </row>
    <row r="601" spans="2:27">
      <c r="B601" s="95" t="s">
        <v>49</v>
      </c>
      <c r="C601" s="95" t="s">
        <v>50</v>
      </c>
      <c r="D601" s="95">
        <f>SUM('[1]NXP (04)'!D30:K30)/SUM('[1]NXP (04)'!D$2:K$2)</f>
        <v>82.148840729732669</v>
      </c>
      <c r="E601" s="95">
        <f>SUM('[1]NXP (04)'!L30:P30)/SUM('[1]NXP (04)'!L$2:P$2)</f>
        <v>30.70244104793673</v>
      </c>
      <c r="F601" s="95">
        <f>SUM('[1]NXP (04)'!Q30:AC30)/SUM('[1]NXP (04)'!Q$2:AC$2)</f>
        <v>52.505180090079179</v>
      </c>
      <c r="G601" s="95">
        <f>SUM('[1]NXP (04)'!AD30:AJ30)/SUM('[1]NXP (04)'!AD$2:AJ$2)</f>
        <v>73.051425617218527</v>
      </c>
      <c r="H601" s="95">
        <f>SUM('[1]NXP (04)'!AK30:AO30)/SUM('[1]NXP (04)'!AK$2:AO$2)</f>
        <v>60.56546182801533</v>
      </c>
      <c r="I601" s="95">
        <f>SUM('[1]NXP (04)'!AP30:AU30)/SUM('[1]NXP (04)'!AP$2:AU$2)</f>
        <v>73.736572908732242</v>
      </c>
      <c r="J601" s="95">
        <f>SUM('[1]NXP (04)'!AV30:BE30)/SUM('[1]NXP (04)'!AV$2:BE$2)</f>
        <v>54.310697853414737</v>
      </c>
      <c r="K601" s="95">
        <f>SUM('[1]NXP (04)'!BF30:BO30)/SUM('[1]NXP (04)'!BF$2:BO$2)</f>
        <v>37.756747086879237</v>
      </c>
      <c r="L601" s="95">
        <f>SUM('[1]NXP (04)'!BP30:BS30)/SUM('[1]NXP (04)'!BP$2:BS$2)</f>
        <v>19.984272688054364</v>
      </c>
      <c r="M601" s="95">
        <f>SUM('[1]NXP (04)'!BT30:BW30)/SUM('[1]NXP (04)'!BT$2:BW$2)</f>
        <v>75.448657712198596</v>
      </c>
      <c r="N601" s="95">
        <f t="shared" si="529"/>
        <v>56.02102975622617</v>
      </c>
      <c r="O601" s="95">
        <f>AVERAGE('[1]NXP (04)'!BY30:BZ30)</f>
        <v>22.87478890036375</v>
      </c>
      <c r="P601" s="95" t="s">
        <v>50</v>
      </c>
      <c r="Q601" s="57">
        <f>RANK(D601,D580:D611,0)</f>
        <v>2</v>
      </c>
      <c r="R601" s="57">
        <f t="shared" ref="R601:AA601" si="550">RANK(E601,E580:E611,0)</f>
        <v>29</v>
      </c>
      <c r="S601" s="57">
        <f t="shared" si="550"/>
        <v>13</v>
      </c>
      <c r="T601" s="57">
        <f t="shared" si="550"/>
        <v>2</v>
      </c>
      <c r="U601" s="57">
        <f t="shared" si="550"/>
        <v>9</v>
      </c>
      <c r="V601" s="57">
        <f t="shared" si="550"/>
        <v>1</v>
      </c>
      <c r="W601" s="57">
        <f t="shared" si="550"/>
        <v>10</v>
      </c>
      <c r="X601" s="57">
        <f t="shared" si="550"/>
        <v>8</v>
      </c>
      <c r="Y601" s="57">
        <f t="shared" si="550"/>
        <v>16</v>
      </c>
      <c r="Z601" s="57">
        <f t="shared" si="550"/>
        <v>3</v>
      </c>
      <c r="AA601" s="57">
        <f t="shared" si="550"/>
        <v>3</v>
      </c>
    </row>
    <row r="602" spans="2:27">
      <c r="B602" s="94" t="s">
        <v>51</v>
      </c>
      <c r="C602" s="94" t="s">
        <v>52</v>
      </c>
      <c r="D602" s="94">
        <f>SUM('[1]NXP (04)'!D31:K31)/SUM('[1]NXP (04)'!D$2:K$2)</f>
        <v>62.837278037797191</v>
      </c>
      <c r="E602" s="94">
        <f>SUM('[1]NXP (04)'!L31:P31)/SUM('[1]NXP (04)'!L$2:P$2)</f>
        <v>45.184262353535388</v>
      </c>
      <c r="F602" s="94">
        <f>SUM('[1]NXP (04)'!Q31:AC31)/SUM('[1]NXP (04)'!Q$2:AC$2)</f>
        <v>56.71704546483884</v>
      </c>
      <c r="G602" s="94">
        <f>SUM('[1]NXP (04)'!AD31:AJ31)/SUM('[1]NXP (04)'!AD$2:AJ$2)</f>
        <v>51.176400504416954</v>
      </c>
      <c r="H602" s="94">
        <f>SUM('[1]NXP (04)'!AK31:AO31)/SUM('[1]NXP (04)'!AK$2:AO$2)</f>
        <v>51.639063692788191</v>
      </c>
      <c r="I602" s="94">
        <f>SUM('[1]NXP (04)'!AP31:AU31)/SUM('[1]NXP (04)'!AP$2:AU$2)</f>
        <v>46.292728014525068</v>
      </c>
      <c r="J602" s="94">
        <f>SUM('[1]NXP (04)'!AV31:BE31)/SUM('[1]NXP (04)'!AV$2:BE$2)</f>
        <v>52.552159768328302</v>
      </c>
      <c r="K602" s="94">
        <f>SUM('[1]NXP (04)'!BF31:BO31)/SUM('[1]NXP (04)'!BF$2:BO$2)</f>
        <v>52.954036793666027</v>
      </c>
      <c r="L602" s="94">
        <f>SUM('[1]NXP (04)'!BP31:BS31)/SUM('[1]NXP (04)'!BP$2:BS$2)</f>
        <v>34.539529929702795</v>
      </c>
      <c r="M602" s="94">
        <f>SUM('[1]NXP (04)'!BT31:BW31)/SUM('[1]NXP (04)'!BT$2:BW$2)</f>
        <v>48.381344043270936</v>
      </c>
      <c r="N602" s="94">
        <f t="shared" si="529"/>
        <v>50.227384860286975</v>
      </c>
      <c r="O602" s="94">
        <f>AVERAGE('[1]NXP (04)'!BY31:BZ31)</f>
        <v>20.370353550470075</v>
      </c>
      <c r="P602" s="94" t="s">
        <v>52</v>
      </c>
      <c r="Q602" s="57">
        <f>RANK(D602,D580:D611,0)</f>
        <v>20</v>
      </c>
      <c r="R602" s="57">
        <f t="shared" ref="R602:AA602" si="551">RANK(E602,E580:E611,0)</f>
        <v>7</v>
      </c>
      <c r="S602" s="57">
        <f t="shared" si="551"/>
        <v>7</v>
      </c>
      <c r="T602" s="57">
        <f t="shared" si="551"/>
        <v>21</v>
      </c>
      <c r="U602" s="57">
        <f t="shared" si="551"/>
        <v>17</v>
      </c>
      <c r="V602" s="57">
        <f t="shared" si="551"/>
        <v>20</v>
      </c>
      <c r="W602" s="57">
        <f t="shared" si="551"/>
        <v>14</v>
      </c>
      <c r="X602" s="57">
        <f t="shared" si="551"/>
        <v>3</v>
      </c>
      <c r="Y602" s="57">
        <f t="shared" si="551"/>
        <v>7</v>
      </c>
      <c r="Z602" s="57">
        <f t="shared" si="551"/>
        <v>15</v>
      </c>
      <c r="AA602" s="57">
        <f t="shared" si="551"/>
        <v>11</v>
      </c>
    </row>
    <row r="603" spans="2:27">
      <c r="B603" s="95" t="s">
        <v>53</v>
      </c>
      <c r="C603" s="95" t="s">
        <v>54</v>
      </c>
      <c r="D603" s="95">
        <f>SUM('[1]NXP (04)'!D32:K32)/SUM('[1]NXP (04)'!D$2:K$2)</f>
        <v>62.668786005407306</v>
      </c>
      <c r="E603" s="95">
        <f>SUM('[1]NXP (04)'!L32:P32)/SUM('[1]NXP (04)'!L$2:P$2)</f>
        <v>33.733189098032682</v>
      </c>
      <c r="F603" s="95">
        <f>SUM('[1]NXP (04)'!Q32:AC32)/SUM('[1]NXP (04)'!Q$2:AC$2)</f>
        <v>44.596698771931607</v>
      </c>
      <c r="G603" s="95">
        <f>SUM('[1]NXP (04)'!AD32:AJ32)/SUM('[1]NXP (04)'!AD$2:AJ$2)</f>
        <v>68.642511725002635</v>
      </c>
      <c r="H603" s="95">
        <f>SUM('[1]NXP (04)'!AK32:AO32)/SUM('[1]NXP (04)'!AK$2:AO$2)</f>
        <v>49.591230395672774</v>
      </c>
      <c r="I603" s="95">
        <f>SUM('[1]NXP (04)'!AP32:AU32)/SUM('[1]NXP (04)'!AP$2:AU$2)</f>
        <v>47.065222747008846</v>
      </c>
      <c r="J603" s="95">
        <f>SUM('[1]NXP (04)'!AV32:BE32)/SUM('[1]NXP (04)'!AV$2:BE$2)</f>
        <v>56.477072783562868</v>
      </c>
      <c r="K603" s="95">
        <f>SUM('[1]NXP (04)'!BF32:BO32)/SUM('[1]NXP (04)'!BF$2:BO$2)</f>
        <v>32.3562215382793</v>
      </c>
      <c r="L603" s="95">
        <f>SUM('[1]NXP (04)'!BP32:BS32)/SUM('[1]NXP (04)'!BP$2:BS$2)</f>
        <v>22.693275627495495</v>
      </c>
      <c r="M603" s="95">
        <f>SUM('[1]NXP (04)'!BT32:BW32)/SUM('[1]NXP (04)'!BT$2:BW$2)</f>
        <v>49.051310812099175</v>
      </c>
      <c r="N603" s="95">
        <f t="shared" si="529"/>
        <v>46.687551950449276</v>
      </c>
      <c r="O603" s="95">
        <f>AVERAGE('[1]NXP (04)'!BY32:BZ32)</f>
        <v>15.028157867033205</v>
      </c>
      <c r="P603" s="95" t="s">
        <v>54</v>
      </c>
      <c r="Q603" s="57">
        <f>RANK(D603,D580:D611,0)</f>
        <v>21</v>
      </c>
      <c r="R603" s="57">
        <f t="shared" ref="R603:AA603" si="552">RANK(E603,E580:E611,0)</f>
        <v>26</v>
      </c>
      <c r="S603" s="57">
        <f t="shared" si="552"/>
        <v>20</v>
      </c>
      <c r="T603" s="57">
        <f t="shared" si="552"/>
        <v>4</v>
      </c>
      <c r="U603" s="57">
        <f t="shared" si="552"/>
        <v>20</v>
      </c>
      <c r="V603" s="57">
        <f t="shared" si="552"/>
        <v>18</v>
      </c>
      <c r="W603" s="57">
        <f t="shared" si="552"/>
        <v>6</v>
      </c>
      <c r="X603" s="57">
        <f t="shared" si="552"/>
        <v>19</v>
      </c>
      <c r="Y603" s="57">
        <f t="shared" si="552"/>
        <v>14</v>
      </c>
      <c r="Z603" s="57">
        <f t="shared" si="552"/>
        <v>14</v>
      </c>
      <c r="AA603" s="57">
        <f t="shared" si="552"/>
        <v>16</v>
      </c>
    </row>
    <row r="604" spans="2:27">
      <c r="B604" s="94" t="s">
        <v>55</v>
      </c>
      <c r="C604" s="94" t="s">
        <v>56</v>
      </c>
      <c r="D604" s="94">
        <f>SUM('[1]NXP (04)'!D33:K33)/SUM('[1]NXP (04)'!D$2:K$2)</f>
        <v>51.681130676006248</v>
      </c>
      <c r="E604" s="94">
        <f>SUM('[1]NXP (04)'!L33:P33)/SUM('[1]NXP (04)'!L$2:P$2)</f>
        <v>43.365915687188163</v>
      </c>
      <c r="F604" s="94">
        <f>SUM('[1]NXP (04)'!Q33:AC33)/SUM('[1]NXP (04)'!Q$2:AC$2)</f>
        <v>58.003745564533098</v>
      </c>
      <c r="G604" s="94">
        <f>SUM('[1]NXP (04)'!AD33:AJ33)/SUM('[1]NXP (04)'!AD$2:AJ$2)</f>
        <v>54.092651046820464</v>
      </c>
      <c r="H604" s="94">
        <f>SUM('[1]NXP (04)'!AK33:AO33)/SUM('[1]NXP (04)'!AK$2:AO$2)</f>
        <v>64.210551757525749</v>
      </c>
      <c r="I604" s="94">
        <f>SUM('[1]NXP (04)'!AP33:AU33)/SUM('[1]NXP (04)'!AP$2:AU$2)</f>
        <v>66.344782622039091</v>
      </c>
      <c r="J604" s="94">
        <f>SUM('[1]NXP (04)'!AV33:BE33)/SUM('[1]NXP (04)'!AV$2:BE$2)</f>
        <v>50.583691065140414</v>
      </c>
      <c r="K604" s="94">
        <f>SUM('[1]NXP (04)'!BF33:BO33)/SUM('[1]NXP (04)'!BF$2:BO$2)</f>
        <v>33.367639948032171</v>
      </c>
      <c r="L604" s="94">
        <f>SUM('[1]NXP (04)'!BP33:BS33)/SUM('[1]NXP (04)'!BP$2:BS$2)</f>
        <v>4.8409739857855563</v>
      </c>
      <c r="M604" s="94">
        <f>SUM('[1]NXP (04)'!BT33:BW33)/SUM('[1]NXP (04)'!BT$2:BW$2)</f>
        <v>42.396880988276521</v>
      </c>
      <c r="N604" s="94">
        <f t="shared" si="529"/>
        <v>46.888796334134746</v>
      </c>
      <c r="O604" s="94">
        <f>AVERAGE('[1]NXP (04)'!BY33:BZ33)</f>
        <v>17.892962302095668</v>
      </c>
      <c r="P604" s="94" t="s">
        <v>56</v>
      </c>
      <c r="Q604" s="57">
        <f>RANK(D604,D580:D611,0)</f>
        <v>28</v>
      </c>
      <c r="R604" s="57">
        <f t="shared" ref="R604:AA604" si="553">RANK(E604,E580:E611,0)</f>
        <v>9</v>
      </c>
      <c r="S604" s="57">
        <f t="shared" si="553"/>
        <v>6</v>
      </c>
      <c r="T604" s="57">
        <f t="shared" si="553"/>
        <v>16</v>
      </c>
      <c r="U604" s="57">
        <f t="shared" si="553"/>
        <v>6</v>
      </c>
      <c r="V604" s="57">
        <f t="shared" si="553"/>
        <v>2</v>
      </c>
      <c r="W604" s="57">
        <f t="shared" si="553"/>
        <v>16</v>
      </c>
      <c r="X604" s="57">
        <f t="shared" si="553"/>
        <v>16</v>
      </c>
      <c r="Y604" s="57">
        <f t="shared" si="553"/>
        <v>32</v>
      </c>
      <c r="Z604" s="57">
        <f t="shared" si="553"/>
        <v>21</v>
      </c>
      <c r="AA604" s="57">
        <f t="shared" si="553"/>
        <v>15</v>
      </c>
    </row>
    <row r="605" spans="2:27">
      <c r="B605" s="95" t="s">
        <v>57</v>
      </c>
      <c r="C605" s="95" t="s">
        <v>58</v>
      </c>
      <c r="D605" s="95">
        <f>SUM('[1]NXP (04)'!D34:K34)/SUM('[1]NXP (04)'!D$2:K$2)</f>
        <v>70.680972207387455</v>
      </c>
      <c r="E605" s="95">
        <f>SUM('[1]NXP (04)'!L34:P34)/SUM('[1]NXP (04)'!L$2:P$2)</f>
        <v>41.697878003206206</v>
      </c>
      <c r="F605" s="95">
        <f>SUM('[1]NXP (04)'!Q34:AC34)/SUM('[1]NXP (04)'!Q$2:AC$2)</f>
        <v>53.480689467514161</v>
      </c>
      <c r="G605" s="95">
        <f>SUM('[1]NXP (04)'!AD34:AJ34)/SUM('[1]NXP (04)'!AD$2:AJ$2)</f>
        <v>53.236816563828754</v>
      </c>
      <c r="H605" s="95">
        <f>SUM('[1]NXP (04)'!AK34:AO34)/SUM('[1]NXP (04)'!AK$2:AO$2)</f>
        <v>57.03956058405852</v>
      </c>
      <c r="I605" s="95">
        <f>SUM('[1]NXP (04)'!AP34:AU34)/SUM('[1]NXP (04)'!AP$2:AU$2)</f>
        <v>55.631185525677665</v>
      </c>
      <c r="J605" s="95">
        <f>SUM('[1]NXP (04)'!AV34:BE34)/SUM('[1]NXP (04)'!AV$2:BE$2)</f>
        <v>49.073623615126088</v>
      </c>
      <c r="K605" s="95">
        <f>SUM('[1]NXP (04)'!BF34:BO34)/SUM('[1]NXP (04)'!BF$2:BO$2)</f>
        <v>31.74844120485897</v>
      </c>
      <c r="L605" s="95">
        <f>SUM('[1]NXP (04)'!BP34:BS34)/SUM('[1]NXP (04)'!BP$2:BS$2)</f>
        <v>34.639791488677389</v>
      </c>
      <c r="M605" s="95">
        <f>SUM('[1]NXP (04)'!BT34:BW34)/SUM('[1]NXP (04)'!BT$2:BW$2)</f>
        <v>52.209572166972649</v>
      </c>
      <c r="N605" s="95">
        <f t="shared" si="529"/>
        <v>49.943853082730776</v>
      </c>
      <c r="O605" s="95">
        <f>AVERAGE('[1]NXP (04)'!BY34:BZ34)</f>
        <v>25.347236831061021</v>
      </c>
      <c r="P605" s="95" t="s">
        <v>58</v>
      </c>
      <c r="Q605" s="57">
        <f>RANK(D605,D580:D611,0)</f>
        <v>10</v>
      </c>
      <c r="R605" s="57">
        <f t="shared" ref="R605:AA605" si="554">RANK(E605,E580:E611,0)</f>
        <v>13</v>
      </c>
      <c r="S605" s="57">
        <f t="shared" si="554"/>
        <v>12</v>
      </c>
      <c r="T605" s="57">
        <f t="shared" si="554"/>
        <v>18</v>
      </c>
      <c r="U605" s="57">
        <f t="shared" si="554"/>
        <v>12</v>
      </c>
      <c r="V605" s="57">
        <f t="shared" si="554"/>
        <v>10</v>
      </c>
      <c r="W605" s="57">
        <f t="shared" si="554"/>
        <v>20</v>
      </c>
      <c r="X605" s="57">
        <f t="shared" si="554"/>
        <v>20</v>
      </c>
      <c r="Y605" s="57">
        <f t="shared" si="554"/>
        <v>6</v>
      </c>
      <c r="Z605" s="57">
        <f t="shared" si="554"/>
        <v>11</v>
      </c>
      <c r="AA605" s="57">
        <f t="shared" si="554"/>
        <v>12</v>
      </c>
    </row>
    <row r="606" spans="2:27">
      <c r="B606" s="94" t="s">
        <v>59</v>
      </c>
      <c r="C606" s="94" t="s">
        <v>60</v>
      </c>
      <c r="D606" s="94">
        <f>SUM('[1]NXP (04)'!D35:K35)/SUM('[1]NXP (04)'!D$2:K$2)</f>
        <v>67.627649130833362</v>
      </c>
      <c r="E606" s="94">
        <f>SUM('[1]NXP (04)'!L35:P35)/SUM('[1]NXP (04)'!L$2:P$2)</f>
        <v>38.022273459921649</v>
      </c>
      <c r="F606" s="94">
        <f>SUM('[1]NXP (04)'!Q35:AC35)/SUM('[1]NXP (04)'!Q$2:AC$2)</f>
        <v>42.70606169606701</v>
      </c>
      <c r="G606" s="94">
        <f>SUM('[1]NXP (04)'!AD35:AJ35)/SUM('[1]NXP (04)'!AD$2:AJ$2)</f>
        <v>55.714960389513109</v>
      </c>
      <c r="H606" s="94">
        <f>SUM('[1]NXP (04)'!AK35:AO35)/SUM('[1]NXP (04)'!AK$2:AO$2)</f>
        <v>39.78158042725471</v>
      </c>
      <c r="I606" s="94">
        <f>SUM('[1]NXP (04)'!AP35:AU35)/SUM('[1]NXP (04)'!AP$2:AU$2)</f>
        <v>43.806021799989708</v>
      </c>
      <c r="J606" s="94">
        <f>SUM('[1]NXP (04)'!AV35:BE35)/SUM('[1]NXP (04)'!AV$2:BE$2)</f>
        <v>36.471219214630402</v>
      </c>
      <c r="K606" s="94">
        <f>SUM('[1]NXP (04)'!BF35:BO35)/SUM('[1]NXP (04)'!BF$2:BO$2)</f>
        <v>26.578650232033606</v>
      </c>
      <c r="L606" s="94">
        <f>SUM('[1]NXP (04)'!BP35:BS35)/SUM('[1]NXP (04)'!BP$2:BS$2)</f>
        <v>16.483825982496299</v>
      </c>
      <c r="M606" s="94">
        <f>SUM('[1]NXP (04)'!BT35:BW35)/SUM('[1]NXP (04)'!BT$2:BW$2)</f>
        <v>30.958837087344513</v>
      </c>
      <c r="N606" s="94">
        <f t="shared" si="529"/>
        <v>39.815107942008439</v>
      </c>
      <c r="O606" s="94">
        <f>AVERAGE('[1]NXP (04)'!BY35:BZ35)</f>
        <v>11.406582231928553</v>
      </c>
      <c r="P606" s="94" t="s">
        <v>60</v>
      </c>
      <c r="Q606" s="57">
        <f>RANK(D606,D580:D611,0)</f>
        <v>12</v>
      </c>
      <c r="R606" s="57">
        <f t="shared" ref="R606:AA606" si="555">RANK(E606,E580:E611,0)</f>
        <v>21</v>
      </c>
      <c r="S606" s="57">
        <f t="shared" si="555"/>
        <v>23</v>
      </c>
      <c r="T606" s="57">
        <f t="shared" si="555"/>
        <v>13</v>
      </c>
      <c r="U606" s="57">
        <f t="shared" si="555"/>
        <v>28</v>
      </c>
      <c r="V606" s="57">
        <f t="shared" si="555"/>
        <v>23</v>
      </c>
      <c r="W606" s="57">
        <f t="shared" si="555"/>
        <v>31</v>
      </c>
      <c r="X606" s="57">
        <f t="shared" si="555"/>
        <v>29</v>
      </c>
      <c r="Y606" s="57">
        <f t="shared" si="555"/>
        <v>21</v>
      </c>
      <c r="Z606" s="57">
        <f t="shared" si="555"/>
        <v>28</v>
      </c>
      <c r="AA606" s="57">
        <f t="shared" si="555"/>
        <v>26</v>
      </c>
    </row>
    <row r="607" spans="2:27">
      <c r="B607" s="95" t="s">
        <v>61</v>
      </c>
      <c r="C607" s="95" t="s">
        <v>62</v>
      </c>
      <c r="D607" s="95">
        <f>SUM('[1]NXP (04)'!D36:K36)/SUM('[1]NXP (04)'!D$2:K$2)</f>
        <v>72.284798362079712</v>
      </c>
      <c r="E607" s="95">
        <f>SUM('[1]NXP (04)'!L36:P36)/SUM('[1]NXP (04)'!L$2:P$2)</f>
        <v>40.86828495860842</v>
      </c>
      <c r="F607" s="95">
        <f>SUM('[1]NXP (04)'!Q36:AC36)/SUM('[1]NXP (04)'!Q$2:AC$2)</f>
        <v>54.617604947189996</v>
      </c>
      <c r="G607" s="95">
        <f>SUM('[1]NXP (04)'!AD36:AJ36)/SUM('[1]NXP (04)'!AD$2:AJ$2)</f>
        <v>58.185288633451371</v>
      </c>
      <c r="H607" s="95">
        <f>SUM('[1]NXP (04)'!AK36:AO36)/SUM('[1]NXP (04)'!AK$2:AO$2)</f>
        <v>58.679564175307746</v>
      </c>
      <c r="I607" s="95">
        <f>SUM('[1]NXP (04)'!AP36:AU36)/SUM('[1]NXP (04)'!AP$2:AU$2)</f>
        <v>46.359394249280562</v>
      </c>
      <c r="J607" s="95">
        <f>SUM('[1]NXP (04)'!AV36:BE36)/SUM('[1]NXP (04)'!AV$2:BE$2)</f>
        <v>61.78913864726178</v>
      </c>
      <c r="K607" s="95">
        <f>SUM('[1]NXP (04)'!BF36:BO36)/SUM('[1]NXP (04)'!BF$2:BO$2)</f>
        <v>33.542133340462449</v>
      </c>
      <c r="L607" s="95">
        <f>SUM('[1]NXP (04)'!BP36:BS36)/SUM('[1]NXP (04)'!BP$2:BS$2)</f>
        <v>45.124145508807139</v>
      </c>
      <c r="M607" s="95">
        <f>SUM('[1]NXP (04)'!BT36:BW36)/SUM('[1]NXP (04)'!BT$2:BW$2)</f>
        <v>56.867553686168726</v>
      </c>
      <c r="N607" s="95">
        <f t="shared" si="529"/>
        <v>52.831790650861784</v>
      </c>
      <c r="O607" s="95">
        <f>AVERAGE('[1]NXP (04)'!BY36:BZ36)</f>
        <v>23.135341037855458</v>
      </c>
      <c r="P607" s="95" t="s">
        <v>62</v>
      </c>
      <c r="Q607" s="57">
        <f>RANK(D607,D580:D611,0)</f>
        <v>7</v>
      </c>
      <c r="R607" s="57">
        <f t="shared" ref="R607:AA607" si="556">RANK(E607,E580:E611,0)</f>
        <v>15</v>
      </c>
      <c r="S607" s="57">
        <f t="shared" si="556"/>
        <v>9</v>
      </c>
      <c r="T607" s="57">
        <f t="shared" si="556"/>
        <v>11</v>
      </c>
      <c r="U607" s="57">
        <f t="shared" si="556"/>
        <v>11</v>
      </c>
      <c r="V607" s="57">
        <f t="shared" si="556"/>
        <v>19</v>
      </c>
      <c r="W607" s="57">
        <f t="shared" si="556"/>
        <v>3</v>
      </c>
      <c r="X607" s="57">
        <f t="shared" si="556"/>
        <v>15</v>
      </c>
      <c r="Y607" s="57">
        <f t="shared" si="556"/>
        <v>3</v>
      </c>
      <c r="Z607" s="57">
        <f t="shared" si="556"/>
        <v>9</v>
      </c>
      <c r="AA607" s="57">
        <f t="shared" si="556"/>
        <v>7</v>
      </c>
    </row>
    <row r="608" spans="2:27">
      <c r="B608" s="94" t="s">
        <v>63</v>
      </c>
      <c r="C608" s="94" t="s">
        <v>64</v>
      </c>
      <c r="D608" s="94">
        <f>SUM('[1]NXP (04)'!D37:K37)/SUM('[1]NXP (04)'!D$2:K$2)</f>
        <v>63.524563718898271</v>
      </c>
      <c r="E608" s="94">
        <f>SUM('[1]NXP (04)'!L37:P37)/SUM('[1]NXP (04)'!L$2:P$2)</f>
        <v>39.349053399876603</v>
      </c>
      <c r="F608" s="94">
        <f>SUM('[1]NXP (04)'!Q37:AC37)/SUM('[1]NXP (04)'!Q$2:AC$2)</f>
        <v>43.73045083267484</v>
      </c>
      <c r="G608" s="94">
        <f>SUM('[1]NXP (04)'!AD37:AJ37)/SUM('[1]NXP (04)'!AD$2:AJ$2)</f>
        <v>68.036539692632687</v>
      </c>
      <c r="H608" s="94">
        <f>SUM('[1]NXP (04)'!AK37:AO37)/SUM('[1]NXP (04)'!AK$2:AO$2)</f>
        <v>45.39401213630434</v>
      </c>
      <c r="I608" s="94">
        <f>SUM('[1]NXP (04)'!AP37:AU37)/SUM('[1]NXP (04)'!AP$2:AU$2)</f>
        <v>36.790218719996354</v>
      </c>
      <c r="J608" s="94">
        <f>SUM('[1]NXP (04)'!AV37:BE37)/SUM('[1]NXP (04)'!AV$2:BE$2)</f>
        <v>44.189609388867723</v>
      </c>
      <c r="K608" s="94">
        <f>SUM('[1]NXP (04)'!BF37:BO37)/SUM('[1]NXP (04)'!BF$2:BO$2)</f>
        <v>23.370014945762648</v>
      </c>
      <c r="L608" s="94">
        <f>SUM('[1]NXP (04)'!BP37:BS37)/SUM('[1]NXP (04)'!BP$2:BS$2)</f>
        <v>23.757433903283275</v>
      </c>
      <c r="M608" s="94">
        <f>SUM('[1]NXP (04)'!BT37:BW37)/SUM('[1]NXP (04)'!BT$2:BW$2)</f>
        <v>37.092794987514807</v>
      </c>
      <c r="N608" s="94">
        <f t="shared" si="529"/>
        <v>42.523469172581144</v>
      </c>
      <c r="O608" s="94">
        <f>AVERAGE('[1]NXP (04)'!BY37:BZ37)</f>
        <v>6.7387310403457743</v>
      </c>
      <c r="P608" s="94" t="s">
        <v>64</v>
      </c>
      <c r="Q608" s="57">
        <f>RANK(D608,D580:D611,0)</f>
        <v>19</v>
      </c>
      <c r="R608" s="57">
        <f t="shared" ref="R608:AA608" si="557">RANK(E608,E580:E611,0)</f>
        <v>17</v>
      </c>
      <c r="S608" s="57">
        <f t="shared" si="557"/>
        <v>21</v>
      </c>
      <c r="T608" s="57">
        <f t="shared" si="557"/>
        <v>7</v>
      </c>
      <c r="U608" s="57">
        <f t="shared" si="557"/>
        <v>24</v>
      </c>
      <c r="V608" s="57">
        <f t="shared" si="557"/>
        <v>29</v>
      </c>
      <c r="W608" s="57">
        <f t="shared" si="557"/>
        <v>27</v>
      </c>
      <c r="X608" s="57">
        <f t="shared" si="557"/>
        <v>32</v>
      </c>
      <c r="Y608" s="57">
        <f t="shared" si="557"/>
        <v>13</v>
      </c>
      <c r="Z608" s="57">
        <f t="shared" si="557"/>
        <v>23</v>
      </c>
      <c r="AA608" s="57">
        <f t="shared" si="557"/>
        <v>24</v>
      </c>
    </row>
    <row r="609" spans="2:27">
      <c r="B609" s="95" t="s">
        <v>65</v>
      </c>
      <c r="C609" s="95" t="s">
        <v>66</v>
      </c>
      <c r="D609" s="95">
        <f>SUM('[1]NXP (04)'!D38:K38)/SUM('[1]NXP (04)'!D$2:K$2)</f>
        <v>72.169974043964658</v>
      </c>
      <c r="E609" s="95">
        <f>SUM('[1]NXP (04)'!L38:P38)/SUM('[1]NXP (04)'!L$2:P$2)</f>
        <v>36.891912979499324</v>
      </c>
      <c r="F609" s="95">
        <f>SUM('[1]NXP (04)'!Q38:AC38)/SUM('[1]NXP (04)'!Q$2:AC$2)</f>
        <v>36.563534603025985</v>
      </c>
      <c r="G609" s="95">
        <f>SUM('[1]NXP (04)'!AD38:AJ38)/SUM('[1]NXP (04)'!AD$2:AJ$2)</f>
        <v>40.402582745798576</v>
      </c>
      <c r="H609" s="95">
        <f>SUM('[1]NXP (04)'!AK38:AO38)/SUM('[1]NXP (04)'!AK$2:AO$2)</f>
        <v>35.934516358214317</v>
      </c>
      <c r="I609" s="95">
        <f>SUM('[1]NXP (04)'!AP38:AU38)/SUM('[1]NXP (04)'!AP$2:AU$2)</f>
        <v>34.425734638902938</v>
      </c>
      <c r="J609" s="95">
        <f>SUM('[1]NXP (04)'!AV38:BE38)/SUM('[1]NXP (04)'!AV$2:BE$2)</f>
        <v>51.11724888994636</v>
      </c>
      <c r="K609" s="95">
        <f>SUM('[1]NXP (04)'!BF38:BO38)/SUM('[1]NXP (04)'!BF$2:BO$2)</f>
        <v>29.493025410632914</v>
      </c>
      <c r="L609" s="95">
        <f>SUM('[1]NXP (04)'!BP38:BS38)/SUM('[1]NXP (04)'!BP$2:BS$2)</f>
        <v>9.3739514829377608</v>
      </c>
      <c r="M609" s="95">
        <f>SUM('[1]NXP (04)'!BT38:BW38)/SUM('[1]NXP (04)'!BT$2:BW$2)</f>
        <v>34.655015692930434</v>
      </c>
      <c r="N609" s="95">
        <f t="shared" si="529"/>
        <v>38.102749684585326</v>
      </c>
      <c r="O609" s="95">
        <f>AVERAGE('[1]NXP (04)'!BY38:BZ38)</f>
        <v>8.612401672931238</v>
      </c>
      <c r="P609" s="95" t="s">
        <v>66</v>
      </c>
      <c r="Q609" s="57">
        <f>RANK(D609,D580:D611,0)</f>
        <v>9</v>
      </c>
      <c r="R609" s="57">
        <f t="shared" ref="R609:AA609" si="558">RANK(E609,E580:E611,0)</f>
        <v>23</v>
      </c>
      <c r="S609" s="57">
        <f t="shared" si="558"/>
        <v>27</v>
      </c>
      <c r="T609" s="57">
        <f t="shared" si="558"/>
        <v>30</v>
      </c>
      <c r="U609" s="57">
        <f t="shared" si="558"/>
        <v>29</v>
      </c>
      <c r="V609" s="57">
        <f t="shared" si="558"/>
        <v>31</v>
      </c>
      <c r="W609" s="57">
        <f t="shared" si="558"/>
        <v>15</v>
      </c>
      <c r="X609" s="57">
        <f t="shared" si="558"/>
        <v>25</v>
      </c>
      <c r="Y609" s="57">
        <f t="shared" si="558"/>
        <v>24</v>
      </c>
      <c r="Z609" s="57">
        <f t="shared" si="558"/>
        <v>25</v>
      </c>
      <c r="AA609" s="57">
        <f t="shared" si="558"/>
        <v>28</v>
      </c>
    </row>
    <row r="610" spans="2:27">
      <c r="B610" s="94" t="s">
        <v>67</v>
      </c>
      <c r="C610" s="94" t="s">
        <v>68</v>
      </c>
      <c r="D610" s="94">
        <f>SUM('[1]NXP (04)'!D39:K39)/SUM('[1]NXP (04)'!D$2:K$2)</f>
        <v>86.52404724576877</v>
      </c>
      <c r="E610" s="94">
        <f>SUM('[1]NXP (04)'!L39:P39)/SUM('[1]NXP (04)'!L$2:P$2)</f>
        <v>29.374991790412377</v>
      </c>
      <c r="F610" s="94">
        <f>SUM('[1]NXP (04)'!Q39:AC39)/SUM('[1]NXP (04)'!Q$2:AC$2)</f>
        <v>42.307301151637148</v>
      </c>
      <c r="G610" s="94">
        <f>SUM('[1]NXP (04)'!AD39:AJ39)/SUM('[1]NXP (04)'!AD$2:AJ$2)</f>
        <v>74.093518464889328</v>
      </c>
      <c r="H610" s="94">
        <f>SUM('[1]NXP (04)'!AK39:AO39)/SUM('[1]NXP (04)'!AK$2:AO$2)</f>
        <v>60.675967232635777</v>
      </c>
      <c r="I610" s="94">
        <f>SUM('[1]NXP (04)'!AP39:AU39)/SUM('[1]NXP (04)'!AP$2:AU$2)</f>
        <v>56.904461641842509</v>
      </c>
      <c r="J610" s="94">
        <f>SUM('[1]NXP (04)'!AV39:BE39)/SUM('[1]NXP (04)'!AV$2:BE$2)</f>
        <v>55.270683134429078</v>
      </c>
      <c r="K610" s="94">
        <f>SUM('[1]NXP (04)'!BF39:BO39)/SUM('[1]NXP (04)'!BF$2:BO$2)</f>
        <v>38.660303131318734</v>
      </c>
      <c r="L610" s="94">
        <f>SUM('[1]NXP (04)'!BP39:BS39)/SUM('[1]NXP (04)'!BP$2:BS$2)</f>
        <v>9.7894417494769623</v>
      </c>
      <c r="M610" s="94">
        <f>SUM('[1]NXP (04)'!BT39:BW39)/SUM('[1]NXP (04)'!BT$2:BW$2)</f>
        <v>45.061889332901906</v>
      </c>
      <c r="N610" s="94">
        <f t="shared" si="529"/>
        <v>49.866260487531264</v>
      </c>
      <c r="O610" s="94">
        <f>AVERAGE('[1]NXP (04)'!BY39:BZ39)</f>
        <v>13.896451260459822</v>
      </c>
      <c r="P610" s="94" t="s">
        <v>68</v>
      </c>
      <c r="Q610" s="57">
        <f>RANK(D610,D580:D611,0)</f>
        <v>1</v>
      </c>
      <c r="R610" s="57">
        <f t="shared" ref="R610:AA610" si="559">RANK(E610,E580:E611,0)</f>
        <v>30</v>
      </c>
      <c r="S610" s="57">
        <f t="shared" si="559"/>
        <v>24</v>
      </c>
      <c r="T610" s="57">
        <f t="shared" si="559"/>
        <v>1</v>
      </c>
      <c r="U610" s="57">
        <f t="shared" si="559"/>
        <v>8</v>
      </c>
      <c r="V610" s="57">
        <f t="shared" si="559"/>
        <v>9</v>
      </c>
      <c r="W610" s="57">
        <f t="shared" si="559"/>
        <v>7</v>
      </c>
      <c r="X610" s="57">
        <f t="shared" si="559"/>
        <v>7</v>
      </c>
      <c r="Y610" s="57">
        <f t="shared" si="559"/>
        <v>23</v>
      </c>
      <c r="Z610" s="57">
        <f t="shared" si="559"/>
        <v>17</v>
      </c>
      <c r="AA610" s="57">
        <f t="shared" si="559"/>
        <v>13</v>
      </c>
    </row>
    <row r="611" spans="2:27">
      <c r="B611" s="95" t="s">
        <v>69</v>
      </c>
      <c r="C611" s="95" t="s">
        <v>70</v>
      </c>
      <c r="D611" s="95">
        <f>SUM('[1]NXP (04)'!D40:K40)/SUM('[1]NXP (04)'!D$2:K$2)</f>
        <v>65.987792944106431</v>
      </c>
      <c r="E611" s="95">
        <f>SUM('[1]NXP (04)'!L40:P40)/SUM('[1]NXP (04)'!L$2:P$2)</f>
        <v>16.825752609942377</v>
      </c>
      <c r="F611" s="95">
        <f>SUM('[1]NXP (04)'!Q40:AC40)/SUM('[1]NXP (04)'!Q$2:AC$2)</f>
        <v>38.358816923219983</v>
      </c>
      <c r="G611" s="95">
        <f>SUM('[1]NXP (04)'!AD40:AJ40)/SUM('[1]NXP (04)'!AD$2:AJ$2)</f>
        <v>53.114762369974798</v>
      </c>
      <c r="H611" s="95">
        <f>SUM('[1]NXP (04)'!AK40:AO40)/SUM('[1]NXP (04)'!AK$2:AO$2)</f>
        <v>51.429201461027731</v>
      </c>
      <c r="I611" s="95">
        <f>SUM('[1]NXP (04)'!AP40:AU40)/SUM('[1]NXP (04)'!AP$2:AU$2)</f>
        <v>36.353362685516615</v>
      </c>
      <c r="J611" s="95">
        <f>SUM('[1]NXP (04)'!AV40:BE40)/SUM('[1]NXP (04)'!AV$2:BE$2)</f>
        <v>39.153936481058189</v>
      </c>
      <c r="K611" s="95">
        <f>SUM('[1]NXP (04)'!BF40:BO40)/SUM('[1]NXP (04)'!BF$2:BO$2)</f>
        <v>31.261333929495091</v>
      </c>
      <c r="L611" s="95">
        <f>SUM('[1]NXP (04)'!BP40:BS40)/SUM('[1]NXP (04)'!BP$2:BS$2)</f>
        <v>19.354879802657017</v>
      </c>
      <c r="M611" s="95">
        <f>SUM('[1]NXP (04)'!BT40:BW40)/SUM('[1]NXP (04)'!BT$2:BW$2)</f>
        <v>34.340413655230186</v>
      </c>
      <c r="N611" s="95">
        <f t="shared" si="529"/>
        <v>38.618025286222846</v>
      </c>
      <c r="O611" s="95">
        <f>AVERAGE('[1]NXP (04)'!BY40:BZ40)</f>
        <v>6.0465720496415027</v>
      </c>
      <c r="P611" s="95" t="s">
        <v>70</v>
      </c>
      <c r="Q611" s="57">
        <f>RANK(D611,D580:D611,0)</f>
        <v>16</v>
      </c>
      <c r="R611" s="57">
        <f t="shared" ref="R611:AA611" si="560">RANK(E611,E580:E611,0)</f>
        <v>32</v>
      </c>
      <c r="S611" s="57">
        <f t="shared" si="560"/>
        <v>25</v>
      </c>
      <c r="T611" s="57">
        <f t="shared" si="560"/>
        <v>20</v>
      </c>
      <c r="U611" s="57">
        <f t="shared" si="560"/>
        <v>18</v>
      </c>
      <c r="V611" s="57">
        <f t="shared" si="560"/>
        <v>30</v>
      </c>
      <c r="W611" s="57">
        <f t="shared" si="560"/>
        <v>29</v>
      </c>
      <c r="X611" s="57">
        <f t="shared" si="560"/>
        <v>21</v>
      </c>
      <c r="Y611" s="57">
        <f t="shared" si="560"/>
        <v>18</v>
      </c>
      <c r="Z611" s="57">
        <f t="shared" si="560"/>
        <v>26</v>
      </c>
      <c r="AA611" s="57">
        <f t="shared" si="560"/>
        <v>27</v>
      </c>
    </row>
    <row r="612" spans="2:27">
      <c r="B612" s="135"/>
      <c r="C612" s="53"/>
      <c r="D612" s="53"/>
      <c r="E612" s="53"/>
      <c r="F612" s="53"/>
      <c r="G612" s="53"/>
      <c r="H612" s="135"/>
      <c r="I612" s="53"/>
      <c r="J612" s="53"/>
      <c r="K612" s="135"/>
      <c r="L612" s="53"/>
      <c r="M612" s="53"/>
      <c r="N612" s="53"/>
      <c r="O612" s="53"/>
    </row>
    <row r="613" spans="2:27">
      <c r="B613" s="135"/>
      <c r="C613" s="53"/>
      <c r="D613" s="53"/>
      <c r="E613" s="53"/>
      <c r="F613" s="53"/>
      <c r="G613" s="53"/>
      <c r="H613" s="135"/>
      <c r="I613" s="53"/>
      <c r="J613" s="53"/>
      <c r="K613" s="135"/>
      <c r="L613" s="53"/>
      <c r="M613" s="53"/>
      <c r="N613" s="53"/>
      <c r="O613" s="53"/>
    </row>
    <row r="614" spans="2:27">
      <c r="B614" s="40">
        <v>2003</v>
      </c>
      <c r="C614" s="40"/>
      <c r="D614" s="40"/>
      <c r="E614" s="40"/>
      <c r="F614" s="40"/>
      <c r="G614" s="40"/>
      <c r="H614" s="40"/>
      <c r="I614" s="40"/>
      <c r="J614" s="40"/>
      <c r="K614" s="40"/>
      <c r="L614" s="40"/>
      <c r="M614" s="40"/>
      <c r="N614" s="40"/>
    </row>
    <row r="615" spans="2:27">
      <c r="B615" s="93" t="s">
        <v>336</v>
      </c>
      <c r="C615" s="93" t="s">
        <v>305</v>
      </c>
      <c r="D615" s="93" t="s">
        <v>324</v>
      </c>
      <c r="E615" s="93" t="s">
        <v>337</v>
      </c>
      <c r="F615" s="93" t="s">
        <v>326</v>
      </c>
      <c r="G615" s="93" t="s">
        <v>327</v>
      </c>
      <c r="H615" s="93" t="s">
        <v>328</v>
      </c>
      <c r="I615" s="93" t="s">
        <v>329</v>
      </c>
      <c r="J615" s="93" t="s">
        <v>330</v>
      </c>
      <c r="K615" s="93" t="s">
        <v>331</v>
      </c>
      <c r="L615" s="93" t="s">
        <v>338</v>
      </c>
      <c r="M615" s="93" t="s">
        <v>333</v>
      </c>
      <c r="N615" s="93" t="s">
        <v>339</v>
      </c>
      <c r="O615" s="93" t="s">
        <v>340</v>
      </c>
      <c r="P615" s="93" t="s">
        <v>305</v>
      </c>
      <c r="Q615" s="93" t="s">
        <v>324</v>
      </c>
      <c r="R615" s="93" t="s">
        <v>337</v>
      </c>
      <c r="S615" s="93" t="s">
        <v>326</v>
      </c>
      <c r="T615" s="93" t="s">
        <v>327</v>
      </c>
      <c r="U615" s="93" t="s">
        <v>328</v>
      </c>
      <c r="V615" s="93" t="s">
        <v>329</v>
      </c>
      <c r="W615" s="93" t="s">
        <v>330</v>
      </c>
      <c r="X615" s="93" t="s">
        <v>331</v>
      </c>
      <c r="Y615" s="93" t="s">
        <v>338</v>
      </c>
      <c r="Z615" s="93" t="s">
        <v>333</v>
      </c>
      <c r="AA615" s="93" t="s">
        <v>339</v>
      </c>
    </row>
    <row r="616" spans="2:27">
      <c r="B616" s="94" t="s">
        <v>7</v>
      </c>
      <c r="C616" s="94" t="s">
        <v>8</v>
      </c>
      <c r="D616" s="94">
        <f>SUM('[1]NXP (03)'!D9:K9)/SUM('[1]NXP (03)'!D$2:K$2)</f>
        <v>71.181292439141316</v>
      </c>
      <c r="E616" s="94">
        <f>SUM('[1]NXP (03)'!L9:P9)/SUM('[1]NXP (03)'!L$2:P$2)</f>
        <v>51.941610352125366</v>
      </c>
      <c r="F616" s="94">
        <f>SUM('[1]NXP (03)'!Q9:AC9)/SUM('[1]NXP (03)'!Q$2:AC$2)</f>
        <v>61.333480862057947</v>
      </c>
      <c r="G616" s="94">
        <f>SUM('[1]NXP (03)'!AD9:AJ9)/SUM('[1]NXP (03)'!AD$2:AJ$2)</f>
        <v>45.525546538672508</v>
      </c>
      <c r="H616" s="94">
        <f>SUM('[1]NXP (03)'!AK9:AO9)/SUM('[1]NXP (03)'!AK$2:AO$2)</f>
        <v>73.752408265531557</v>
      </c>
      <c r="I616" s="94">
        <f>SUM('[1]NXP (03)'!AP9:AU9)/SUM('[1]NXP (03)'!AP$2:AU$2)</f>
        <v>50.654452675649814</v>
      </c>
      <c r="J616" s="94">
        <f>SUM('[1]NXP (03)'!AV9:BE9)/SUM('[1]NXP (03)'!AV$2:BE$2)</f>
        <v>50.276895144632974</v>
      </c>
      <c r="K616" s="94">
        <f>SUM('[1]NXP (03)'!BF9:BO9)/SUM('[1]NXP (03)'!BF$2:BO$2)</f>
        <v>39.624763341492908</v>
      </c>
      <c r="L616" s="94">
        <f>SUM('[1]NXP (03)'!BP9:BS9)/SUM('[1]NXP (03)'!BP$2:BS$2)</f>
        <v>30.863584253705916</v>
      </c>
      <c r="M616" s="94">
        <f>SUM('[1]NXP (03)'!BT9:BW9)/SUM('[1]NXP (03)'!BT$2:BW$2)</f>
        <v>59.304143896780865</v>
      </c>
      <c r="N616" s="94">
        <f>SUMPRODUCT(D616:M616,$D$724:$M$724)</f>
        <v>53.445817776979119</v>
      </c>
      <c r="O616" s="94">
        <f>AVERAGE('[1]NXP (03)'!BY9:BZ9)</f>
        <v>23.441433523052137</v>
      </c>
      <c r="P616" s="94" t="s">
        <v>8</v>
      </c>
      <c r="Q616" s="57">
        <f>RANK(D616,D616:D647,0)</f>
        <v>11</v>
      </c>
      <c r="R616" s="57">
        <f t="shared" ref="R616:AA616" si="561">RANK(E616,E616:E647,0)</f>
        <v>5</v>
      </c>
      <c r="S616" s="57">
        <f t="shared" si="561"/>
        <v>3</v>
      </c>
      <c r="T616" s="57">
        <f t="shared" si="561"/>
        <v>28</v>
      </c>
      <c r="U616" s="57">
        <f t="shared" si="561"/>
        <v>3</v>
      </c>
      <c r="V616" s="57">
        <f t="shared" si="561"/>
        <v>13</v>
      </c>
      <c r="W616" s="57">
        <f t="shared" si="561"/>
        <v>14</v>
      </c>
      <c r="X616" s="57">
        <f t="shared" si="561"/>
        <v>5</v>
      </c>
      <c r="Y616" s="57">
        <f t="shared" si="561"/>
        <v>11</v>
      </c>
      <c r="Z616" s="57">
        <f t="shared" si="561"/>
        <v>4</v>
      </c>
      <c r="AA616" s="57">
        <f t="shared" si="561"/>
        <v>4</v>
      </c>
    </row>
    <row r="617" spans="2:27">
      <c r="B617" s="95" t="s">
        <v>9</v>
      </c>
      <c r="C617" s="95" t="s">
        <v>10</v>
      </c>
      <c r="D617" s="95">
        <f>SUM('[1]NXP (03)'!D10:K10)/SUM('[1]NXP (03)'!D$2:K$2)</f>
        <v>50.764874950527165</v>
      </c>
      <c r="E617" s="95">
        <f>SUM('[1]NXP (03)'!L10:P10)/SUM('[1]NXP (03)'!L$2:P$2)</f>
        <v>35.375681248266019</v>
      </c>
      <c r="F617" s="95">
        <f>SUM('[1]NXP (03)'!Q10:AC10)/SUM('[1]NXP (03)'!Q$2:AC$2)</f>
        <v>51.295622616280085</v>
      </c>
      <c r="G617" s="95">
        <f>SUM('[1]NXP (03)'!AD10:AJ10)/SUM('[1]NXP (03)'!AD$2:AJ$2)</f>
        <v>47.30173342834609</v>
      </c>
      <c r="H617" s="95">
        <f>SUM('[1]NXP (03)'!AK10:AO10)/SUM('[1]NXP (03)'!AK$2:AO$2)</f>
        <v>58.369660874602644</v>
      </c>
      <c r="I617" s="95">
        <f>SUM('[1]NXP (03)'!AP10:AU10)/SUM('[1]NXP (03)'!AP$2:AU$2)</f>
        <v>48.025413379142613</v>
      </c>
      <c r="J617" s="95">
        <f>SUM('[1]NXP (03)'!AV10:BE10)/SUM('[1]NXP (03)'!AV$2:BE$2)</f>
        <v>50.172316579777906</v>
      </c>
      <c r="K617" s="95">
        <f>SUM('[1]NXP (03)'!BF10:BO10)/SUM('[1]NXP (03)'!BF$2:BO$2)</f>
        <v>36.680601275399454</v>
      </c>
      <c r="L617" s="95">
        <f>SUM('[1]NXP (03)'!BP10:BS10)/SUM('[1]NXP (03)'!BP$2:BS$2)</f>
        <v>63.689212861223126</v>
      </c>
      <c r="M617" s="95">
        <f>SUM('[1]NXP (03)'!BT10:BW10)/SUM('[1]NXP (03)'!BT$2:BW$2)</f>
        <v>50.509255343838255</v>
      </c>
      <c r="N617" s="95">
        <f t="shared" ref="N617:N647" si="562">SUMPRODUCT(D617:M617,$D$724:$M$724)</f>
        <v>49.218437255740341</v>
      </c>
      <c r="O617" s="95">
        <f>AVERAGE('[1]NXP (03)'!BY10:BZ10)</f>
        <v>23.594169826718222</v>
      </c>
      <c r="P617" s="95" t="s">
        <v>10</v>
      </c>
      <c r="Q617" s="57">
        <f>RANK(D617,D616:D647,0)</f>
        <v>29</v>
      </c>
      <c r="R617" s="57">
        <f t="shared" ref="R617:AA617" si="563">RANK(E617,E616:E647,0)</f>
        <v>21</v>
      </c>
      <c r="S617" s="57">
        <f t="shared" si="563"/>
        <v>15</v>
      </c>
      <c r="T617" s="57">
        <f t="shared" si="563"/>
        <v>25</v>
      </c>
      <c r="U617" s="57">
        <f t="shared" si="563"/>
        <v>11</v>
      </c>
      <c r="V617" s="57">
        <f t="shared" si="563"/>
        <v>16</v>
      </c>
      <c r="W617" s="57">
        <f t="shared" si="563"/>
        <v>15</v>
      </c>
      <c r="X617" s="57">
        <f t="shared" si="563"/>
        <v>9</v>
      </c>
      <c r="Y617" s="57">
        <f t="shared" si="563"/>
        <v>2</v>
      </c>
      <c r="Z617" s="57">
        <f t="shared" si="563"/>
        <v>7</v>
      </c>
      <c r="AA617" s="57">
        <f t="shared" si="563"/>
        <v>12</v>
      </c>
    </row>
    <row r="618" spans="2:27">
      <c r="B618" s="94" t="s">
        <v>11</v>
      </c>
      <c r="C618" s="94" t="s">
        <v>12</v>
      </c>
      <c r="D618" s="94">
        <f>SUM('[1]NXP (03)'!D11:K11)/SUM('[1]NXP (03)'!D$2:K$2)</f>
        <v>68.541324858410164</v>
      </c>
      <c r="E618" s="94">
        <f>SUM('[1]NXP (03)'!L11:P11)/SUM('[1]NXP (03)'!L$2:P$2)</f>
        <v>53.899613216325086</v>
      </c>
      <c r="F618" s="94">
        <f>SUM('[1]NXP (03)'!Q11:AC11)/SUM('[1]NXP (03)'!Q$2:AC$2)</f>
        <v>66.87707353485736</v>
      </c>
      <c r="G618" s="94">
        <f>SUM('[1]NXP (03)'!AD11:AJ11)/SUM('[1]NXP (03)'!AD$2:AJ$2)</f>
        <v>58.164584197627327</v>
      </c>
      <c r="H618" s="94">
        <f>SUM('[1]NXP (03)'!AK11:AO11)/SUM('[1]NXP (03)'!AK$2:AO$2)</f>
        <v>40.582711144783218</v>
      </c>
      <c r="I618" s="94">
        <f>SUM('[1]NXP (03)'!AP11:AU11)/SUM('[1]NXP (03)'!AP$2:AU$2)</f>
        <v>59.248269678399744</v>
      </c>
      <c r="J618" s="94">
        <f>SUM('[1]NXP (03)'!AV11:BE11)/SUM('[1]NXP (03)'!AV$2:BE$2)</f>
        <v>52.713085572567664</v>
      </c>
      <c r="K618" s="94">
        <f>SUM('[1]NXP (03)'!BF11:BO11)/SUM('[1]NXP (03)'!BF$2:BO$2)</f>
        <v>54.22892492355664</v>
      </c>
      <c r="L618" s="94">
        <f>SUM('[1]NXP (03)'!BP11:BS11)/SUM('[1]NXP (03)'!BP$2:BS$2)</f>
        <v>31.985295369052125</v>
      </c>
      <c r="M618" s="94">
        <f>SUM('[1]NXP (03)'!BT11:BW11)/SUM('[1]NXP (03)'!BT$2:BW$2)</f>
        <v>41.159584406383509</v>
      </c>
      <c r="N618" s="94">
        <f t="shared" si="562"/>
        <v>52.740046690196287</v>
      </c>
      <c r="O618" s="94">
        <f>AVERAGE('[1]NXP (03)'!BY11:BZ11)</f>
        <v>26.325291702422771</v>
      </c>
      <c r="P618" s="94" t="s">
        <v>12</v>
      </c>
      <c r="Q618" s="57">
        <f>RANK(D618,D616:D647,0)</f>
        <v>13</v>
      </c>
      <c r="R618" s="57">
        <f t="shared" ref="R618:AA618" si="564">RANK(E618,E616:E647,0)</f>
        <v>3</v>
      </c>
      <c r="S618" s="57">
        <f t="shared" si="564"/>
        <v>2</v>
      </c>
      <c r="T618" s="57">
        <f t="shared" si="564"/>
        <v>12</v>
      </c>
      <c r="U618" s="57">
        <f t="shared" si="564"/>
        <v>27</v>
      </c>
      <c r="V618" s="57">
        <f t="shared" si="564"/>
        <v>5</v>
      </c>
      <c r="W618" s="57">
        <f t="shared" si="564"/>
        <v>10</v>
      </c>
      <c r="X618" s="57">
        <f t="shared" si="564"/>
        <v>2</v>
      </c>
      <c r="Y618" s="57">
        <f t="shared" si="564"/>
        <v>9</v>
      </c>
      <c r="Z618" s="57">
        <f t="shared" si="564"/>
        <v>20</v>
      </c>
      <c r="AA618" s="57">
        <f t="shared" si="564"/>
        <v>6</v>
      </c>
    </row>
    <row r="619" spans="2:27">
      <c r="B619" s="95" t="s">
        <v>13</v>
      </c>
      <c r="C619" s="95" t="s">
        <v>14</v>
      </c>
      <c r="D619" s="95">
        <f>SUM('[1]NXP (03)'!D12:K12)/SUM('[1]NXP (03)'!D$2:K$2)</f>
        <v>76.998413178420691</v>
      </c>
      <c r="E619" s="95">
        <f>SUM('[1]NXP (03)'!L12:P12)/SUM('[1]NXP (03)'!L$2:P$2)</f>
        <v>30.669973279915883</v>
      </c>
      <c r="F619" s="95">
        <f>SUM('[1]NXP (03)'!Q12:AC12)/SUM('[1]NXP (03)'!Q$2:AC$2)</f>
        <v>47.130061518093811</v>
      </c>
      <c r="G619" s="95">
        <f>SUM('[1]NXP (03)'!AD12:AJ12)/SUM('[1]NXP (03)'!AD$2:AJ$2)</f>
        <v>68.394917643920849</v>
      </c>
      <c r="H619" s="95">
        <f>SUM('[1]NXP (03)'!AK12:AO12)/SUM('[1]NXP (03)'!AK$2:AO$2)</f>
        <v>54.734062281131195</v>
      </c>
      <c r="I619" s="95">
        <f>SUM('[1]NXP (03)'!AP12:AU12)/SUM('[1]NXP (03)'!AP$2:AU$2)</f>
        <v>43.772467267242028</v>
      </c>
      <c r="J619" s="95">
        <f>SUM('[1]NXP (03)'!AV12:BE12)/SUM('[1]NXP (03)'!AV$2:BE$2)</f>
        <v>50.700353046118664</v>
      </c>
      <c r="K619" s="95">
        <f>SUM('[1]NXP (03)'!BF12:BO12)/SUM('[1]NXP (03)'!BF$2:BO$2)</f>
        <v>33.73273636457737</v>
      </c>
      <c r="L619" s="95">
        <f>SUM('[1]NXP (03)'!BP12:BS12)/SUM('[1]NXP (03)'!BP$2:BS$2)</f>
        <v>25.079957102696824</v>
      </c>
      <c r="M619" s="95">
        <f>SUM('[1]NXP (03)'!BT12:BW12)/SUM('[1]NXP (03)'!BT$2:BW$2)</f>
        <v>29.121723327438474</v>
      </c>
      <c r="N619" s="95">
        <f t="shared" si="562"/>
        <v>46.033466500955583</v>
      </c>
      <c r="O619" s="95">
        <f>AVERAGE('[1]NXP (03)'!BY12:BZ12)</f>
        <v>22.880959135547808</v>
      </c>
      <c r="P619" s="95" t="s">
        <v>14</v>
      </c>
      <c r="Q619" s="57">
        <f>RANK(D619,D616:D647,0)</f>
        <v>3</v>
      </c>
      <c r="R619" s="57">
        <f t="shared" ref="R619:AA619" si="565">RANK(E619,E616:E647,0)</f>
        <v>29</v>
      </c>
      <c r="S619" s="57">
        <f t="shared" si="565"/>
        <v>17</v>
      </c>
      <c r="T619" s="57">
        <f t="shared" si="565"/>
        <v>5</v>
      </c>
      <c r="U619" s="57">
        <f t="shared" si="565"/>
        <v>13</v>
      </c>
      <c r="V619" s="57">
        <f t="shared" si="565"/>
        <v>24</v>
      </c>
      <c r="W619" s="57">
        <f t="shared" si="565"/>
        <v>12</v>
      </c>
      <c r="X619" s="57">
        <f t="shared" si="565"/>
        <v>12</v>
      </c>
      <c r="Y619" s="57">
        <f t="shared" si="565"/>
        <v>12</v>
      </c>
      <c r="Z619" s="57">
        <f t="shared" si="565"/>
        <v>29</v>
      </c>
      <c r="AA619" s="57">
        <f t="shared" si="565"/>
        <v>17</v>
      </c>
    </row>
    <row r="620" spans="2:27">
      <c r="B620" s="94" t="s">
        <v>15</v>
      </c>
      <c r="C620" s="94" t="s">
        <v>16</v>
      </c>
      <c r="D620" s="94">
        <f>SUM('[1]NXP (03)'!D13:K13)/SUM('[1]NXP (03)'!D$2:K$2)</f>
        <v>73.100828893087268</v>
      </c>
      <c r="E620" s="94">
        <f>SUM('[1]NXP (03)'!L13:P13)/SUM('[1]NXP (03)'!L$2:P$2)</f>
        <v>42.435597198722363</v>
      </c>
      <c r="F620" s="94">
        <f>SUM('[1]NXP (03)'!Q13:AC13)/SUM('[1]NXP (03)'!Q$2:AC$2)</f>
        <v>57.835382365410588</v>
      </c>
      <c r="G620" s="94">
        <f>SUM('[1]NXP (03)'!AD13:AJ13)/SUM('[1]NXP (03)'!AD$2:AJ$2)</f>
        <v>54.163162161188801</v>
      </c>
      <c r="H620" s="94">
        <f>SUM('[1]NXP (03)'!AK13:AO13)/SUM('[1]NXP (03)'!AK$2:AO$2)</f>
        <v>50.238810988574159</v>
      </c>
      <c r="I620" s="94">
        <f>SUM('[1]NXP (03)'!AP13:AU13)/SUM('[1]NXP (03)'!AP$2:AU$2)</f>
        <v>58.16779703919746</v>
      </c>
      <c r="J620" s="94">
        <f>SUM('[1]NXP (03)'!AV13:BE13)/SUM('[1]NXP (03)'!AV$2:BE$2)</f>
        <v>54.226598932802432</v>
      </c>
      <c r="K620" s="94">
        <f>SUM('[1]NXP (03)'!BF13:BO13)/SUM('[1]NXP (03)'!BF$2:BO$2)</f>
        <v>28.472330874229048</v>
      </c>
      <c r="L620" s="94">
        <f>SUM('[1]NXP (03)'!BP13:BS13)/SUM('[1]NXP (03)'!BP$2:BS$2)</f>
        <v>36.831906013984401</v>
      </c>
      <c r="M620" s="94">
        <f>SUM('[1]NXP (03)'!BT13:BW13)/SUM('[1]NXP (03)'!BT$2:BW$2)</f>
        <v>46.110247044417505</v>
      </c>
      <c r="N620" s="94">
        <f t="shared" si="562"/>
        <v>50.158266151161406</v>
      </c>
      <c r="O620" s="94">
        <f>AVERAGE('[1]NXP (03)'!BY13:BZ13)</f>
        <v>32.883085787840614</v>
      </c>
      <c r="P620" s="94" t="s">
        <v>16</v>
      </c>
      <c r="Q620" s="57">
        <f>RANK(D620,D616:D647,0)</f>
        <v>6</v>
      </c>
      <c r="R620" s="57">
        <f t="shared" ref="R620:AA620" si="566">RANK(E620,E616:E647,0)</f>
        <v>10</v>
      </c>
      <c r="S620" s="57">
        <f t="shared" si="566"/>
        <v>5</v>
      </c>
      <c r="T620" s="57">
        <f t="shared" si="566"/>
        <v>15</v>
      </c>
      <c r="U620" s="57">
        <f t="shared" si="566"/>
        <v>19</v>
      </c>
      <c r="V620" s="57">
        <f t="shared" si="566"/>
        <v>6</v>
      </c>
      <c r="W620" s="57">
        <f t="shared" si="566"/>
        <v>8</v>
      </c>
      <c r="X620" s="57">
        <f t="shared" si="566"/>
        <v>27</v>
      </c>
      <c r="Y620" s="57">
        <f t="shared" si="566"/>
        <v>5</v>
      </c>
      <c r="Z620" s="57">
        <f t="shared" si="566"/>
        <v>14</v>
      </c>
      <c r="AA620" s="57">
        <f t="shared" si="566"/>
        <v>8</v>
      </c>
    </row>
    <row r="621" spans="2:27">
      <c r="B621" s="95" t="s">
        <v>17</v>
      </c>
      <c r="C621" s="95" t="s">
        <v>18</v>
      </c>
      <c r="D621" s="95">
        <f>SUM('[1]NXP (03)'!D14:K14)/SUM('[1]NXP (03)'!D$2:K$2)</f>
        <v>72.473343731968399</v>
      </c>
      <c r="E621" s="95">
        <f>SUM('[1]NXP (03)'!L14:P14)/SUM('[1]NXP (03)'!L$2:P$2)</f>
        <v>40.140819143412202</v>
      </c>
      <c r="F621" s="95">
        <f>SUM('[1]NXP (03)'!Q14:AC14)/SUM('[1]NXP (03)'!Q$2:AC$2)</f>
        <v>57.932444876850944</v>
      </c>
      <c r="G621" s="95">
        <f>SUM('[1]NXP (03)'!AD14:AJ14)/SUM('[1]NXP (03)'!AD$2:AJ$2)</f>
        <v>69.277250307673995</v>
      </c>
      <c r="H621" s="95">
        <f>SUM('[1]NXP (03)'!AK14:AO14)/SUM('[1]NXP (03)'!AK$2:AO$2)</f>
        <v>62.778495415400243</v>
      </c>
      <c r="I621" s="95">
        <f>SUM('[1]NXP (03)'!AP14:AU14)/SUM('[1]NXP (03)'!AP$2:AU$2)</f>
        <v>52.385910534561688</v>
      </c>
      <c r="J621" s="95">
        <f>SUM('[1]NXP (03)'!AV14:BE14)/SUM('[1]NXP (03)'!AV$2:BE$2)</f>
        <v>46.591773605282121</v>
      </c>
      <c r="K621" s="95">
        <f>SUM('[1]NXP (03)'!BF14:BO14)/SUM('[1]NXP (03)'!BF$2:BO$2)</f>
        <v>32.098304038452774</v>
      </c>
      <c r="L621" s="95">
        <f>SUM('[1]NXP (03)'!BP14:BS14)/SUM('[1]NXP (03)'!BP$2:BS$2)</f>
        <v>8.7444987856534624</v>
      </c>
      <c r="M621" s="95">
        <f>SUM('[1]NXP (03)'!BT14:BW14)/SUM('[1]NXP (03)'!BT$2:BW$2)</f>
        <v>46.770205254713133</v>
      </c>
      <c r="N621" s="95">
        <f t="shared" si="562"/>
        <v>48.919304569396893</v>
      </c>
      <c r="O621" s="95">
        <f>AVERAGE('[1]NXP (03)'!BY14:BZ14)</f>
        <v>19.681756916094866</v>
      </c>
      <c r="P621" s="95" t="s">
        <v>18</v>
      </c>
      <c r="Q621" s="57">
        <f>RANK(D621,D616:D647,0)</f>
        <v>7</v>
      </c>
      <c r="R621" s="57">
        <f t="shared" ref="R621:AA621" si="567">RANK(E621,E616:E647,0)</f>
        <v>15</v>
      </c>
      <c r="S621" s="57">
        <f t="shared" si="567"/>
        <v>4</v>
      </c>
      <c r="T621" s="57">
        <f t="shared" si="567"/>
        <v>3</v>
      </c>
      <c r="U621" s="57">
        <f t="shared" si="567"/>
        <v>7</v>
      </c>
      <c r="V621" s="57">
        <f t="shared" si="567"/>
        <v>11</v>
      </c>
      <c r="W621" s="57">
        <f t="shared" si="567"/>
        <v>22</v>
      </c>
      <c r="X621" s="57">
        <f t="shared" si="567"/>
        <v>18</v>
      </c>
      <c r="Y621" s="57">
        <f t="shared" si="567"/>
        <v>25</v>
      </c>
      <c r="Z621" s="57">
        <f t="shared" si="567"/>
        <v>12</v>
      </c>
      <c r="AA621" s="57">
        <f t="shared" si="567"/>
        <v>13</v>
      </c>
    </row>
    <row r="622" spans="2:27">
      <c r="B622" s="94" t="s">
        <v>19</v>
      </c>
      <c r="C622" s="94" t="s">
        <v>20</v>
      </c>
      <c r="D622" s="94">
        <f>SUM('[1]NXP (03)'!D15:K15)/SUM('[1]NXP (03)'!D$2:K$2)</f>
        <v>65.412569041796147</v>
      </c>
      <c r="E622" s="94">
        <f>SUM('[1]NXP (03)'!L15:P15)/SUM('[1]NXP (03)'!L$2:P$2)</f>
        <v>34.713342397795643</v>
      </c>
      <c r="F622" s="94">
        <f>SUM('[1]NXP (03)'!Q15:AC15)/SUM('[1]NXP (03)'!Q$2:AC$2)</f>
        <v>29.860597297627567</v>
      </c>
      <c r="G622" s="94">
        <f>SUM('[1]NXP (03)'!AD15:AJ15)/SUM('[1]NXP (03)'!AD$2:AJ$2)</f>
        <v>60.419708086483659</v>
      </c>
      <c r="H622" s="94">
        <f>SUM('[1]NXP (03)'!AK15:AO15)/SUM('[1]NXP (03)'!AK$2:AO$2)</f>
        <v>41.610735791329915</v>
      </c>
      <c r="I622" s="94">
        <f>SUM('[1]NXP (03)'!AP15:AU15)/SUM('[1]NXP (03)'!AP$2:AU$2)</f>
        <v>19.794650864621818</v>
      </c>
      <c r="J622" s="94">
        <f>SUM('[1]NXP (03)'!AV15:BE15)/SUM('[1]NXP (03)'!AV$2:BE$2)</f>
        <v>39.785580953407695</v>
      </c>
      <c r="K622" s="94">
        <f>SUM('[1]NXP (03)'!BF15:BO15)/SUM('[1]NXP (03)'!BF$2:BO$2)</f>
        <v>28.946861212110484</v>
      </c>
      <c r="L622" s="94">
        <f>SUM('[1]NXP (03)'!BP15:BS15)/SUM('[1]NXP (03)'!BP$2:BS$2)</f>
        <v>5.8357264323809268</v>
      </c>
      <c r="M622" s="94">
        <f>SUM('[1]NXP (03)'!BT15:BW15)/SUM('[1]NXP (03)'!BT$2:BW$2)</f>
        <v>30.018525091703236</v>
      </c>
      <c r="N622" s="94">
        <f t="shared" si="562"/>
        <v>35.639829716925711</v>
      </c>
      <c r="O622" s="94">
        <f>AVERAGE('[1]NXP (03)'!BY15:BZ15)</f>
        <v>0</v>
      </c>
      <c r="P622" s="94" t="s">
        <v>20</v>
      </c>
      <c r="Q622" s="57">
        <f>RANK(D622,D616:D647,0)</f>
        <v>17</v>
      </c>
      <c r="R622" s="57">
        <f t="shared" ref="R622:AA622" si="568">RANK(E622,E616:E647,0)</f>
        <v>23</v>
      </c>
      <c r="S622" s="57">
        <f t="shared" si="568"/>
        <v>31</v>
      </c>
      <c r="T622" s="57">
        <f t="shared" si="568"/>
        <v>10</v>
      </c>
      <c r="U622" s="57">
        <f t="shared" si="568"/>
        <v>26</v>
      </c>
      <c r="V622" s="57">
        <f t="shared" si="568"/>
        <v>32</v>
      </c>
      <c r="W622" s="57">
        <f t="shared" si="568"/>
        <v>28</v>
      </c>
      <c r="X622" s="57">
        <f t="shared" si="568"/>
        <v>26</v>
      </c>
      <c r="Y622" s="57">
        <f t="shared" si="568"/>
        <v>30</v>
      </c>
      <c r="Z622" s="57">
        <f t="shared" si="568"/>
        <v>28</v>
      </c>
      <c r="AA622" s="57">
        <f t="shared" si="568"/>
        <v>30</v>
      </c>
    </row>
    <row r="623" spans="2:27">
      <c r="B623" s="95" t="s">
        <v>21</v>
      </c>
      <c r="C623" s="95" t="s">
        <v>22</v>
      </c>
      <c r="D623" s="95">
        <f>SUM('[1]NXP (03)'!D16:K16)/SUM('[1]NXP (03)'!D$2:K$2)</f>
        <v>55.321658933211474</v>
      </c>
      <c r="E623" s="95">
        <f>SUM('[1]NXP (03)'!L16:P16)/SUM('[1]NXP (03)'!L$2:P$2)</f>
        <v>43.684472426191597</v>
      </c>
      <c r="F623" s="95">
        <f>SUM('[1]NXP (03)'!Q16:AC16)/SUM('[1]NXP (03)'!Q$2:AC$2)</f>
        <v>43.44728300181054</v>
      </c>
      <c r="G623" s="95">
        <f>SUM('[1]NXP (03)'!AD16:AJ16)/SUM('[1]NXP (03)'!AD$2:AJ$2)</f>
        <v>30.123858136215102</v>
      </c>
      <c r="H623" s="95">
        <f>SUM('[1]NXP (03)'!AK16:AO16)/SUM('[1]NXP (03)'!AK$2:AO$2)</f>
        <v>66.321616586596988</v>
      </c>
      <c r="I623" s="95">
        <f>SUM('[1]NXP (03)'!AP16:AU16)/SUM('[1]NXP (03)'!AP$2:AU$2)</f>
        <v>62.216153681232512</v>
      </c>
      <c r="J623" s="95">
        <f>SUM('[1]NXP (03)'!AV16:BE16)/SUM('[1]NXP (03)'!AV$2:BE$2)</f>
        <v>42.694553900149522</v>
      </c>
      <c r="K623" s="95">
        <f>SUM('[1]NXP (03)'!BF16:BO16)/SUM('[1]NXP (03)'!BF$2:BO$2)</f>
        <v>31.885809651665735</v>
      </c>
      <c r="L623" s="95">
        <f>SUM('[1]NXP (03)'!BP16:BS16)/SUM('[1]NXP (03)'!BP$2:BS$2)</f>
        <v>66.660598325737439</v>
      </c>
      <c r="M623" s="95">
        <f>SUM('[1]NXP (03)'!BT16:BW16)/SUM('[1]NXP (03)'!BT$2:BW$2)</f>
        <v>57.099147339672925</v>
      </c>
      <c r="N623" s="95">
        <f t="shared" si="562"/>
        <v>49.945515198248387</v>
      </c>
      <c r="O623" s="95">
        <f>AVERAGE('[1]NXP (03)'!BY16:BZ16)</f>
        <v>20.170640270890107</v>
      </c>
      <c r="P623" s="95" t="s">
        <v>22</v>
      </c>
      <c r="Q623" s="57">
        <f>RANK(D623,D616:D647,0)</f>
        <v>24</v>
      </c>
      <c r="R623" s="57">
        <f t="shared" ref="R623:AA623" si="569">RANK(E623,E616:E647,0)</f>
        <v>7</v>
      </c>
      <c r="S623" s="57">
        <f t="shared" si="569"/>
        <v>21</v>
      </c>
      <c r="T623" s="57">
        <f t="shared" si="569"/>
        <v>32</v>
      </c>
      <c r="U623" s="57">
        <f t="shared" si="569"/>
        <v>5</v>
      </c>
      <c r="V623" s="57">
        <f t="shared" si="569"/>
        <v>4</v>
      </c>
      <c r="W623" s="57">
        <f t="shared" si="569"/>
        <v>27</v>
      </c>
      <c r="X623" s="57">
        <f t="shared" si="569"/>
        <v>20</v>
      </c>
      <c r="Y623" s="57">
        <f t="shared" si="569"/>
        <v>1</v>
      </c>
      <c r="Z623" s="57">
        <f t="shared" si="569"/>
        <v>6</v>
      </c>
      <c r="AA623" s="57">
        <f t="shared" si="569"/>
        <v>9</v>
      </c>
    </row>
    <row r="624" spans="2:27">
      <c r="B624" s="94" t="s">
        <v>23</v>
      </c>
      <c r="C624" s="94" t="s">
        <v>24</v>
      </c>
      <c r="D624" s="94">
        <f>SUM('[1]NXP (03)'!D17:K17)/SUM('[1]NXP (03)'!D$2:K$2)</f>
        <v>38.107447314371527</v>
      </c>
      <c r="E624" s="94">
        <f>SUM('[1]NXP (03)'!L17:P17)/SUM('[1]NXP (03)'!L$2:P$2)</f>
        <v>75.754363084776088</v>
      </c>
      <c r="F624" s="94">
        <f>SUM('[1]NXP (03)'!Q17:AC17)/SUM('[1]NXP (03)'!Q$2:AC$2)</f>
        <v>71.605974065553283</v>
      </c>
      <c r="G624" s="94">
        <f>SUM('[1]NXP (03)'!AD17:AJ17)/SUM('[1]NXP (03)'!AD$2:AJ$2)</f>
        <v>55.157306396072485</v>
      </c>
      <c r="H624" s="94">
        <f>SUM('[1]NXP (03)'!AK17:AO17)/SUM('[1]NXP (03)'!AK$2:AO$2)</f>
        <v>81.915860308483772</v>
      </c>
      <c r="I624" s="94">
        <f>SUM('[1]NXP (03)'!AP17:AU17)/SUM('[1]NXP (03)'!AP$2:AU$2)</f>
        <v>57.338802313686593</v>
      </c>
      <c r="J624" s="94">
        <f>SUM('[1]NXP (03)'!AV17:BE17)/SUM('[1]NXP (03)'!AV$2:BE$2)</f>
        <v>70.378856393607094</v>
      </c>
      <c r="K624" s="94">
        <f>SUM('[1]NXP (03)'!BF17:BO17)/SUM('[1]NXP (03)'!BF$2:BO$2)</f>
        <v>80.026464718845091</v>
      </c>
      <c r="L624" s="94">
        <f>SUM('[1]NXP (03)'!BP17:BS17)/SUM('[1]NXP (03)'!BP$2:BS$2)</f>
        <v>36.893391276183138</v>
      </c>
      <c r="M624" s="94">
        <f>SUM('[1]NXP (03)'!BT17:BW17)/SUM('[1]NXP (03)'!BT$2:BW$2)</f>
        <v>86.605292440183646</v>
      </c>
      <c r="N624" s="94">
        <f t="shared" si="562"/>
        <v>65.378375831176271</v>
      </c>
      <c r="O624" s="94">
        <f>AVERAGE('[1]NXP (03)'!BY17:BZ17)</f>
        <v>50</v>
      </c>
      <c r="P624" s="94" t="s">
        <v>24</v>
      </c>
      <c r="Q624" s="57">
        <f>RANK(D624,D616:D647,0)</f>
        <v>30</v>
      </c>
      <c r="R624" s="57">
        <f t="shared" ref="R624:AA624" si="570">RANK(E624,E616:E647,0)</f>
        <v>1</v>
      </c>
      <c r="S624" s="57">
        <f t="shared" si="570"/>
        <v>1</v>
      </c>
      <c r="T624" s="57">
        <f t="shared" si="570"/>
        <v>14</v>
      </c>
      <c r="U624" s="57">
        <f t="shared" si="570"/>
        <v>1</v>
      </c>
      <c r="V624" s="57">
        <f t="shared" si="570"/>
        <v>8</v>
      </c>
      <c r="W624" s="57">
        <f t="shared" si="570"/>
        <v>1</v>
      </c>
      <c r="X624" s="57">
        <f t="shared" si="570"/>
        <v>1</v>
      </c>
      <c r="Y624" s="57">
        <f t="shared" si="570"/>
        <v>4</v>
      </c>
      <c r="Z624" s="57">
        <f t="shared" si="570"/>
        <v>1</v>
      </c>
      <c r="AA624" s="57">
        <f t="shared" si="570"/>
        <v>1</v>
      </c>
    </row>
    <row r="625" spans="2:27">
      <c r="B625" s="95" t="s">
        <v>25</v>
      </c>
      <c r="C625" s="95" t="s">
        <v>26</v>
      </c>
      <c r="D625" s="95">
        <f>SUM('[1]NXP (03)'!D18:K18)/SUM('[1]NXP (03)'!D$2:K$2)</f>
        <v>57.984226377844884</v>
      </c>
      <c r="E625" s="95">
        <f>SUM('[1]NXP (03)'!L18:P18)/SUM('[1]NXP (03)'!L$2:P$2)</f>
        <v>50.647945664584903</v>
      </c>
      <c r="F625" s="95">
        <f>SUM('[1]NXP (03)'!Q18:AC18)/SUM('[1]NXP (03)'!Q$2:AC$2)</f>
        <v>54.861520388342591</v>
      </c>
      <c r="G625" s="95">
        <f>SUM('[1]NXP (03)'!AD18:AJ18)/SUM('[1]NXP (03)'!AD$2:AJ$2)</f>
        <v>46.99133643935901</v>
      </c>
      <c r="H625" s="95">
        <f>SUM('[1]NXP (03)'!AK18:AO18)/SUM('[1]NXP (03)'!AK$2:AO$2)</f>
        <v>53.581258673400043</v>
      </c>
      <c r="I625" s="95">
        <f>SUM('[1]NXP (03)'!AP18:AU18)/SUM('[1]NXP (03)'!AP$2:AU$2)</f>
        <v>51.224607479907434</v>
      </c>
      <c r="J625" s="95">
        <f>SUM('[1]NXP (03)'!AV18:BE18)/SUM('[1]NXP (03)'!AV$2:BE$2)</f>
        <v>49.905654049717953</v>
      </c>
      <c r="K625" s="95">
        <f>SUM('[1]NXP (03)'!BF18:BO18)/SUM('[1]NXP (03)'!BF$2:BO$2)</f>
        <v>22.27807664913805</v>
      </c>
      <c r="L625" s="95">
        <f>SUM('[1]NXP (03)'!BP18:BS18)/SUM('[1]NXP (03)'!BP$2:BS$2)</f>
        <v>7.3695721509908569</v>
      </c>
      <c r="M625" s="95">
        <f>SUM('[1]NXP (03)'!BT18:BW18)/SUM('[1]NXP (03)'!BT$2:BW$2)</f>
        <v>46.354585340329244</v>
      </c>
      <c r="N625" s="95">
        <f t="shared" si="562"/>
        <v>44.119878321361497</v>
      </c>
      <c r="O625" s="95">
        <f>AVERAGE('[1]NXP (03)'!BY18:BZ18)</f>
        <v>14.396074817720805</v>
      </c>
      <c r="P625" s="95" t="s">
        <v>26</v>
      </c>
      <c r="Q625" s="57">
        <f>RANK(D625,D616:D647,0)</f>
        <v>23</v>
      </c>
      <c r="R625" s="57">
        <f t="shared" ref="R625:AA625" si="571">RANK(E625,E616:E647,0)</f>
        <v>6</v>
      </c>
      <c r="S625" s="57">
        <f t="shared" si="571"/>
        <v>10</v>
      </c>
      <c r="T625" s="57">
        <f t="shared" si="571"/>
        <v>26</v>
      </c>
      <c r="U625" s="57">
        <f t="shared" si="571"/>
        <v>14</v>
      </c>
      <c r="V625" s="57">
        <f t="shared" si="571"/>
        <v>12</v>
      </c>
      <c r="W625" s="57">
        <f t="shared" si="571"/>
        <v>17</v>
      </c>
      <c r="X625" s="57">
        <f t="shared" si="571"/>
        <v>32</v>
      </c>
      <c r="Y625" s="57">
        <f t="shared" si="571"/>
        <v>28</v>
      </c>
      <c r="Z625" s="57">
        <f t="shared" si="571"/>
        <v>13</v>
      </c>
      <c r="AA625" s="57">
        <f t="shared" si="571"/>
        <v>20</v>
      </c>
    </row>
    <row r="626" spans="2:27">
      <c r="B626" s="94" t="s">
        <v>27</v>
      </c>
      <c r="C626" s="94" t="s">
        <v>28</v>
      </c>
      <c r="D626" s="94">
        <f>SUM('[1]NXP (03)'!D19:K19)/SUM('[1]NXP (03)'!D$2:K$2)</f>
        <v>75.860415248724223</v>
      </c>
      <c r="E626" s="94">
        <f>SUM('[1]NXP (03)'!L19:P19)/SUM('[1]NXP (03)'!L$2:P$2)</f>
        <v>27.676135202702902</v>
      </c>
      <c r="F626" s="94">
        <f>SUM('[1]NXP (03)'!Q19:AC19)/SUM('[1]NXP (03)'!Q$2:AC$2)</f>
        <v>35.913694442374677</v>
      </c>
      <c r="G626" s="94">
        <f>SUM('[1]NXP (03)'!AD19:AJ19)/SUM('[1]NXP (03)'!AD$2:AJ$2)</f>
        <v>47.313799490229037</v>
      </c>
      <c r="H626" s="94">
        <f>SUM('[1]NXP (03)'!AK19:AO19)/SUM('[1]NXP (03)'!AK$2:AO$2)</f>
        <v>44.482920765444078</v>
      </c>
      <c r="I626" s="94">
        <f>SUM('[1]NXP (03)'!AP19:AU19)/SUM('[1]NXP (03)'!AP$2:AU$2)</f>
        <v>48.693688954832268</v>
      </c>
      <c r="J626" s="94">
        <f>SUM('[1]NXP (03)'!AV19:BE19)/SUM('[1]NXP (03)'!AV$2:BE$2)</f>
        <v>55.794167389039742</v>
      </c>
      <c r="K626" s="94">
        <f>SUM('[1]NXP (03)'!BF19:BO19)/SUM('[1]NXP (03)'!BF$2:BO$2)</f>
        <v>32.33074214565567</v>
      </c>
      <c r="L626" s="94">
        <f>SUM('[1]NXP (03)'!BP19:BS19)/SUM('[1]NXP (03)'!BP$2:BS$2)</f>
        <v>19.750955065880948</v>
      </c>
      <c r="M626" s="94">
        <f>SUM('[1]NXP (03)'!BT19:BW19)/SUM('[1]NXP (03)'!BT$2:BW$2)</f>
        <v>45.614392344999565</v>
      </c>
      <c r="N626" s="94">
        <f t="shared" si="562"/>
        <v>43.343091104988318</v>
      </c>
      <c r="O626" s="94">
        <f>AVERAGE('[1]NXP (03)'!BY19:BZ19)</f>
        <v>6.134370124548048</v>
      </c>
      <c r="P626" s="94" t="s">
        <v>28</v>
      </c>
      <c r="Q626" s="57">
        <f>RANK(D626,D616:D647,0)</f>
        <v>4</v>
      </c>
      <c r="R626" s="57">
        <f t="shared" ref="R626:AA626" si="572">RANK(E626,E616:E647,0)</f>
        <v>30</v>
      </c>
      <c r="S626" s="57">
        <f t="shared" si="572"/>
        <v>29</v>
      </c>
      <c r="T626" s="57">
        <f t="shared" si="572"/>
        <v>24</v>
      </c>
      <c r="U626" s="57">
        <f t="shared" si="572"/>
        <v>25</v>
      </c>
      <c r="V626" s="57">
        <f t="shared" si="572"/>
        <v>15</v>
      </c>
      <c r="W626" s="57">
        <f t="shared" si="572"/>
        <v>5</v>
      </c>
      <c r="X626" s="57">
        <f t="shared" si="572"/>
        <v>17</v>
      </c>
      <c r="Y626" s="57">
        <f t="shared" si="572"/>
        <v>17</v>
      </c>
      <c r="Z626" s="57">
        <f t="shared" si="572"/>
        <v>15</v>
      </c>
      <c r="AA626" s="57">
        <f t="shared" si="572"/>
        <v>21</v>
      </c>
    </row>
    <row r="627" spans="2:27">
      <c r="B627" s="95" t="s">
        <v>29</v>
      </c>
      <c r="C627" s="95" t="s">
        <v>30</v>
      </c>
      <c r="D627" s="95">
        <f>SUM('[1]NXP (03)'!D20:K20)/SUM('[1]NXP (03)'!D$2:K$2)</f>
        <v>33.117809473232462</v>
      </c>
      <c r="E627" s="95">
        <f>SUM('[1]NXP (03)'!L20:P20)/SUM('[1]NXP (03)'!L$2:P$2)</f>
        <v>41.337384607181399</v>
      </c>
      <c r="F627" s="95">
        <f>SUM('[1]NXP (03)'!Q20:AC20)/SUM('[1]NXP (03)'!Q$2:AC$2)</f>
        <v>36.10133296056879</v>
      </c>
      <c r="G627" s="95">
        <f>SUM('[1]NXP (03)'!AD20:AJ20)/SUM('[1]NXP (03)'!AD$2:AJ$2)</f>
        <v>46.12585388130244</v>
      </c>
      <c r="H627" s="95">
        <f>SUM('[1]NXP (03)'!AK20:AO20)/SUM('[1]NXP (03)'!AK$2:AO$2)</f>
        <v>31.982735785824776</v>
      </c>
      <c r="I627" s="95">
        <f>SUM('[1]NXP (03)'!AP20:AU20)/SUM('[1]NXP (03)'!AP$2:AU$2)</f>
        <v>38.197964589623247</v>
      </c>
      <c r="J627" s="95">
        <f>SUM('[1]NXP (03)'!AV20:BE20)/SUM('[1]NXP (03)'!AV$2:BE$2)</f>
        <v>36.515429187678677</v>
      </c>
      <c r="K627" s="95">
        <f>SUM('[1]NXP (03)'!BF20:BO20)/SUM('[1]NXP (03)'!BF$2:BO$2)</f>
        <v>33.081097165519587</v>
      </c>
      <c r="L627" s="95">
        <f>SUM('[1]NXP (03)'!BP20:BS20)/SUM('[1]NXP (03)'!BP$2:BS$2)</f>
        <v>8.5069699479407976</v>
      </c>
      <c r="M627" s="95">
        <f>SUM('[1]NXP (03)'!BT20:BW20)/SUM('[1]NXP (03)'!BT$2:BW$2)</f>
        <v>24.664919319415095</v>
      </c>
      <c r="N627" s="95">
        <f t="shared" si="562"/>
        <v>32.963149691828733</v>
      </c>
      <c r="O627" s="95">
        <f>AVERAGE('[1]NXP (03)'!BY20:BZ20)</f>
        <v>5.2924605319851858</v>
      </c>
      <c r="P627" s="95" t="s">
        <v>30</v>
      </c>
      <c r="Q627" s="57">
        <f>RANK(D627,D616:D647,0)</f>
        <v>32</v>
      </c>
      <c r="R627" s="57">
        <f t="shared" ref="R627:AA627" si="573">RANK(E627,E616:E647,0)</f>
        <v>13</v>
      </c>
      <c r="S627" s="57">
        <f t="shared" si="573"/>
        <v>27</v>
      </c>
      <c r="T627" s="57">
        <f t="shared" si="573"/>
        <v>27</v>
      </c>
      <c r="U627" s="57">
        <f t="shared" si="573"/>
        <v>31</v>
      </c>
      <c r="V627" s="57">
        <f t="shared" si="573"/>
        <v>27</v>
      </c>
      <c r="W627" s="57">
        <f t="shared" si="573"/>
        <v>31</v>
      </c>
      <c r="X627" s="57">
        <f t="shared" si="573"/>
        <v>14</v>
      </c>
      <c r="Y627" s="57">
        <f t="shared" si="573"/>
        <v>27</v>
      </c>
      <c r="Z627" s="57">
        <f t="shared" si="573"/>
        <v>32</v>
      </c>
      <c r="AA627" s="57">
        <f t="shared" si="573"/>
        <v>31</v>
      </c>
    </row>
    <row r="628" spans="2:27">
      <c r="B628" s="94" t="s">
        <v>31</v>
      </c>
      <c r="C628" s="94" t="s">
        <v>32</v>
      </c>
      <c r="D628" s="94">
        <f>SUM('[1]NXP (03)'!D21:K21)/SUM('[1]NXP (03)'!D$2:K$2)</f>
        <v>73.726561758603395</v>
      </c>
      <c r="E628" s="94">
        <f>SUM('[1]NXP (03)'!L21:P21)/SUM('[1]NXP (03)'!L$2:P$2)</f>
        <v>30.929288751382114</v>
      </c>
      <c r="F628" s="94">
        <f>SUM('[1]NXP (03)'!Q21:AC21)/SUM('[1]NXP (03)'!Q$2:AC$2)</f>
        <v>47.12848876023029</v>
      </c>
      <c r="G628" s="94">
        <f>SUM('[1]NXP (03)'!AD21:AJ21)/SUM('[1]NXP (03)'!AD$2:AJ$2)</f>
        <v>53.225660780844649</v>
      </c>
      <c r="H628" s="94">
        <f>SUM('[1]NXP (03)'!AK21:AO21)/SUM('[1]NXP (03)'!AK$2:AO$2)</f>
        <v>48.100191626391684</v>
      </c>
      <c r="I628" s="94">
        <f>SUM('[1]NXP (03)'!AP21:AU21)/SUM('[1]NXP (03)'!AP$2:AU$2)</f>
        <v>47.381469067334471</v>
      </c>
      <c r="J628" s="94">
        <f>SUM('[1]NXP (03)'!AV21:BE21)/SUM('[1]NXP (03)'!AV$2:BE$2)</f>
        <v>46.471756064083358</v>
      </c>
      <c r="K628" s="94">
        <f>SUM('[1]NXP (03)'!BF21:BO21)/SUM('[1]NXP (03)'!BF$2:BO$2)</f>
        <v>27.044637560759412</v>
      </c>
      <c r="L628" s="94">
        <f>SUM('[1]NXP (03)'!BP21:BS21)/SUM('[1]NXP (03)'!BP$2:BS$2)</f>
        <v>8.6092529447280413</v>
      </c>
      <c r="M628" s="94">
        <f>SUM('[1]NXP (03)'!BT21:BW21)/SUM('[1]NXP (03)'!BT$2:BW$2)</f>
        <v>37.814484746484545</v>
      </c>
      <c r="N628" s="94">
        <f t="shared" si="562"/>
        <v>42.043179206084204</v>
      </c>
      <c r="O628" s="94">
        <f>AVERAGE('[1]NXP (03)'!BY21:BZ21)</f>
        <v>5.1793518018459235</v>
      </c>
      <c r="P628" s="94" t="s">
        <v>32</v>
      </c>
      <c r="Q628" s="57">
        <f>RANK(D628,D616:D647,0)</f>
        <v>5</v>
      </c>
      <c r="R628" s="57">
        <f t="shared" ref="R628:AA628" si="574">RANK(E628,E616:E647,0)</f>
        <v>28</v>
      </c>
      <c r="S628" s="57">
        <f t="shared" si="574"/>
        <v>18</v>
      </c>
      <c r="T628" s="57">
        <f t="shared" si="574"/>
        <v>19</v>
      </c>
      <c r="U628" s="57">
        <f t="shared" si="574"/>
        <v>21</v>
      </c>
      <c r="V628" s="57">
        <f t="shared" si="574"/>
        <v>17</v>
      </c>
      <c r="W628" s="57">
        <f t="shared" si="574"/>
        <v>24</v>
      </c>
      <c r="X628" s="57">
        <f t="shared" si="574"/>
        <v>28</v>
      </c>
      <c r="Y628" s="57">
        <f t="shared" si="574"/>
        <v>26</v>
      </c>
      <c r="Z628" s="57">
        <f t="shared" si="574"/>
        <v>22</v>
      </c>
      <c r="AA628" s="57">
        <f t="shared" si="574"/>
        <v>24</v>
      </c>
    </row>
    <row r="629" spans="2:27">
      <c r="B629" s="95" t="s">
        <v>33</v>
      </c>
      <c r="C629" s="95" t="s">
        <v>34</v>
      </c>
      <c r="D629" s="95">
        <f>SUM('[1]NXP (03)'!D22:K22)/SUM('[1]NXP (03)'!D$2:K$2)</f>
        <v>61.706262445401315</v>
      </c>
      <c r="E629" s="95">
        <f>SUM('[1]NXP (03)'!L22:P22)/SUM('[1]NXP (03)'!L$2:P$2)</f>
        <v>39.865833092184594</v>
      </c>
      <c r="F629" s="95">
        <f>SUM('[1]NXP (03)'!Q22:AC22)/SUM('[1]NXP (03)'!Q$2:AC$2)</f>
        <v>43.217374504740199</v>
      </c>
      <c r="G629" s="95">
        <f>SUM('[1]NXP (03)'!AD22:AJ22)/SUM('[1]NXP (03)'!AD$2:AJ$2)</f>
        <v>68.306302299139873</v>
      </c>
      <c r="H629" s="95">
        <f>SUM('[1]NXP (03)'!AK22:AO22)/SUM('[1]NXP (03)'!AK$2:AO$2)</f>
        <v>67.661939174523624</v>
      </c>
      <c r="I629" s="95">
        <f>SUM('[1]NXP (03)'!AP22:AU22)/SUM('[1]NXP (03)'!AP$2:AU$2)</f>
        <v>58.11443757418958</v>
      </c>
      <c r="J629" s="95">
        <f>SUM('[1]NXP (03)'!AV22:BE22)/SUM('[1]NXP (03)'!AV$2:BE$2)</f>
        <v>53.726961480548276</v>
      </c>
      <c r="K629" s="95">
        <f>SUM('[1]NXP (03)'!BF22:BO22)/SUM('[1]NXP (03)'!BF$2:BO$2)</f>
        <v>46.417437229072974</v>
      </c>
      <c r="L629" s="95">
        <f>SUM('[1]NXP (03)'!BP22:BS22)/SUM('[1]NXP (03)'!BP$2:BS$2)</f>
        <v>31.816628263805047</v>
      </c>
      <c r="M629" s="95">
        <f>SUM('[1]NXP (03)'!BT22:BW22)/SUM('[1]NXP (03)'!BT$2:BW$2)</f>
        <v>58.180433116613294</v>
      </c>
      <c r="N629" s="95">
        <f t="shared" si="562"/>
        <v>52.901360918021879</v>
      </c>
      <c r="O629" s="95">
        <f>AVERAGE('[1]NXP (03)'!BY22:BZ22)</f>
        <v>18.378391411631593</v>
      </c>
      <c r="P629" s="95" t="s">
        <v>34</v>
      </c>
      <c r="Q629" s="57">
        <f>RANK(D629,D616:D647,0)</f>
        <v>20</v>
      </c>
      <c r="R629" s="57">
        <f t="shared" ref="R629:AA629" si="575">RANK(E629,E616:E647,0)</f>
        <v>16</v>
      </c>
      <c r="S629" s="57">
        <f t="shared" si="575"/>
        <v>22</v>
      </c>
      <c r="T629" s="57">
        <f t="shared" si="575"/>
        <v>6</v>
      </c>
      <c r="U629" s="57">
        <f t="shared" si="575"/>
        <v>4</v>
      </c>
      <c r="V629" s="57">
        <f t="shared" si="575"/>
        <v>7</v>
      </c>
      <c r="W629" s="57">
        <f t="shared" si="575"/>
        <v>9</v>
      </c>
      <c r="X629" s="57">
        <f t="shared" si="575"/>
        <v>4</v>
      </c>
      <c r="Y629" s="57">
        <f t="shared" si="575"/>
        <v>10</v>
      </c>
      <c r="Z629" s="57">
        <f t="shared" si="575"/>
        <v>5</v>
      </c>
      <c r="AA629" s="57">
        <f t="shared" si="575"/>
        <v>5</v>
      </c>
    </row>
    <row r="630" spans="2:27">
      <c r="B630" s="94" t="s">
        <v>35</v>
      </c>
      <c r="C630" s="94" t="s">
        <v>36</v>
      </c>
      <c r="D630" s="94">
        <f>SUM('[1]NXP (03)'!D23:K23)/SUM('[1]NXP (03)'!D$2:K$2)</f>
        <v>34.335525505904606</v>
      </c>
      <c r="E630" s="94">
        <f>SUM('[1]NXP (03)'!L23:P23)/SUM('[1]NXP (03)'!L$2:P$2)</f>
        <v>41.7890907172822</v>
      </c>
      <c r="F630" s="94">
        <f>SUM('[1]NXP (03)'!Q23:AC23)/SUM('[1]NXP (03)'!Q$2:AC$2)</f>
        <v>50.534622424221602</v>
      </c>
      <c r="G630" s="94">
        <f>SUM('[1]NXP (03)'!AD23:AJ23)/SUM('[1]NXP (03)'!AD$2:AJ$2)</f>
        <v>42.610343972396706</v>
      </c>
      <c r="H630" s="94">
        <f>SUM('[1]NXP (03)'!AK23:AO23)/SUM('[1]NXP (03)'!AK$2:AO$2)</f>
        <v>52.26958333032055</v>
      </c>
      <c r="I630" s="94">
        <f>SUM('[1]NXP (03)'!AP23:AU23)/SUM('[1]NXP (03)'!AP$2:AU$2)</f>
        <v>38.470362770247434</v>
      </c>
      <c r="J630" s="94">
        <f>SUM('[1]NXP (03)'!AV23:BE23)/SUM('[1]NXP (03)'!AV$2:BE$2)</f>
        <v>55.09469989385979</v>
      </c>
      <c r="K630" s="94">
        <f>SUM('[1]NXP (03)'!BF23:BO23)/SUM('[1]NXP (03)'!BF$2:BO$2)</f>
        <v>37.843127219331393</v>
      </c>
      <c r="L630" s="94">
        <f>SUM('[1]NXP (03)'!BP23:BS23)/SUM('[1]NXP (03)'!BP$2:BS$2)</f>
        <v>19.28986735527462</v>
      </c>
      <c r="M630" s="94">
        <f>SUM('[1]NXP (03)'!BT23:BW23)/SUM('[1]NXP (03)'!BT$2:BW$2)</f>
        <v>50.020427967593143</v>
      </c>
      <c r="N630" s="94">
        <f t="shared" si="562"/>
        <v>42.225765115643199</v>
      </c>
      <c r="O630" s="94">
        <f>AVERAGE('[1]NXP (03)'!BY23:BZ23)</f>
        <v>13.141140113877441</v>
      </c>
      <c r="P630" s="94" t="s">
        <v>36</v>
      </c>
      <c r="Q630" s="57">
        <f>RANK(D630,D616:D647,0)</f>
        <v>31</v>
      </c>
      <c r="R630" s="57">
        <f t="shared" ref="R630:AA630" si="576">RANK(E630,E616:E647,0)</f>
        <v>11</v>
      </c>
      <c r="S630" s="57">
        <f t="shared" si="576"/>
        <v>16</v>
      </c>
      <c r="T630" s="57">
        <f t="shared" si="576"/>
        <v>29</v>
      </c>
      <c r="U630" s="57">
        <f t="shared" si="576"/>
        <v>16</v>
      </c>
      <c r="V630" s="57">
        <f t="shared" si="576"/>
        <v>26</v>
      </c>
      <c r="W630" s="57">
        <f t="shared" si="576"/>
        <v>6</v>
      </c>
      <c r="X630" s="57">
        <f t="shared" si="576"/>
        <v>6</v>
      </c>
      <c r="Y630" s="57">
        <f t="shared" si="576"/>
        <v>19</v>
      </c>
      <c r="Z630" s="57">
        <f t="shared" si="576"/>
        <v>9</v>
      </c>
      <c r="AA630" s="57">
        <f t="shared" si="576"/>
        <v>22</v>
      </c>
    </row>
    <row r="631" spans="2:27">
      <c r="B631" s="95" t="s">
        <v>37</v>
      </c>
      <c r="C631" s="95" t="s">
        <v>38</v>
      </c>
      <c r="D631" s="95">
        <f>SUM('[1]NXP (03)'!D24:K24)/SUM('[1]NXP (03)'!D$2:K$2)</f>
        <v>54.442745420996197</v>
      </c>
      <c r="E631" s="95">
        <f>SUM('[1]NXP (03)'!L24:P24)/SUM('[1]NXP (03)'!L$2:P$2)</f>
        <v>32.530990085123165</v>
      </c>
      <c r="F631" s="95">
        <f>SUM('[1]NXP (03)'!Q24:AC24)/SUM('[1]NXP (03)'!Q$2:AC$2)</f>
        <v>34.167483737058262</v>
      </c>
      <c r="G631" s="95">
        <f>SUM('[1]NXP (03)'!AD24:AJ24)/SUM('[1]NXP (03)'!AD$2:AJ$2)</f>
        <v>49.834325843267109</v>
      </c>
      <c r="H631" s="95">
        <f>SUM('[1]NXP (03)'!AK24:AO24)/SUM('[1]NXP (03)'!AK$2:AO$2)</f>
        <v>32.158535082133426</v>
      </c>
      <c r="I631" s="95">
        <f>SUM('[1]NXP (03)'!AP24:AU24)/SUM('[1]NXP (03)'!AP$2:AU$2)</f>
        <v>50.002735472830132</v>
      </c>
      <c r="J631" s="95">
        <f>SUM('[1]NXP (03)'!AV24:BE24)/SUM('[1]NXP (03)'!AV$2:BE$2)</f>
        <v>47.594916748037882</v>
      </c>
      <c r="K631" s="95">
        <f>SUM('[1]NXP (03)'!BF24:BO24)/SUM('[1]NXP (03)'!BF$2:BO$2)</f>
        <v>33.997295957841963</v>
      </c>
      <c r="L631" s="95">
        <f>SUM('[1]NXP (03)'!BP24:BS24)/SUM('[1]NXP (03)'!BP$2:BS$2)</f>
        <v>5.9797690575496851</v>
      </c>
      <c r="M631" s="95">
        <f>SUM('[1]NXP (03)'!BT24:BW24)/SUM('[1]NXP (03)'!BT$2:BW$2)</f>
        <v>38.135807740387904</v>
      </c>
      <c r="N631" s="95">
        <f t="shared" si="562"/>
        <v>37.884460514522573</v>
      </c>
      <c r="O631" s="95">
        <f>AVERAGE('[1]NXP (03)'!BY24:BZ24)</f>
        <v>7.0275522151648282</v>
      </c>
      <c r="P631" s="95" t="s">
        <v>38</v>
      </c>
      <c r="Q631" s="57">
        <f>RANK(D631,D616:D647,0)</f>
        <v>26</v>
      </c>
      <c r="R631" s="57">
        <f t="shared" ref="R631:AA631" si="577">RANK(E631,E616:E647,0)</f>
        <v>25</v>
      </c>
      <c r="S631" s="57">
        <f t="shared" si="577"/>
        <v>30</v>
      </c>
      <c r="T631" s="57">
        <f t="shared" si="577"/>
        <v>22</v>
      </c>
      <c r="U631" s="57">
        <f t="shared" si="577"/>
        <v>30</v>
      </c>
      <c r="V631" s="57">
        <f t="shared" si="577"/>
        <v>14</v>
      </c>
      <c r="W631" s="57">
        <f t="shared" si="577"/>
        <v>21</v>
      </c>
      <c r="X631" s="57">
        <f t="shared" si="577"/>
        <v>11</v>
      </c>
      <c r="Y631" s="57">
        <f t="shared" si="577"/>
        <v>29</v>
      </c>
      <c r="Z631" s="57">
        <f t="shared" si="577"/>
        <v>21</v>
      </c>
      <c r="AA631" s="57">
        <f t="shared" si="577"/>
        <v>28</v>
      </c>
    </row>
    <row r="632" spans="2:27">
      <c r="B632" s="94" t="s">
        <v>39</v>
      </c>
      <c r="C632" s="94" t="s">
        <v>40</v>
      </c>
      <c r="D632" s="94">
        <f>SUM('[1]NXP (03)'!D25:K25)/SUM('[1]NXP (03)'!D$2:K$2)</f>
        <v>55.003606910628918</v>
      </c>
      <c r="E632" s="94">
        <f>SUM('[1]NXP (03)'!L25:P25)/SUM('[1]NXP (03)'!L$2:P$2)</f>
        <v>40.656392293169006</v>
      </c>
      <c r="F632" s="94">
        <f>SUM('[1]NXP (03)'!Q25:AC25)/SUM('[1]NXP (03)'!Q$2:AC$2)</f>
        <v>51.524855820829117</v>
      </c>
      <c r="G632" s="94">
        <f>SUM('[1]NXP (03)'!AD25:AJ25)/SUM('[1]NXP (03)'!AD$2:AJ$2)</f>
        <v>61.0577795635445</v>
      </c>
      <c r="H632" s="94">
        <f>SUM('[1]NXP (03)'!AK25:AO25)/SUM('[1]NXP (03)'!AK$2:AO$2)</f>
        <v>52.808504682904321</v>
      </c>
      <c r="I632" s="94">
        <f>SUM('[1]NXP (03)'!AP25:AU25)/SUM('[1]NXP (03)'!AP$2:AU$2)</f>
        <v>45.081514582989591</v>
      </c>
      <c r="J632" s="94">
        <f>SUM('[1]NXP (03)'!AV25:BE25)/SUM('[1]NXP (03)'!AV$2:BE$2)</f>
        <v>45.583964030186465</v>
      </c>
      <c r="K632" s="94">
        <f>SUM('[1]NXP (03)'!BF25:BO25)/SUM('[1]NXP (03)'!BF$2:BO$2)</f>
        <v>34.802331497659615</v>
      </c>
      <c r="L632" s="94">
        <f>SUM('[1]NXP (03)'!BP25:BS25)/SUM('[1]NXP (03)'!BP$2:BS$2)</f>
        <v>16.544385135295357</v>
      </c>
      <c r="M632" s="94">
        <f>SUM('[1]NXP (03)'!BT25:BW25)/SUM('[1]NXP (03)'!BT$2:BW$2)</f>
        <v>43.817590053555428</v>
      </c>
      <c r="N632" s="94">
        <f t="shared" si="562"/>
        <v>44.688092457076223</v>
      </c>
      <c r="O632" s="94">
        <f>AVERAGE('[1]NXP (03)'!BY25:BZ25)</f>
        <v>18.426469072304602</v>
      </c>
      <c r="P632" s="94" t="s">
        <v>40</v>
      </c>
      <c r="Q632" s="57">
        <f>RANK(D632,D616:D647,0)</f>
        <v>25</v>
      </c>
      <c r="R632" s="57">
        <f t="shared" ref="R632:AA632" si="578">RANK(E632,E616:E647,0)</f>
        <v>14</v>
      </c>
      <c r="S632" s="57">
        <f t="shared" si="578"/>
        <v>14</v>
      </c>
      <c r="T632" s="57">
        <f t="shared" si="578"/>
        <v>9</v>
      </c>
      <c r="U632" s="57">
        <f t="shared" si="578"/>
        <v>15</v>
      </c>
      <c r="V632" s="57">
        <f t="shared" si="578"/>
        <v>21</v>
      </c>
      <c r="W632" s="57">
        <f t="shared" si="578"/>
        <v>25</v>
      </c>
      <c r="X632" s="57">
        <f t="shared" si="578"/>
        <v>10</v>
      </c>
      <c r="Y632" s="57">
        <f t="shared" si="578"/>
        <v>20</v>
      </c>
      <c r="Z632" s="57">
        <f t="shared" si="578"/>
        <v>17</v>
      </c>
      <c r="AA632" s="57">
        <f t="shared" si="578"/>
        <v>19</v>
      </c>
    </row>
    <row r="633" spans="2:27">
      <c r="B633" s="95" t="s">
        <v>41</v>
      </c>
      <c r="C633" s="95" t="s">
        <v>42</v>
      </c>
      <c r="D633" s="95">
        <f>SUM('[1]NXP (03)'!D26:K26)/SUM('[1]NXP (03)'!D$2:K$2)</f>
        <v>71.475457048737056</v>
      </c>
      <c r="E633" s="95">
        <f>SUM('[1]NXP (03)'!L26:P26)/SUM('[1]NXP (03)'!L$2:P$2)</f>
        <v>52.766869340324291</v>
      </c>
      <c r="F633" s="95">
        <f>SUM('[1]NXP (03)'!Q26:AC26)/SUM('[1]NXP (03)'!Q$2:AC$2)</f>
        <v>56.887570742568556</v>
      </c>
      <c r="G633" s="95">
        <f>SUM('[1]NXP (03)'!AD26:AJ26)/SUM('[1]NXP (03)'!AD$2:AJ$2)</f>
        <v>65.751043667968176</v>
      </c>
      <c r="H633" s="95">
        <f>SUM('[1]NXP (03)'!AK26:AO26)/SUM('[1]NXP (03)'!AK$2:AO$2)</f>
        <v>46.434787822998707</v>
      </c>
      <c r="I633" s="95">
        <f>SUM('[1]NXP (03)'!AP26:AU26)/SUM('[1]NXP (03)'!AP$2:AU$2)</f>
        <v>44.261157459670905</v>
      </c>
      <c r="J633" s="95">
        <f>SUM('[1]NXP (03)'!AV26:BE26)/SUM('[1]NXP (03)'!AV$2:BE$2)</f>
        <v>39.150545827664885</v>
      </c>
      <c r="K633" s="95">
        <f>SUM('[1]NXP (03)'!BF26:BO26)/SUM('[1]NXP (03)'!BF$2:BO$2)</f>
        <v>29.523813856158025</v>
      </c>
      <c r="L633" s="95">
        <f>SUM('[1]NXP (03)'!BP26:BS26)/SUM('[1]NXP (03)'!BP$2:BS$2)</f>
        <v>11.774280044016054</v>
      </c>
      <c r="M633" s="95">
        <f>SUM('[1]NXP (03)'!BT26:BW26)/SUM('[1]NXP (03)'!BT$2:BW$2)</f>
        <v>31.95051693192466</v>
      </c>
      <c r="N633" s="95">
        <f t="shared" si="562"/>
        <v>44.997604274203134</v>
      </c>
      <c r="O633" s="95">
        <f>AVERAGE('[1]NXP (03)'!BY26:BZ26)</f>
        <v>14.14658858325069</v>
      </c>
      <c r="P633" s="95" t="s">
        <v>42</v>
      </c>
      <c r="Q633" s="57">
        <f>RANK(D633,D616:D647,0)</f>
        <v>10</v>
      </c>
      <c r="R633" s="57">
        <f t="shared" ref="R633:AA633" si="579">RANK(E633,E616:E647,0)</f>
        <v>4</v>
      </c>
      <c r="S633" s="57">
        <f t="shared" si="579"/>
        <v>7</v>
      </c>
      <c r="T633" s="57">
        <f t="shared" si="579"/>
        <v>8</v>
      </c>
      <c r="U633" s="57">
        <f t="shared" si="579"/>
        <v>23</v>
      </c>
      <c r="V633" s="57">
        <f t="shared" si="579"/>
        <v>22</v>
      </c>
      <c r="W633" s="57">
        <f t="shared" si="579"/>
        <v>29</v>
      </c>
      <c r="X633" s="57">
        <f t="shared" si="579"/>
        <v>24</v>
      </c>
      <c r="Y633" s="57">
        <f t="shared" si="579"/>
        <v>22</v>
      </c>
      <c r="Z633" s="57">
        <f t="shared" si="579"/>
        <v>25</v>
      </c>
      <c r="AA633" s="57">
        <f t="shared" si="579"/>
        <v>18</v>
      </c>
    </row>
    <row r="634" spans="2:27">
      <c r="B634" s="94" t="s">
        <v>43</v>
      </c>
      <c r="C634" s="94" t="s">
        <v>44</v>
      </c>
      <c r="D634" s="94">
        <f>SUM('[1]NXP (03)'!D27:K27)/SUM('[1]NXP (03)'!D$2:K$2)</f>
        <v>61.496291865231207</v>
      </c>
      <c r="E634" s="94">
        <f>SUM('[1]NXP (03)'!L27:P27)/SUM('[1]NXP (03)'!L$2:P$2)</f>
        <v>60.358598678974701</v>
      </c>
      <c r="F634" s="94">
        <f>SUM('[1]NXP (03)'!Q27:AC27)/SUM('[1]NXP (03)'!Q$2:AC$2)</f>
        <v>52.82885429876297</v>
      </c>
      <c r="G634" s="94">
        <f>SUM('[1]NXP (03)'!AD27:AJ27)/SUM('[1]NXP (03)'!AD$2:AJ$2)</f>
        <v>53.999168166794988</v>
      </c>
      <c r="H634" s="94">
        <f>SUM('[1]NXP (03)'!AK27:AO27)/SUM('[1]NXP (03)'!AK$2:AO$2)</f>
        <v>74.340522204104616</v>
      </c>
      <c r="I634" s="94">
        <f>SUM('[1]NXP (03)'!AP27:AU27)/SUM('[1]NXP (03)'!AP$2:AU$2)</f>
        <v>65.661269043111332</v>
      </c>
      <c r="J634" s="94">
        <f>SUM('[1]NXP (03)'!AV27:BE27)/SUM('[1]NXP (03)'!AV$2:BE$2)</f>
        <v>64.364374582886398</v>
      </c>
      <c r="K634" s="94">
        <f>SUM('[1]NXP (03)'!BF27:BO27)/SUM('[1]NXP (03)'!BF$2:BO$2)</f>
        <v>33.098881394108126</v>
      </c>
      <c r="L634" s="94">
        <f>SUM('[1]NXP (03)'!BP27:BS27)/SUM('[1]NXP (03)'!BP$2:BS$2)</f>
        <v>34.155975760012261</v>
      </c>
      <c r="M634" s="94">
        <f>SUM('[1]NXP (03)'!BT27:BW27)/SUM('[1]NXP (03)'!BT$2:BW$2)</f>
        <v>68.900928801890942</v>
      </c>
      <c r="N634" s="94">
        <f t="shared" si="562"/>
        <v>56.920486479587765</v>
      </c>
      <c r="O634" s="94">
        <f>AVERAGE('[1]NXP (03)'!BY27:BZ27)</f>
        <v>39.488819970639426</v>
      </c>
      <c r="P634" s="94" t="s">
        <v>44</v>
      </c>
      <c r="Q634" s="57">
        <f>RANK(D634,D616:D647,0)</f>
        <v>21</v>
      </c>
      <c r="R634" s="57">
        <f t="shared" ref="R634:AA634" si="580">RANK(E634,E616:E647,0)</f>
        <v>2</v>
      </c>
      <c r="S634" s="57">
        <f t="shared" si="580"/>
        <v>12</v>
      </c>
      <c r="T634" s="57">
        <f t="shared" si="580"/>
        <v>17</v>
      </c>
      <c r="U634" s="57">
        <f t="shared" si="580"/>
        <v>2</v>
      </c>
      <c r="V634" s="57">
        <f t="shared" si="580"/>
        <v>3</v>
      </c>
      <c r="W634" s="57">
        <f t="shared" si="580"/>
        <v>2</v>
      </c>
      <c r="X634" s="57">
        <f t="shared" si="580"/>
        <v>13</v>
      </c>
      <c r="Y634" s="57">
        <f t="shared" si="580"/>
        <v>8</v>
      </c>
      <c r="Z634" s="57">
        <f t="shared" si="580"/>
        <v>2</v>
      </c>
      <c r="AA634" s="57">
        <f t="shared" si="580"/>
        <v>2</v>
      </c>
    </row>
    <row r="635" spans="2:27">
      <c r="B635" s="95" t="s">
        <v>45</v>
      </c>
      <c r="C635" s="95" t="s">
        <v>46</v>
      </c>
      <c r="D635" s="95">
        <f>SUM('[1]NXP (03)'!D28:K28)/SUM('[1]NXP (03)'!D$2:K$2)</f>
        <v>51.125656573068895</v>
      </c>
      <c r="E635" s="95">
        <f>SUM('[1]NXP (03)'!L28:P28)/SUM('[1]NXP (03)'!L$2:P$2)</f>
        <v>37.842701366907768</v>
      </c>
      <c r="F635" s="95">
        <f>SUM('[1]NXP (03)'!Q28:AC28)/SUM('[1]NXP (03)'!Q$2:AC$2)</f>
        <v>26.077810836049487</v>
      </c>
      <c r="G635" s="95">
        <f>SUM('[1]NXP (03)'!AD28:AJ28)/SUM('[1]NXP (03)'!AD$2:AJ$2)</f>
        <v>36.637288564625685</v>
      </c>
      <c r="H635" s="95">
        <f>SUM('[1]NXP (03)'!AK28:AO28)/SUM('[1]NXP (03)'!AK$2:AO$2)</f>
        <v>29.51393553460764</v>
      </c>
      <c r="I635" s="95">
        <f>SUM('[1]NXP (03)'!AP28:AU28)/SUM('[1]NXP (03)'!AP$2:AU$2)</f>
        <v>36.854135592800169</v>
      </c>
      <c r="J635" s="95">
        <f>SUM('[1]NXP (03)'!AV28:BE28)/SUM('[1]NXP (03)'!AV$2:BE$2)</f>
        <v>46.479767086750819</v>
      </c>
      <c r="K635" s="95">
        <f>SUM('[1]NXP (03)'!BF28:BO28)/SUM('[1]NXP (03)'!BF$2:BO$2)</f>
        <v>24.400832227068445</v>
      </c>
      <c r="L635" s="95">
        <f>SUM('[1]NXP (03)'!BP28:BS28)/SUM('[1]NXP (03)'!BP$2:BS$2)</f>
        <v>5.358457768610541</v>
      </c>
      <c r="M635" s="95">
        <f>SUM('[1]NXP (03)'!BT28:BW28)/SUM('[1]NXP (03)'!BT$2:BW$2)</f>
        <v>27.856278486113204</v>
      </c>
      <c r="N635" s="95">
        <f t="shared" si="562"/>
        <v>32.214686403660274</v>
      </c>
      <c r="O635" s="95">
        <f>AVERAGE('[1]NXP (03)'!BY28:BZ28)</f>
        <v>0.28600071078935707</v>
      </c>
      <c r="P635" s="95" t="s">
        <v>46</v>
      </c>
      <c r="Q635" s="57">
        <f>RANK(D635,D616:D647,0)</f>
        <v>28</v>
      </c>
      <c r="R635" s="57">
        <f t="shared" ref="R635:AA635" si="581">RANK(E635,E616:E647,0)</f>
        <v>19</v>
      </c>
      <c r="S635" s="57">
        <f t="shared" si="581"/>
        <v>32</v>
      </c>
      <c r="T635" s="57">
        <f t="shared" si="581"/>
        <v>31</v>
      </c>
      <c r="U635" s="57">
        <f t="shared" si="581"/>
        <v>32</v>
      </c>
      <c r="V635" s="57">
        <f t="shared" si="581"/>
        <v>28</v>
      </c>
      <c r="W635" s="57">
        <f t="shared" si="581"/>
        <v>23</v>
      </c>
      <c r="X635" s="57">
        <f t="shared" si="581"/>
        <v>30</v>
      </c>
      <c r="Y635" s="57">
        <f t="shared" si="581"/>
        <v>31</v>
      </c>
      <c r="Z635" s="57">
        <f t="shared" si="581"/>
        <v>30</v>
      </c>
      <c r="AA635" s="57">
        <f t="shared" si="581"/>
        <v>32</v>
      </c>
    </row>
    <row r="636" spans="2:27">
      <c r="B636" s="94" t="s">
        <v>47</v>
      </c>
      <c r="C636" s="94" t="s">
        <v>48</v>
      </c>
      <c r="D636" s="94">
        <f>SUM('[1]NXP (03)'!D29:K29)/SUM('[1]NXP (03)'!D$2:K$2)</f>
        <v>64.372513368112777</v>
      </c>
      <c r="E636" s="94">
        <f>SUM('[1]NXP (03)'!L29:P29)/SUM('[1]NXP (03)'!L$2:P$2)</f>
        <v>37.946133403915148</v>
      </c>
      <c r="F636" s="94">
        <f>SUM('[1]NXP (03)'!Q29:AC29)/SUM('[1]NXP (03)'!Q$2:AC$2)</f>
        <v>36.969007423086055</v>
      </c>
      <c r="G636" s="94">
        <f>SUM('[1]NXP (03)'!AD29:AJ29)/SUM('[1]NXP (03)'!AD$2:AJ$2)</f>
        <v>48.478461043425355</v>
      </c>
      <c r="H636" s="94">
        <f>SUM('[1]NXP (03)'!AK29:AO29)/SUM('[1]NXP (03)'!AK$2:AO$2)</f>
        <v>46.96174670221226</v>
      </c>
      <c r="I636" s="94">
        <f>SUM('[1]NXP (03)'!AP29:AU29)/SUM('[1]NXP (03)'!AP$2:AU$2)</f>
        <v>42.680437077069989</v>
      </c>
      <c r="J636" s="94">
        <f>SUM('[1]NXP (03)'!AV29:BE29)/SUM('[1]NXP (03)'!AV$2:BE$2)</f>
        <v>56.595272542595303</v>
      </c>
      <c r="K636" s="94">
        <f>SUM('[1]NXP (03)'!BF29:BO29)/SUM('[1]NXP (03)'!BF$2:BO$2)</f>
        <v>29.94803875039408</v>
      </c>
      <c r="L636" s="94">
        <f>SUM('[1]NXP (03)'!BP29:BS29)/SUM('[1]NXP (03)'!BP$2:BS$2)</f>
        <v>20.635260694482824</v>
      </c>
      <c r="M636" s="94">
        <f>SUM('[1]NXP (03)'!BT29:BW29)/SUM('[1]NXP (03)'!BT$2:BW$2)</f>
        <v>34.853791548826123</v>
      </c>
      <c r="N636" s="94">
        <f t="shared" si="562"/>
        <v>41.94406625541199</v>
      </c>
      <c r="O636" s="94">
        <f>AVERAGE('[1]NXP (03)'!BY29:BZ29)</f>
        <v>8.8998702907055822</v>
      </c>
      <c r="P636" s="94" t="s">
        <v>48</v>
      </c>
      <c r="Q636" s="57">
        <f>RANK(D636,D616:D647,0)</f>
        <v>19</v>
      </c>
      <c r="R636" s="57">
        <f t="shared" ref="R636:AA636" si="582">RANK(E636,E616:E647,0)</f>
        <v>18</v>
      </c>
      <c r="S636" s="57">
        <f t="shared" si="582"/>
        <v>26</v>
      </c>
      <c r="T636" s="57">
        <f t="shared" si="582"/>
        <v>23</v>
      </c>
      <c r="U636" s="57">
        <f t="shared" si="582"/>
        <v>22</v>
      </c>
      <c r="V636" s="57">
        <f t="shared" si="582"/>
        <v>25</v>
      </c>
      <c r="W636" s="57">
        <f t="shared" si="582"/>
        <v>3</v>
      </c>
      <c r="X636" s="57">
        <f t="shared" si="582"/>
        <v>23</v>
      </c>
      <c r="Y636" s="57">
        <f t="shared" si="582"/>
        <v>15</v>
      </c>
      <c r="Z636" s="57">
        <f t="shared" si="582"/>
        <v>23</v>
      </c>
      <c r="AA636" s="57">
        <f t="shared" si="582"/>
        <v>25</v>
      </c>
    </row>
    <row r="637" spans="2:27">
      <c r="B637" s="95" t="s">
        <v>49</v>
      </c>
      <c r="C637" s="95" t="s">
        <v>50</v>
      </c>
      <c r="D637" s="95">
        <f>SUM('[1]NXP (03)'!D30:K30)/SUM('[1]NXP (03)'!D$2:K$2)</f>
        <v>82.04112788441725</v>
      </c>
      <c r="E637" s="95">
        <f>SUM('[1]NXP (03)'!L30:P30)/SUM('[1]NXP (03)'!L$2:P$2)</f>
        <v>31.024397733468849</v>
      </c>
      <c r="F637" s="95">
        <f>SUM('[1]NXP (03)'!Q30:AC30)/SUM('[1]NXP (03)'!Q$2:AC$2)</f>
        <v>51.631206277159983</v>
      </c>
      <c r="G637" s="95">
        <f>SUM('[1]NXP (03)'!AD30:AJ30)/SUM('[1]NXP (03)'!AD$2:AJ$2)</f>
        <v>73.051425617218527</v>
      </c>
      <c r="H637" s="95">
        <f>SUM('[1]NXP (03)'!AK30:AO30)/SUM('[1]NXP (03)'!AK$2:AO$2)</f>
        <v>60.622579751282636</v>
      </c>
      <c r="I637" s="95">
        <f>SUM('[1]NXP (03)'!AP30:AU30)/SUM('[1]NXP (03)'!AP$2:AU$2)</f>
        <v>73.736572908732242</v>
      </c>
      <c r="J637" s="95">
        <f>SUM('[1]NXP (03)'!AV30:BE30)/SUM('[1]NXP (03)'!AV$2:BE$2)</f>
        <v>50.665503411033399</v>
      </c>
      <c r="K637" s="95">
        <f>SUM('[1]NXP (03)'!BF30:BO30)/SUM('[1]NXP (03)'!BF$2:BO$2)</f>
        <v>37.120811181067779</v>
      </c>
      <c r="L637" s="95">
        <f>SUM('[1]NXP (03)'!BP30:BS30)/SUM('[1]NXP (03)'!BP$2:BS$2)</f>
        <v>19.943385952571248</v>
      </c>
      <c r="M637" s="95">
        <f>SUM('[1]NXP (03)'!BT30:BW30)/SUM('[1]NXP (03)'!BT$2:BW$2)</f>
        <v>64.975783157984637</v>
      </c>
      <c r="N637" s="95">
        <f t="shared" si="562"/>
        <v>54.481279387493665</v>
      </c>
      <c r="O637" s="95">
        <f>AVERAGE('[1]NXP (03)'!BY30:BZ30)</f>
        <v>22.87478890036375</v>
      </c>
      <c r="P637" s="95" t="s">
        <v>50</v>
      </c>
      <c r="Q637" s="57">
        <f>RANK(D637,D616:D647,0)</f>
        <v>2</v>
      </c>
      <c r="R637" s="57">
        <f t="shared" ref="R637:AA637" si="583">RANK(E637,E616:E647,0)</f>
        <v>27</v>
      </c>
      <c r="S637" s="57">
        <f t="shared" si="583"/>
        <v>13</v>
      </c>
      <c r="T637" s="57">
        <f t="shared" si="583"/>
        <v>2</v>
      </c>
      <c r="U637" s="57">
        <f t="shared" si="583"/>
        <v>9</v>
      </c>
      <c r="V637" s="57">
        <f t="shared" si="583"/>
        <v>1</v>
      </c>
      <c r="W637" s="57">
        <f t="shared" si="583"/>
        <v>13</v>
      </c>
      <c r="X637" s="57">
        <f t="shared" si="583"/>
        <v>8</v>
      </c>
      <c r="Y637" s="57">
        <f t="shared" si="583"/>
        <v>16</v>
      </c>
      <c r="Z637" s="57">
        <f t="shared" si="583"/>
        <v>3</v>
      </c>
      <c r="AA637" s="57">
        <f t="shared" si="583"/>
        <v>3</v>
      </c>
    </row>
    <row r="638" spans="2:27">
      <c r="B638" s="94" t="s">
        <v>51</v>
      </c>
      <c r="C638" s="94" t="s">
        <v>52</v>
      </c>
      <c r="D638" s="94">
        <f>SUM('[1]NXP (03)'!D31:K31)/SUM('[1]NXP (03)'!D$2:K$2)</f>
        <v>59.686533467144287</v>
      </c>
      <c r="E638" s="94">
        <f>SUM('[1]NXP (03)'!L31:P31)/SUM('[1]NXP (03)'!L$2:P$2)</f>
        <v>39.588143769441032</v>
      </c>
      <c r="F638" s="94">
        <f>SUM('[1]NXP (03)'!Q31:AC31)/SUM('[1]NXP (03)'!Q$2:AC$2)</f>
        <v>55.717398157508626</v>
      </c>
      <c r="G638" s="94">
        <f>SUM('[1]NXP (03)'!AD31:AJ31)/SUM('[1]NXP (03)'!AD$2:AJ$2)</f>
        <v>51.176400504416954</v>
      </c>
      <c r="H638" s="94">
        <f>SUM('[1]NXP (03)'!AK31:AO31)/SUM('[1]NXP (03)'!AK$2:AO$2)</f>
        <v>51.073150733816604</v>
      </c>
      <c r="I638" s="94">
        <f>SUM('[1]NXP (03)'!AP31:AU31)/SUM('[1]NXP (03)'!AP$2:AU$2)</f>
        <v>46.292728014525068</v>
      </c>
      <c r="J638" s="94">
        <f>SUM('[1]NXP (03)'!AV31:BE31)/SUM('[1]NXP (03)'!AV$2:BE$2)</f>
        <v>49.96552333102769</v>
      </c>
      <c r="K638" s="94">
        <f>SUM('[1]NXP (03)'!BF31:BO31)/SUM('[1]NXP (03)'!BF$2:BO$2)</f>
        <v>52.484351270760349</v>
      </c>
      <c r="L638" s="94">
        <f>SUM('[1]NXP (03)'!BP31:BS31)/SUM('[1]NXP (03)'!BP$2:BS$2)</f>
        <v>34.539529929702795</v>
      </c>
      <c r="M638" s="94">
        <f>SUM('[1]NXP (03)'!BT31:BW31)/SUM('[1]NXP (03)'!BT$2:BW$2)</f>
        <v>31.250238885493047</v>
      </c>
      <c r="N638" s="94">
        <f t="shared" si="562"/>
        <v>47.177399806383654</v>
      </c>
      <c r="O638" s="94">
        <f>AVERAGE('[1]NXP (03)'!BY31:BZ31)</f>
        <v>20.370353550470075</v>
      </c>
      <c r="P638" s="94" t="s">
        <v>52</v>
      </c>
      <c r="Q638" s="57">
        <f>RANK(D638,D616:D647,0)</f>
        <v>22</v>
      </c>
      <c r="R638" s="57">
        <f t="shared" ref="R638:AA638" si="584">RANK(E638,E616:E647,0)</f>
        <v>17</v>
      </c>
      <c r="S638" s="57">
        <f t="shared" si="584"/>
        <v>8</v>
      </c>
      <c r="T638" s="57">
        <f t="shared" si="584"/>
        <v>21</v>
      </c>
      <c r="U638" s="57">
        <f t="shared" si="584"/>
        <v>17</v>
      </c>
      <c r="V638" s="57">
        <f t="shared" si="584"/>
        <v>20</v>
      </c>
      <c r="W638" s="57">
        <f t="shared" si="584"/>
        <v>16</v>
      </c>
      <c r="X638" s="57">
        <f t="shared" si="584"/>
        <v>3</v>
      </c>
      <c r="Y638" s="57">
        <f t="shared" si="584"/>
        <v>7</v>
      </c>
      <c r="Z638" s="57">
        <f t="shared" si="584"/>
        <v>26</v>
      </c>
      <c r="AA638" s="57">
        <f t="shared" si="584"/>
        <v>14</v>
      </c>
    </row>
    <row r="639" spans="2:27">
      <c r="B639" s="95" t="s">
        <v>53</v>
      </c>
      <c r="C639" s="95" t="s">
        <v>54</v>
      </c>
      <c r="D639" s="95">
        <f>SUM('[1]NXP (03)'!D32:K32)/SUM('[1]NXP (03)'!D$2:K$2)</f>
        <v>66.703910364505731</v>
      </c>
      <c r="E639" s="95">
        <f>SUM('[1]NXP (03)'!L32:P32)/SUM('[1]NXP (03)'!L$2:P$2)</f>
        <v>33.375446552705313</v>
      </c>
      <c r="F639" s="95">
        <f>SUM('[1]NXP (03)'!Q32:AC32)/SUM('[1]NXP (03)'!Q$2:AC$2)</f>
        <v>44.021391435664015</v>
      </c>
      <c r="G639" s="95">
        <f>SUM('[1]NXP (03)'!AD32:AJ32)/SUM('[1]NXP (03)'!AD$2:AJ$2)</f>
        <v>68.642511725002635</v>
      </c>
      <c r="H639" s="95">
        <f>SUM('[1]NXP (03)'!AK32:AO32)/SUM('[1]NXP (03)'!AK$2:AO$2)</f>
        <v>48.363641186403399</v>
      </c>
      <c r="I639" s="95">
        <f>SUM('[1]NXP (03)'!AP32:AU32)/SUM('[1]NXP (03)'!AP$2:AU$2)</f>
        <v>47.065222747008846</v>
      </c>
      <c r="J639" s="95">
        <f>SUM('[1]NXP (03)'!AV32:BE32)/SUM('[1]NXP (03)'!AV$2:BE$2)</f>
        <v>52.382596972627539</v>
      </c>
      <c r="K639" s="95">
        <f>SUM('[1]NXP (03)'!BF32:BO32)/SUM('[1]NXP (03)'!BF$2:BO$2)</f>
        <v>32.538259724970843</v>
      </c>
      <c r="L639" s="95">
        <f>SUM('[1]NXP (03)'!BP32:BS32)/SUM('[1]NXP (03)'!BP$2:BS$2)</f>
        <v>22.604798681273554</v>
      </c>
      <c r="M639" s="95">
        <f>SUM('[1]NXP (03)'!BT32:BW32)/SUM('[1]NXP (03)'!BT$2:BW$2)</f>
        <v>44.743880868612827</v>
      </c>
      <c r="N639" s="95">
        <f t="shared" si="562"/>
        <v>46.044166025877466</v>
      </c>
      <c r="O639" s="95">
        <f>AVERAGE('[1]NXP (03)'!BY32:BZ32)</f>
        <v>15.028157867033205</v>
      </c>
      <c r="P639" s="95" t="s">
        <v>54</v>
      </c>
      <c r="Q639" s="57">
        <f>RANK(D639,D616:D647,0)</f>
        <v>15</v>
      </c>
      <c r="R639" s="57">
        <f t="shared" ref="R639:AA639" si="585">RANK(E639,E616:E647,0)</f>
        <v>24</v>
      </c>
      <c r="S639" s="57">
        <f t="shared" si="585"/>
        <v>20</v>
      </c>
      <c r="T639" s="57">
        <f t="shared" si="585"/>
        <v>4</v>
      </c>
      <c r="U639" s="57">
        <f t="shared" si="585"/>
        <v>20</v>
      </c>
      <c r="V639" s="57">
        <f t="shared" si="585"/>
        <v>18</v>
      </c>
      <c r="W639" s="57">
        <f t="shared" si="585"/>
        <v>11</v>
      </c>
      <c r="X639" s="57">
        <f t="shared" si="585"/>
        <v>16</v>
      </c>
      <c r="Y639" s="57">
        <f t="shared" si="585"/>
        <v>14</v>
      </c>
      <c r="Z639" s="57">
        <f t="shared" si="585"/>
        <v>16</v>
      </c>
      <c r="AA639" s="57">
        <f t="shared" si="585"/>
        <v>16</v>
      </c>
    </row>
    <row r="640" spans="2:27">
      <c r="B640" s="94" t="s">
        <v>55</v>
      </c>
      <c r="C640" s="94" t="s">
        <v>56</v>
      </c>
      <c r="D640" s="94">
        <f>SUM('[1]NXP (03)'!D33:K33)/SUM('[1]NXP (03)'!D$2:K$2)</f>
        <v>52.356775388268751</v>
      </c>
      <c r="E640" s="94">
        <f>SUM('[1]NXP (03)'!L33:P33)/SUM('[1]NXP (03)'!L$2:P$2)</f>
        <v>42.877195428710735</v>
      </c>
      <c r="F640" s="94">
        <f>SUM('[1]NXP (03)'!Q33:AC33)/SUM('[1]NXP (03)'!Q$2:AC$2)</f>
        <v>57.734356905525232</v>
      </c>
      <c r="G640" s="94">
        <f>SUM('[1]NXP (03)'!AD33:AJ33)/SUM('[1]NXP (03)'!AD$2:AJ$2)</f>
        <v>54.092651046820464</v>
      </c>
      <c r="H640" s="94">
        <f>SUM('[1]NXP (03)'!AK33:AO33)/SUM('[1]NXP (03)'!AK$2:AO$2)</f>
        <v>63.922495771579484</v>
      </c>
      <c r="I640" s="94">
        <f>SUM('[1]NXP (03)'!AP33:AU33)/SUM('[1]NXP (03)'!AP$2:AU$2)</f>
        <v>66.344782622039091</v>
      </c>
      <c r="J640" s="94">
        <f>SUM('[1]NXP (03)'!AV33:BE33)/SUM('[1]NXP (03)'!AV$2:BE$2)</f>
        <v>47.906374764332774</v>
      </c>
      <c r="K640" s="94">
        <f>SUM('[1]NXP (03)'!BF33:BO33)/SUM('[1]NXP (03)'!BF$2:BO$2)</f>
        <v>32.928106038778601</v>
      </c>
      <c r="L640" s="94">
        <f>SUM('[1]NXP (03)'!BP33:BS33)/SUM('[1]NXP (03)'!BP$2:BS$2)</f>
        <v>4.8291358722887363</v>
      </c>
      <c r="M640" s="94">
        <f>SUM('[1]NXP (03)'!BT33:BW33)/SUM('[1]NXP (03)'!BT$2:BW$2)</f>
        <v>47.935836759407671</v>
      </c>
      <c r="N640" s="94">
        <f t="shared" si="562"/>
        <v>47.092771059775146</v>
      </c>
      <c r="O640" s="94">
        <f>AVERAGE('[1]NXP (03)'!BY33:BZ33)</f>
        <v>17.892962302095668</v>
      </c>
      <c r="P640" s="94" t="s">
        <v>56</v>
      </c>
      <c r="Q640" s="57">
        <f>RANK(D640,D616:D647,0)</f>
        <v>27</v>
      </c>
      <c r="R640" s="57">
        <f t="shared" ref="R640:AA640" si="586">RANK(E640,E616:E647,0)</f>
        <v>8</v>
      </c>
      <c r="S640" s="57">
        <f t="shared" si="586"/>
        <v>6</v>
      </c>
      <c r="T640" s="57">
        <f t="shared" si="586"/>
        <v>16</v>
      </c>
      <c r="U640" s="57">
        <f t="shared" si="586"/>
        <v>6</v>
      </c>
      <c r="V640" s="57">
        <f t="shared" si="586"/>
        <v>2</v>
      </c>
      <c r="W640" s="57">
        <f t="shared" si="586"/>
        <v>20</v>
      </c>
      <c r="X640" s="57">
        <f t="shared" si="586"/>
        <v>15</v>
      </c>
      <c r="Y640" s="57">
        <f t="shared" si="586"/>
        <v>32</v>
      </c>
      <c r="Z640" s="57">
        <f t="shared" si="586"/>
        <v>10</v>
      </c>
      <c r="AA640" s="57">
        <f t="shared" si="586"/>
        <v>15</v>
      </c>
    </row>
    <row r="641" spans="2:27">
      <c r="B641" s="95" t="s">
        <v>57</v>
      </c>
      <c r="C641" s="95" t="s">
        <v>58</v>
      </c>
      <c r="D641" s="95">
        <f>SUM('[1]NXP (03)'!D34:K34)/SUM('[1]NXP (03)'!D$2:K$2)</f>
        <v>71.655807186055782</v>
      </c>
      <c r="E641" s="95">
        <f>SUM('[1]NXP (03)'!L34:P34)/SUM('[1]NXP (03)'!L$2:P$2)</f>
        <v>42.447069003673882</v>
      </c>
      <c r="F641" s="95">
        <f>SUM('[1]NXP (03)'!Q34:AC34)/SUM('[1]NXP (03)'!Q$2:AC$2)</f>
        <v>53.160092831455906</v>
      </c>
      <c r="G641" s="95">
        <f>SUM('[1]NXP (03)'!AD34:AJ34)/SUM('[1]NXP (03)'!AD$2:AJ$2)</f>
        <v>53.236816563828754</v>
      </c>
      <c r="H641" s="95">
        <f>SUM('[1]NXP (03)'!AK34:AO34)/SUM('[1]NXP (03)'!AK$2:AO$2)</f>
        <v>56.890710086163402</v>
      </c>
      <c r="I641" s="95">
        <f>SUM('[1]NXP (03)'!AP34:AU34)/SUM('[1]NXP (03)'!AP$2:AU$2)</f>
        <v>55.631185525677665</v>
      </c>
      <c r="J641" s="95">
        <f>SUM('[1]NXP (03)'!AV34:BE34)/SUM('[1]NXP (03)'!AV$2:BE$2)</f>
        <v>49.088948684121725</v>
      </c>
      <c r="K641" s="95">
        <f>SUM('[1]NXP (03)'!BF34:BO34)/SUM('[1]NXP (03)'!BF$2:BO$2)</f>
        <v>30.888893254685549</v>
      </c>
      <c r="L641" s="95">
        <f>SUM('[1]NXP (03)'!BP34:BS34)/SUM('[1]NXP (03)'!BP$2:BS$2)</f>
        <v>34.614190010781705</v>
      </c>
      <c r="M641" s="95">
        <f>SUM('[1]NXP (03)'!BT34:BW34)/SUM('[1]NXP (03)'!BT$2:BW$2)</f>
        <v>47.558838487979699</v>
      </c>
      <c r="N641" s="95">
        <f t="shared" si="562"/>
        <v>49.517255163442421</v>
      </c>
      <c r="O641" s="95">
        <f>AVERAGE('[1]NXP (03)'!BY34:BZ34)</f>
        <v>25.347236831061021</v>
      </c>
      <c r="P641" s="95" t="s">
        <v>58</v>
      </c>
      <c r="Q641" s="57">
        <f>RANK(D641,D616:D647,0)</f>
        <v>9</v>
      </c>
      <c r="R641" s="57">
        <f t="shared" ref="R641:AA641" si="587">RANK(E641,E616:E647,0)</f>
        <v>9</v>
      </c>
      <c r="S641" s="57">
        <f t="shared" si="587"/>
        <v>11</v>
      </c>
      <c r="T641" s="57">
        <f t="shared" si="587"/>
        <v>18</v>
      </c>
      <c r="U641" s="57">
        <f t="shared" si="587"/>
        <v>12</v>
      </c>
      <c r="V641" s="57">
        <f t="shared" si="587"/>
        <v>10</v>
      </c>
      <c r="W641" s="57">
        <f t="shared" si="587"/>
        <v>18</v>
      </c>
      <c r="X641" s="57">
        <f t="shared" si="587"/>
        <v>22</v>
      </c>
      <c r="Y641" s="57">
        <f t="shared" si="587"/>
        <v>6</v>
      </c>
      <c r="Z641" s="57">
        <f t="shared" si="587"/>
        <v>11</v>
      </c>
      <c r="AA641" s="57">
        <f t="shared" si="587"/>
        <v>10</v>
      </c>
    </row>
    <row r="642" spans="2:27">
      <c r="B642" s="94" t="s">
        <v>59</v>
      </c>
      <c r="C642" s="94" t="s">
        <v>60</v>
      </c>
      <c r="D642" s="94">
        <f>SUM('[1]NXP (03)'!D35:K35)/SUM('[1]NXP (03)'!D$2:K$2)</f>
        <v>66.893269266593663</v>
      </c>
      <c r="E642" s="94">
        <f>SUM('[1]NXP (03)'!L35:P35)/SUM('[1]NXP (03)'!L$2:P$2)</f>
        <v>34.783198433592247</v>
      </c>
      <c r="F642" s="94">
        <f>SUM('[1]NXP (03)'!Q35:AC35)/SUM('[1]NXP (03)'!Q$2:AC$2)</f>
        <v>42.474747425527923</v>
      </c>
      <c r="G642" s="94">
        <f>SUM('[1]NXP (03)'!AD35:AJ35)/SUM('[1]NXP (03)'!AD$2:AJ$2)</f>
        <v>55.714960389513109</v>
      </c>
      <c r="H642" s="94">
        <f>SUM('[1]NXP (03)'!AK35:AO35)/SUM('[1]NXP (03)'!AK$2:AO$2)</f>
        <v>39.59923247293748</v>
      </c>
      <c r="I642" s="94">
        <f>SUM('[1]NXP (03)'!AP35:AU35)/SUM('[1]NXP (03)'!AP$2:AU$2)</f>
        <v>43.806021799989708</v>
      </c>
      <c r="J642" s="94">
        <f>SUM('[1]NXP (03)'!AV35:BE35)/SUM('[1]NXP (03)'!AV$2:BE$2)</f>
        <v>35.408234959770908</v>
      </c>
      <c r="K642" s="94">
        <f>SUM('[1]NXP (03)'!BF35:BO35)/SUM('[1]NXP (03)'!BF$2:BO$2)</f>
        <v>26.646797149232214</v>
      </c>
      <c r="L642" s="94">
        <f>SUM('[1]NXP (03)'!BP35:BS35)/SUM('[1]NXP (03)'!BP$2:BS$2)</f>
        <v>16.49185667702444</v>
      </c>
      <c r="M642" s="94">
        <f>SUM('[1]NXP (03)'!BT35:BW35)/SUM('[1]NXP (03)'!BT$2:BW$2)</f>
        <v>27.227922514703749</v>
      </c>
      <c r="N642" s="94">
        <f t="shared" si="562"/>
        <v>38.904624108888548</v>
      </c>
      <c r="O642" s="94">
        <f>AVERAGE('[1]NXP (03)'!BY35:BZ35)</f>
        <v>11.406582231928553</v>
      </c>
      <c r="P642" s="94" t="s">
        <v>60</v>
      </c>
      <c r="Q642" s="57">
        <f>RANK(D642,D616:D647,0)</f>
        <v>14</v>
      </c>
      <c r="R642" s="57">
        <f t="shared" ref="R642:AA642" si="588">RANK(E642,E616:E647,0)</f>
        <v>22</v>
      </c>
      <c r="S642" s="57">
        <f t="shared" si="588"/>
        <v>24</v>
      </c>
      <c r="T642" s="57">
        <f t="shared" si="588"/>
        <v>13</v>
      </c>
      <c r="U642" s="57">
        <f t="shared" si="588"/>
        <v>28</v>
      </c>
      <c r="V642" s="57">
        <f t="shared" si="588"/>
        <v>23</v>
      </c>
      <c r="W642" s="57">
        <f t="shared" si="588"/>
        <v>32</v>
      </c>
      <c r="X642" s="57">
        <f t="shared" si="588"/>
        <v>29</v>
      </c>
      <c r="Y642" s="57">
        <f t="shared" si="588"/>
        <v>21</v>
      </c>
      <c r="Z642" s="57">
        <f t="shared" si="588"/>
        <v>31</v>
      </c>
      <c r="AA642" s="57">
        <f t="shared" si="588"/>
        <v>27</v>
      </c>
    </row>
    <row r="643" spans="2:27">
      <c r="B643" s="95" t="s">
        <v>61</v>
      </c>
      <c r="C643" s="95" t="s">
        <v>62</v>
      </c>
      <c r="D643" s="95">
        <f>SUM('[1]NXP (03)'!D36:K36)/SUM('[1]NXP (03)'!D$2:K$2)</f>
        <v>70.918341299974529</v>
      </c>
      <c r="E643" s="95">
        <f>SUM('[1]NXP (03)'!L36:P36)/SUM('[1]NXP (03)'!L$2:P$2)</f>
        <v>41.431254853205409</v>
      </c>
      <c r="F643" s="95">
        <f>SUM('[1]NXP (03)'!Q36:AC36)/SUM('[1]NXP (03)'!Q$2:AC$2)</f>
        <v>55.139477900331151</v>
      </c>
      <c r="G643" s="95">
        <f>SUM('[1]NXP (03)'!AD36:AJ36)/SUM('[1]NXP (03)'!AD$2:AJ$2)</f>
        <v>58.185288633451371</v>
      </c>
      <c r="H643" s="95">
        <f>SUM('[1]NXP (03)'!AK36:AO36)/SUM('[1]NXP (03)'!AK$2:AO$2)</f>
        <v>58.834997442300519</v>
      </c>
      <c r="I643" s="95">
        <f>SUM('[1]NXP (03)'!AP36:AU36)/SUM('[1]NXP (03)'!AP$2:AU$2)</f>
        <v>46.359394249280562</v>
      </c>
      <c r="J643" s="95">
        <f>SUM('[1]NXP (03)'!AV36:BE36)/SUM('[1]NXP (03)'!AV$2:BE$2)</f>
        <v>55.856140752195692</v>
      </c>
      <c r="K643" s="95">
        <f>SUM('[1]NXP (03)'!BF36:BO36)/SUM('[1]NXP (03)'!BF$2:BO$2)</f>
        <v>32.09753576949597</v>
      </c>
      <c r="L643" s="95">
        <f>SUM('[1]NXP (03)'!BP36:BS36)/SUM('[1]NXP (03)'!BP$2:BS$2)</f>
        <v>45.097031508066287</v>
      </c>
      <c r="M643" s="95">
        <f>SUM('[1]NXP (03)'!BT36:BW36)/SUM('[1]NXP (03)'!BT$2:BW$2)</f>
        <v>50.119837404350882</v>
      </c>
      <c r="N643" s="95">
        <f t="shared" si="562"/>
        <v>51.403929981265236</v>
      </c>
      <c r="O643" s="95">
        <f>AVERAGE('[1]NXP (03)'!BY36:BZ36)</f>
        <v>23.135341037855458</v>
      </c>
      <c r="P643" s="95" t="s">
        <v>62</v>
      </c>
      <c r="Q643" s="57">
        <f>RANK(D643,D616:D647,0)</f>
        <v>12</v>
      </c>
      <c r="R643" s="57">
        <f t="shared" ref="R643:AA643" si="589">RANK(E643,E616:E647,0)</f>
        <v>12</v>
      </c>
      <c r="S643" s="57">
        <f t="shared" si="589"/>
        <v>9</v>
      </c>
      <c r="T643" s="57">
        <f t="shared" si="589"/>
        <v>11</v>
      </c>
      <c r="U643" s="57">
        <f t="shared" si="589"/>
        <v>10</v>
      </c>
      <c r="V643" s="57">
        <f t="shared" si="589"/>
        <v>19</v>
      </c>
      <c r="W643" s="57">
        <f t="shared" si="589"/>
        <v>4</v>
      </c>
      <c r="X643" s="57">
        <f t="shared" si="589"/>
        <v>19</v>
      </c>
      <c r="Y643" s="57">
        <f t="shared" si="589"/>
        <v>3</v>
      </c>
      <c r="Z643" s="57">
        <f t="shared" si="589"/>
        <v>8</v>
      </c>
      <c r="AA643" s="57">
        <f t="shared" si="589"/>
        <v>7</v>
      </c>
    </row>
    <row r="644" spans="2:27">
      <c r="B644" s="94" t="s">
        <v>63</v>
      </c>
      <c r="C644" s="94" t="s">
        <v>64</v>
      </c>
      <c r="D644" s="94">
        <f>SUM('[1]NXP (03)'!D37:K37)/SUM('[1]NXP (03)'!D$2:K$2)</f>
        <v>66.323774640465814</v>
      </c>
      <c r="E644" s="94">
        <f>SUM('[1]NXP (03)'!L37:P37)/SUM('[1]NXP (03)'!L$2:P$2)</f>
        <v>37.63439569433217</v>
      </c>
      <c r="F644" s="94">
        <f>SUM('[1]NXP (03)'!Q37:AC37)/SUM('[1]NXP (03)'!Q$2:AC$2)</f>
        <v>44.970477747597222</v>
      </c>
      <c r="G644" s="94">
        <f>SUM('[1]NXP (03)'!AD37:AJ37)/SUM('[1]NXP (03)'!AD$2:AJ$2)</f>
        <v>68.036539692632687</v>
      </c>
      <c r="H644" s="94">
        <f>SUM('[1]NXP (03)'!AK37:AO37)/SUM('[1]NXP (03)'!AK$2:AO$2)</f>
        <v>45.201230147559961</v>
      </c>
      <c r="I644" s="94">
        <f>SUM('[1]NXP (03)'!AP37:AU37)/SUM('[1]NXP (03)'!AP$2:AU$2)</f>
        <v>36.790218719996354</v>
      </c>
      <c r="J644" s="94">
        <f>SUM('[1]NXP (03)'!AV37:BE37)/SUM('[1]NXP (03)'!AV$2:BE$2)</f>
        <v>43.437995783638115</v>
      </c>
      <c r="K644" s="94">
        <f>SUM('[1]NXP (03)'!BF37:BO37)/SUM('[1]NXP (03)'!BF$2:BO$2)</f>
        <v>23.265101000376983</v>
      </c>
      <c r="L644" s="94">
        <f>SUM('[1]NXP (03)'!BP37:BS37)/SUM('[1]NXP (03)'!BP$2:BS$2)</f>
        <v>23.717667172480589</v>
      </c>
      <c r="M644" s="94">
        <f>SUM('[1]NXP (03)'!BT37:BW37)/SUM('[1]NXP (03)'!BT$2:BW$2)</f>
        <v>31.055510597194708</v>
      </c>
      <c r="N644" s="94">
        <f t="shared" si="562"/>
        <v>42.043291119627469</v>
      </c>
      <c r="O644" s="94">
        <f>AVERAGE('[1]NXP (03)'!BY37:BZ37)</f>
        <v>6.7387310403457743</v>
      </c>
      <c r="P644" s="94" t="s">
        <v>64</v>
      </c>
      <c r="Q644" s="57">
        <f>RANK(D644,D616:D647,0)</f>
        <v>16</v>
      </c>
      <c r="R644" s="57">
        <f t="shared" ref="R644:AA644" si="590">RANK(E644,E616:E647,0)</f>
        <v>20</v>
      </c>
      <c r="S644" s="57">
        <f t="shared" si="590"/>
        <v>19</v>
      </c>
      <c r="T644" s="57">
        <f t="shared" si="590"/>
        <v>7</v>
      </c>
      <c r="U644" s="57">
        <f t="shared" si="590"/>
        <v>24</v>
      </c>
      <c r="V644" s="57">
        <f t="shared" si="590"/>
        <v>29</v>
      </c>
      <c r="W644" s="57">
        <f t="shared" si="590"/>
        <v>26</v>
      </c>
      <c r="X644" s="57">
        <f t="shared" si="590"/>
        <v>31</v>
      </c>
      <c r="Y644" s="57">
        <f t="shared" si="590"/>
        <v>13</v>
      </c>
      <c r="Z644" s="57">
        <f t="shared" si="590"/>
        <v>27</v>
      </c>
      <c r="AA644" s="57">
        <f t="shared" si="590"/>
        <v>23</v>
      </c>
    </row>
    <row r="645" spans="2:27">
      <c r="B645" s="95" t="s">
        <v>65</v>
      </c>
      <c r="C645" s="95" t="s">
        <v>66</v>
      </c>
      <c r="D645" s="95">
        <f>SUM('[1]NXP (03)'!D38:K38)/SUM('[1]NXP (03)'!D$2:K$2)</f>
        <v>71.975677817098969</v>
      </c>
      <c r="E645" s="95">
        <f>SUM('[1]NXP (03)'!L38:P38)/SUM('[1]NXP (03)'!L$2:P$2)</f>
        <v>32.18914863449131</v>
      </c>
      <c r="F645" s="95">
        <f>SUM('[1]NXP (03)'!Q38:AC38)/SUM('[1]NXP (03)'!Q$2:AC$2)</f>
        <v>36.033786007264602</v>
      </c>
      <c r="G645" s="95">
        <f>SUM('[1]NXP (03)'!AD38:AJ38)/SUM('[1]NXP (03)'!AD$2:AJ$2)</f>
        <v>40.402582745798576</v>
      </c>
      <c r="H645" s="95">
        <f>SUM('[1]NXP (03)'!AK38:AO38)/SUM('[1]NXP (03)'!AK$2:AO$2)</f>
        <v>35.572141899498973</v>
      </c>
      <c r="I645" s="95">
        <f>SUM('[1]NXP (03)'!AP38:AU38)/SUM('[1]NXP (03)'!AP$2:AU$2)</f>
        <v>34.425734638902938</v>
      </c>
      <c r="J645" s="95">
        <f>SUM('[1]NXP (03)'!AV38:BE38)/SUM('[1]NXP (03)'!AV$2:BE$2)</f>
        <v>48.319279167862803</v>
      </c>
      <c r="K645" s="95">
        <f>SUM('[1]NXP (03)'!BF38:BO38)/SUM('[1]NXP (03)'!BF$2:BO$2)</f>
        <v>29.154744730917905</v>
      </c>
      <c r="L645" s="95">
        <f>SUM('[1]NXP (03)'!BP38:BS38)/SUM('[1]NXP (03)'!BP$2:BS$2)</f>
        <v>9.4132346934226163</v>
      </c>
      <c r="M645" s="95">
        <f>SUM('[1]NXP (03)'!BT38:BW38)/SUM('[1]NXP (03)'!BT$2:BW$2)</f>
        <v>31.975394557453747</v>
      </c>
      <c r="N645" s="95">
        <f t="shared" si="562"/>
        <v>36.946172489271248</v>
      </c>
      <c r="O645" s="95">
        <f>AVERAGE('[1]NXP (03)'!BY38:BZ38)</f>
        <v>8.612401672931238</v>
      </c>
      <c r="P645" s="95" t="s">
        <v>66</v>
      </c>
      <c r="Q645" s="57">
        <f>RANK(D645,D616:D647,0)</f>
        <v>8</v>
      </c>
      <c r="R645" s="57">
        <f t="shared" ref="R645:AA645" si="591">RANK(E645,E616:E647,0)</f>
        <v>26</v>
      </c>
      <c r="S645" s="57">
        <f t="shared" si="591"/>
        <v>28</v>
      </c>
      <c r="T645" s="57">
        <f t="shared" si="591"/>
        <v>30</v>
      </c>
      <c r="U645" s="57">
        <f t="shared" si="591"/>
        <v>29</v>
      </c>
      <c r="V645" s="57">
        <f t="shared" si="591"/>
        <v>31</v>
      </c>
      <c r="W645" s="57">
        <f t="shared" si="591"/>
        <v>19</v>
      </c>
      <c r="X645" s="57">
        <f t="shared" si="591"/>
        <v>25</v>
      </c>
      <c r="Y645" s="57">
        <f t="shared" si="591"/>
        <v>24</v>
      </c>
      <c r="Z645" s="57">
        <f t="shared" si="591"/>
        <v>24</v>
      </c>
      <c r="AA645" s="57">
        <f t="shared" si="591"/>
        <v>29</v>
      </c>
    </row>
    <row r="646" spans="2:27">
      <c r="B646" s="94" t="s">
        <v>67</v>
      </c>
      <c r="C646" s="94" t="s">
        <v>68</v>
      </c>
      <c r="D646" s="94">
        <f>SUM('[1]NXP (03)'!D39:K39)/SUM('[1]NXP (03)'!D$2:K$2)</f>
        <v>86.238240292451934</v>
      </c>
      <c r="E646" s="94">
        <f>SUM('[1]NXP (03)'!L39:P39)/SUM('[1]NXP (03)'!L$2:P$2)</f>
        <v>26.186028167353832</v>
      </c>
      <c r="F646" s="94">
        <f>SUM('[1]NXP (03)'!Q39:AC39)/SUM('[1]NXP (03)'!Q$2:AC$2)</f>
        <v>43.143527320669328</v>
      </c>
      <c r="G646" s="94">
        <f>SUM('[1]NXP (03)'!AD39:AJ39)/SUM('[1]NXP (03)'!AD$2:AJ$2)</f>
        <v>74.093518464889328</v>
      </c>
      <c r="H646" s="94">
        <f>SUM('[1]NXP (03)'!AK39:AO39)/SUM('[1]NXP (03)'!AK$2:AO$2)</f>
        <v>61.103973030034695</v>
      </c>
      <c r="I646" s="94">
        <f>SUM('[1]NXP (03)'!AP39:AU39)/SUM('[1]NXP (03)'!AP$2:AU$2)</f>
        <v>56.904461641842509</v>
      </c>
      <c r="J646" s="94">
        <f>SUM('[1]NXP (03)'!AV39:BE39)/SUM('[1]NXP (03)'!AV$2:BE$2)</f>
        <v>55.053525030002433</v>
      </c>
      <c r="K646" s="94">
        <f>SUM('[1]NXP (03)'!BF39:BO39)/SUM('[1]NXP (03)'!BF$2:BO$2)</f>
        <v>37.811502035596199</v>
      </c>
      <c r="L646" s="94">
        <f>SUM('[1]NXP (03)'!BP39:BS39)/SUM('[1]NXP (03)'!BP$2:BS$2)</f>
        <v>9.7509663076145436</v>
      </c>
      <c r="M646" s="94">
        <f>SUM('[1]NXP (03)'!BT39:BW39)/SUM('[1]NXP (03)'!BT$2:BW$2)</f>
        <v>43.524692920065931</v>
      </c>
      <c r="N646" s="94">
        <f t="shared" si="562"/>
        <v>49.381043521052078</v>
      </c>
      <c r="O646" s="94">
        <f>AVERAGE('[1]NXP (03)'!BY39:BZ39)</f>
        <v>13.896451260459822</v>
      </c>
      <c r="P646" s="94" t="s">
        <v>68</v>
      </c>
      <c r="Q646" s="57">
        <f>RANK(D646,D616:D647,0)</f>
        <v>1</v>
      </c>
      <c r="R646" s="57">
        <f t="shared" ref="R646:AA646" si="592">RANK(E646,E616:E647,0)</f>
        <v>31</v>
      </c>
      <c r="S646" s="57">
        <f t="shared" si="592"/>
        <v>23</v>
      </c>
      <c r="T646" s="57">
        <f t="shared" si="592"/>
        <v>1</v>
      </c>
      <c r="U646" s="57">
        <f t="shared" si="592"/>
        <v>8</v>
      </c>
      <c r="V646" s="57">
        <f t="shared" si="592"/>
        <v>9</v>
      </c>
      <c r="W646" s="57">
        <f t="shared" si="592"/>
        <v>7</v>
      </c>
      <c r="X646" s="57">
        <f t="shared" si="592"/>
        <v>7</v>
      </c>
      <c r="Y646" s="57">
        <f t="shared" si="592"/>
        <v>23</v>
      </c>
      <c r="Z646" s="57">
        <f t="shared" si="592"/>
        <v>18</v>
      </c>
      <c r="AA646" s="57">
        <f t="shared" si="592"/>
        <v>11</v>
      </c>
    </row>
    <row r="647" spans="2:27">
      <c r="B647" s="95" t="s">
        <v>69</v>
      </c>
      <c r="C647" s="95" t="s">
        <v>70</v>
      </c>
      <c r="D647" s="95">
        <f>SUM('[1]NXP (03)'!D40:K40)/SUM('[1]NXP (03)'!D$2:K$2)</f>
        <v>65.095813794458081</v>
      </c>
      <c r="E647" s="95">
        <f>SUM('[1]NXP (03)'!L40:P40)/SUM('[1]NXP (03)'!L$2:P$2)</f>
        <v>15.943664984330955</v>
      </c>
      <c r="F647" s="95">
        <f>SUM('[1]NXP (03)'!Q40:AC40)/SUM('[1]NXP (03)'!Q$2:AC$2)</f>
        <v>38.817787412310253</v>
      </c>
      <c r="G647" s="95">
        <f>SUM('[1]NXP (03)'!AD40:AJ40)/SUM('[1]NXP (03)'!AD$2:AJ$2)</f>
        <v>53.114762369974798</v>
      </c>
      <c r="H647" s="95">
        <f>SUM('[1]NXP (03)'!AK40:AO40)/SUM('[1]NXP (03)'!AK$2:AO$2)</f>
        <v>50.792136386877324</v>
      </c>
      <c r="I647" s="95">
        <f>SUM('[1]NXP (03)'!AP40:AU40)/SUM('[1]NXP (03)'!AP$2:AU$2)</f>
        <v>36.353362685516615</v>
      </c>
      <c r="J647" s="95">
        <f>SUM('[1]NXP (03)'!AV40:BE40)/SUM('[1]NXP (03)'!AV$2:BE$2)</f>
        <v>36.942066571098138</v>
      </c>
      <c r="K647" s="95">
        <f>SUM('[1]NXP (03)'!BF40:BO40)/SUM('[1]NXP (03)'!BF$2:BO$2)</f>
        <v>31.133685224312266</v>
      </c>
      <c r="L647" s="95">
        <f>SUM('[1]NXP (03)'!BP40:BS40)/SUM('[1]NXP (03)'!BP$2:BS$2)</f>
        <v>19.374111166929943</v>
      </c>
      <c r="M647" s="95">
        <f>SUM('[1]NXP (03)'!BT40:BW40)/SUM('[1]NXP (03)'!BT$2:BW$2)</f>
        <v>42.870231335082352</v>
      </c>
      <c r="N647" s="95">
        <f t="shared" si="562"/>
        <v>39.043762193089073</v>
      </c>
      <c r="O647" s="95">
        <f>AVERAGE('[1]NXP (03)'!BY40:BZ40)</f>
        <v>6.0465720496415027</v>
      </c>
      <c r="P647" s="95" t="s">
        <v>70</v>
      </c>
      <c r="Q647" s="57">
        <f>RANK(D647,D616:D647,0)</f>
        <v>18</v>
      </c>
      <c r="R647" s="57">
        <f t="shared" ref="R647:AA647" si="593">RANK(E647,E616:E647,0)</f>
        <v>32</v>
      </c>
      <c r="S647" s="57">
        <f t="shared" si="593"/>
        <v>25</v>
      </c>
      <c r="T647" s="57">
        <f t="shared" si="593"/>
        <v>20</v>
      </c>
      <c r="U647" s="57">
        <f t="shared" si="593"/>
        <v>18</v>
      </c>
      <c r="V647" s="57">
        <f t="shared" si="593"/>
        <v>30</v>
      </c>
      <c r="W647" s="57">
        <f t="shared" si="593"/>
        <v>30</v>
      </c>
      <c r="X647" s="57">
        <f t="shared" si="593"/>
        <v>21</v>
      </c>
      <c r="Y647" s="57">
        <f t="shared" si="593"/>
        <v>18</v>
      </c>
      <c r="Z647" s="57">
        <f t="shared" si="593"/>
        <v>19</v>
      </c>
      <c r="AA647" s="57">
        <f t="shared" si="593"/>
        <v>26</v>
      </c>
    </row>
    <row r="649" spans="2:27">
      <c r="B649" s="102"/>
      <c r="C649" s="102"/>
      <c r="D649" s="102"/>
      <c r="E649" s="102"/>
      <c r="F649" s="102"/>
      <c r="G649" s="102"/>
      <c r="H649" s="102"/>
      <c r="I649" s="102"/>
      <c r="J649" s="102"/>
      <c r="K649" s="102"/>
      <c r="L649" s="102"/>
      <c r="M649" s="102"/>
      <c r="N649" s="102"/>
    </row>
    <row r="650" spans="2:27">
      <c r="B650" s="40">
        <v>2002</v>
      </c>
      <c r="C650" s="40"/>
      <c r="D650" s="40"/>
      <c r="E650" s="40"/>
      <c r="F650" s="40"/>
      <c r="G650" s="40"/>
      <c r="H650" s="40"/>
      <c r="I650" s="40"/>
      <c r="J650" s="40"/>
      <c r="K650" s="40"/>
      <c r="L650" s="40"/>
      <c r="M650" s="40"/>
      <c r="N650" s="40"/>
    </row>
    <row r="651" spans="2:27">
      <c r="B651" s="93" t="s">
        <v>336</v>
      </c>
      <c r="C651" s="93" t="s">
        <v>305</v>
      </c>
      <c r="D651" s="93" t="s">
        <v>324</v>
      </c>
      <c r="E651" s="93" t="s">
        <v>337</v>
      </c>
      <c r="F651" s="93" t="s">
        <v>326</v>
      </c>
      <c r="G651" s="93" t="s">
        <v>327</v>
      </c>
      <c r="H651" s="93" t="s">
        <v>328</v>
      </c>
      <c r="I651" s="93" t="s">
        <v>329</v>
      </c>
      <c r="J651" s="93" t="s">
        <v>330</v>
      </c>
      <c r="K651" s="93" t="s">
        <v>331</v>
      </c>
      <c r="L651" s="93" t="s">
        <v>338</v>
      </c>
      <c r="M651" s="93" t="s">
        <v>333</v>
      </c>
      <c r="N651" s="93" t="s">
        <v>339</v>
      </c>
      <c r="O651" s="93" t="s">
        <v>340</v>
      </c>
      <c r="P651" s="93" t="s">
        <v>305</v>
      </c>
      <c r="Q651" s="93" t="s">
        <v>324</v>
      </c>
      <c r="R651" s="93" t="s">
        <v>337</v>
      </c>
      <c r="S651" s="93" t="s">
        <v>326</v>
      </c>
      <c r="T651" s="93" t="s">
        <v>327</v>
      </c>
      <c r="U651" s="93" t="s">
        <v>328</v>
      </c>
      <c r="V651" s="93" t="s">
        <v>329</v>
      </c>
      <c r="W651" s="93" t="s">
        <v>330</v>
      </c>
      <c r="X651" s="93" t="s">
        <v>331</v>
      </c>
      <c r="Y651" s="93" t="s">
        <v>338</v>
      </c>
      <c r="Z651" s="93" t="s">
        <v>333</v>
      </c>
      <c r="AA651" s="93" t="s">
        <v>339</v>
      </c>
    </row>
    <row r="652" spans="2:27">
      <c r="B652" s="94" t="s">
        <v>7</v>
      </c>
      <c r="C652" s="94" t="s">
        <v>8</v>
      </c>
      <c r="D652" s="94">
        <f>SUM('[1]NXP (02)'!D9:K9)/SUM('[1]NXP (02)'!D$2:K$2)</f>
        <v>68.768995973601434</v>
      </c>
      <c r="E652" s="94">
        <f>SUM('[1]NXP (02)'!L9:P9)/SUM('[1]NXP (02)'!L$2:P$2)</f>
        <v>52.424270966796932</v>
      </c>
      <c r="F652" s="94">
        <f>SUM('[1]NXP (02)'!Q9:AC9)/SUM('[1]NXP (02)'!Q$2:AC$2)</f>
        <v>60.904823973594134</v>
      </c>
      <c r="G652" s="94">
        <f>SUM('[1]NXP (02)'!AD9:AJ9)/SUM('[1]NXP (02)'!AD$2:AJ$2)</f>
        <v>45.525546538672508</v>
      </c>
      <c r="H652" s="94">
        <f>SUM('[1]NXP (02)'!AK9:AO9)/SUM('[1]NXP (02)'!AK$2:AO$2)</f>
        <v>74.153717019247267</v>
      </c>
      <c r="I652" s="94">
        <f>SUM('[1]NXP (02)'!AP9:AU9)/SUM('[1]NXP (02)'!AP$2:AU$2)</f>
        <v>50.654452675649814</v>
      </c>
      <c r="J652" s="94">
        <f>SUM('[1]NXP (02)'!AV9:BE9)/SUM('[1]NXP (02)'!AV$2:BE$2)</f>
        <v>54.043852543664002</v>
      </c>
      <c r="K652" s="94">
        <f>SUM('[1]NXP (02)'!BF9:BO9)/SUM('[1]NXP (02)'!BF$2:BO$2)</f>
        <v>39.6832901096382</v>
      </c>
      <c r="L652" s="94">
        <f>SUM('[1]NXP (02)'!BP9:BS9)/SUM('[1]NXP (02)'!BP$2:BS$2)</f>
        <v>30.863584253705916</v>
      </c>
      <c r="M652" s="94">
        <f>SUM('[1]NXP (02)'!BT9:BW9)/SUM('[1]NXP (02)'!BT$2:BW$2)</f>
        <v>59.304143896780865</v>
      </c>
      <c r="N652" s="94">
        <f>SUMPRODUCT(D652:M652,$D$724:$M$724)</f>
        <v>53.632667795135106</v>
      </c>
      <c r="O652" s="94">
        <f>AVERAGE('[1]NXP (02)'!BY9:BZ9)</f>
        <v>23.441433523052137</v>
      </c>
      <c r="P652" s="94" t="s">
        <v>8</v>
      </c>
      <c r="Q652" s="57">
        <f>RANK(D652,D652:D683,0)</f>
        <v>11</v>
      </c>
      <c r="R652" s="57">
        <f t="shared" ref="R652:AA652" si="594">RANK(E652,E652:E683,0)</f>
        <v>4</v>
      </c>
      <c r="S652" s="57">
        <f t="shared" si="594"/>
        <v>3</v>
      </c>
      <c r="T652" s="57">
        <f t="shared" si="594"/>
        <v>28</v>
      </c>
      <c r="U652" s="57">
        <f t="shared" si="594"/>
        <v>3</v>
      </c>
      <c r="V652" s="57">
        <f t="shared" si="594"/>
        <v>13</v>
      </c>
      <c r="W652" s="57">
        <f t="shared" si="594"/>
        <v>9</v>
      </c>
      <c r="X652" s="57">
        <f t="shared" si="594"/>
        <v>5</v>
      </c>
      <c r="Y652" s="57">
        <f t="shared" si="594"/>
        <v>11</v>
      </c>
      <c r="Z652" s="57">
        <f t="shared" si="594"/>
        <v>4</v>
      </c>
      <c r="AA652" s="57">
        <f t="shared" si="594"/>
        <v>4</v>
      </c>
    </row>
    <row r="653" spans="2:27">
      <c r="B653" s="95" t="s">
        <v>9</v>
      </c>
      <c r="C653" s="95" t="s">
        <v>10</v>
      </c>
      <c r="D653" s="95">
        <f>SUM('[1]NXP (02)'!D10:K10)/SUM('[1]NXP (02)'!D$2:K$2)</f>
        <v>49.056899340988252</v>
      </c>
      <c r="E653" s="95">
        <f>SUM('[1]NXP (02)'!L10:P10)/SUM('[1]NXP (02)'!L$2:P$2)</f>
        <v>36.137357829702289</v>
      </c>
      <c r="F653" s="95">
        <f>SUM('[1]NXP (02)'!Q10:AC10)/SUM('[1]NXP (02)'!Q$2:AC$2)</f>
        <v>52.387318618091655</v>
      </c>
      <c r="G653" s="95">
        <f>SUM('[1]NXP (02)'!AD10:AJ10)/SUM('[1]NXP (02)'!AD$2:AJ$2)</f>
        <v>47.30173342834609</v>
      </c>
      <c r="H653" s="95">
        <f>SUM('[1]NXP (02)'!AK10:AO10)/SUM('[1]NXP (02)'!AK$2:AO$2)</f>
        <v>58.886036642823363</v>
      </c>
      <c r="I653" s="95">
        <f>SUM('[1]NXP (02)'!AP10:AU10)/SUM('[1]NXP (02)'!AP$2:AU$2)</f>
        <v>48.025413379142613</v>
      </c>
      <c r="J653" s="95">
        <f>SUM('[1]NXP (02)'!AV10:BE10)/SUM('[1]NXP (02)'!AV$2:BE$2)</f>
        <v>53.716709132320943</v>
      </c>
      <c r="K653" s="95">
        <f>SUM('[1]NXP (02)'!BF10:BO10)/SUM('[1]NXP (02)'!BF$2:BO$2)</f>
        <v>35.32141408596376</v>
      </c>
      <c r="L653" s="95">
        <f>SUM('[1]NXP (02)'!BP10:BS10)/SUM('[1]NXP (02)'!BP$2:BS$2)</f>
        <v>63.689212861223126</v>
      </c>
      <c r="M653" s="95">
        <f>SUM('[1]NXP (02)'!BT10:BW10)/SUM('[1]NXP (02)'!BT$2:BW$2)</f>
        <v>50.509255343838255</v>
      </c>
      <c r="N653" s="95">
        <f t="shared" ref="N653:N683" si="595">SUMPRODUCT(D653:M653,$D$724:$M$724)</f>
        <v>49.503135066244042</v>
      </c>
      <c r="O653" s="95">
        <f>AVERAGE('[1]NXP (02)'!BY10:BZ10)</f>
        <v>23.594169826718222</v>
      </c>
      <c r="P653" s="95" t="s">
        <v>10</v>
      </c>
      <c r="Q653" s="57">
        <f>RANK(D653,D652:D683,0)</f>
        <v>29</v>
      </c>
      <c r="R653" s="57">
        <f t="shared" ref="R653:AA653" si="596">RANK(E653,E652:E683,0)</f>
        <v>20</v>
      </c>
      <c r="S653" s="57">
        <f t="shared" si="596"/>
        <v>13</v>
      </c>
      <c r="T653" s="57">
        <f t="shared" si="596"/>
        <v>25</v>
      </c>
      <c r="U653" s="57">
        <f t="shared" si="596"/>
        <v>11</v>
      </c>
      <c r="V653" s="57">
        <f t="shared" si="596"/>
        <v>16</v>
      </c>
      <c r="W653" s="57">
        <f t="shared" si="596"/>
        <v>10</v>
      </c>
      <c r="X653" s="57">
        <f t="shared" si="596"/>
        <v>9</v>
      </c>
      <c r="Y653" s="57">
        <f t="shared" si="596"/>
        <v>2</v>
      </c>
      <c r="Z653" s="57">
        <f t="shared" si="596"/>
        <v>7</v>
      </c>
      <c r="AA653" s="57">
        <f t="shared" si="596"/>
        <v>10</v>
      </c>
    </row>
    <row r="654" spans="2:27">
      <c r="B654" s="94" t="s">
        <v>11</v>
      </c>
      <c r="C654" s="94" t="s">
        <v>12</v>
      </c>
      <c r="D654" s="94">
        <f>SUM('[1]NXP (02)'!D11:K11)/SUM('[1]NXP (02)'!D$2:K$2)</f>
        <v>67.85803208648035</v>
      </c>
      <c r="E654" s="94">
        <f>SUM('[1]NXP (02)'!L11:P11)/SUM('[1]NXP (02)'!L$2:P$2)</f>
        <v>54.065018216438354</v>
      </c>
      <c r="F654" s="94">
        <f>SUM('[1]NXP (02)'!Q11:AC11)/SUM('[1]NXP (02)'!Q$2:AC$2)</f>
        <v>69.260647445580616</v>
      </c>
      <c r="G654" s="94">
        <f>SUM('[1]NXP (02)'!AD11:AJ11)/SUM('[1]NXP (02)'!AD$2:AJ$2)</f>
        <v>58.164584197627327</v>
      </c>
      <c r="H654" s="94">
        <f>SUM('[1]NXP (02)'!AK11:AO11)/SUM('[1]NXP (02)'!AK$2:AO$2)</f>
        <v>40.769924840571413</v>
      </c>
      <c r="I654" s="94">
        <f>SUM('[1]NXP (02)'!AP11:AU11)/SUM('[1]NXP (02)'!AP$2:AU$2)</f>
        <v>59.248269678399744</v>
      </c>
      <c r="J654" s="94">
        <f>SUM('[1]NXP (02)'!AV11:BE11)/SUM('[1]NXP (02)'!AV$2:BE$2)</f>
        <v>52.504066110912014</v>
      </c>
      <c r="K654" s="94">
        <f>SUM('[1]NXP (02)'!BF11:BO11)/SUM('[1]NXP (02)'!BF$2:BO$2)</f>
        <v>54.912087456259329</v>
      </c>
      <c r="L654" s="94">
        <f>SUM('[1]NXP (02)'!BP11:BS11)/SUM('[1]NXP (02)'!BP$2:BS$2)</f>
        <v>31.985295369052125</v>
      </c>
      <c r="M654" s="94">
        <f>SUM('[1]NXP (02)'!BT11:BW11)/SUM('[1]NXP (02)'!BT$2:BW$2)</f>
        <v>41.159584406383509</v>
      </c>
      <c r="N654" s="94">
        <f t="shared" si="595"/>
        <v>52.992750980770481</v>
      </c>
      <c r="O654" s="94">
        <f>AVERAGE('[1]NXP (02)'!BY11:BZ11)</f>
        <v>26.325291702422771</v>
      </c>
      <c r="P654" s="94" t="s">
        <v>12</v>
      </c>
      <c r="Q654" s="57">
        <f>RANK(D654,D652:D683,0)</f>
        <v>12</v>
      </c>
      <c r="R654" s="57">
        <f t="shared" ref="R654:AA654" si="597">RANK(E654,E652:E683,0)</f>
        <v>3</v>
      </c>
      <c r="S654" s="57">
        <f t="shared" si="597"/>
        <v>2</v>
      </c>
      <c r="T654" s="57">
        <f t="shared" si="597"/>
        <v>12</v>
      </c>
      <c r="U654" s="57">
        <f t="shared" si="597"/>
        <v>27</v>
      </c>
      <c r="V654" s="57">
        <f t="shared" si="597"/>
        <v>5</v>
      </c>
      <c r="W654" s="57">
        <f t="shared" si="597"/>
        <v>12</v>
      </c>
      <c r="X654" s="57">
        <f t="shared" si="597"/>
        <v>2</v>
      </c>
      <c r="Y654" s="57">
        <f t="shared" si="597"/>
        <v>9</v>
      </c>
      <c r="Z654" s="57">
        <f t="shared" si="597"/>
        <v>20</v>
      </c>
      <c r="AA654" s="57">
        <f t="shared" si="597"/>
        <v>6</v>
      </c>
    </row>
    <row r="655" spans="2:27">
      <c r="B655" s="95" t="s">
        <v>13</v>
      </c>
      <c r="C655" s="95" t="s">
        <v>14</v>
      </c>
      <c r="D655" s="95">
        <f>SUM('[1]NXP (02)'!D12:K12)/SUM('[1]NXP (02)'!D$2:K$2)</f>
        <v>78.551080226304364</v>
      </c>
      <c r="E655" s="95">
        <f>SUM('[1]NXP (02)'!L12:P12)/SUM('[1]NXP (02)'!L$2:P$2)</f>
        <v>33.036022815640635</v>
      </c>
      <c r="F655" s="95">
        <f>SUM('[1]NXP (02)'!Q12:AC12)/SUM('[1]NXP (02)'!Q$2:AC$2)</f>
        <v>49.135835413947355</v>
      </c>
      <c r="G655" s="95">
        <f>SUM('[1]NXP (02)'!AD12:AJ12)/SUM('[1]NXP (02)'!AD$2:AJ$2)</f>
        <v>68.394917643920849</v>
      </c>
      <c r="H655" s="95">
        <f>SUM('[1]NXP (02)'!AK12:AO12)/SUM('[1]NXP (02)'!AK$2:AO$2)</f>
        <v>55.499222352845983</v>
      </c>
      <c r="I655" s="95">
        <f>SUM('[1]NXP (02)'!AP12:AU12)/SUM('[1]NXP (02)'!AP$2:AU$2)</f>
        <v>43.772467267242028</v>
      </c>
      <c r="J655" s="95">
        <f>SUM('[1]NXP (02)'!AV12:BE12)/SUM('[1]NXP (02)'!AV$2:BE$2)</f>
        <v>50.248475117347162</v>
      </c>
      <c r="K655" s="95">
        <f>SUM('[1]NXP (02)'!BF12:BO12)/SUM('[1]NXP (02)'!BF$2:BO$2)</f>
        <v>34.653775020630505</v>
      </c>
      <c r="L655" s="95">
        <f>SUM('[1]NXP (02)'!BP12:BS12)/SUM('[1]NXP (02)'!BP$2:BS$2)</f>
        <v>25.079957102696824</v>
      </c>
      <c r="M655" s="95">
        <f>SUM('[1]NXP (02)'!BT12:BW12)/SUM('[1]NXP (02)'!BT$2:BW$2)</f>
        <v>29.121723327438474</v>
      </c>
      <c r="N655" s="95">
        <f t="shared" si="595"/>
        <v>46.749347628801416</v>
      </c>
      <c r="O655" s="95">
        <f>AVERAGE('[1]NXP (02)'!BY12:BZ12)</f>
        <v>22.880959135547808</v>
      </c>
      <c r="P655" s="95" t="s">
        <v>14</v>
      </c>
      <c r="Q655" s="57">
        <f>RANK(D655,D652:D683,0)</f>
        <v>3</v>
      </c>
      <c r="R655" s="57">
        <f t="shared" ref="R655:AA655" si="598">RANK(E655,E652:E683,0)</f>
        <v>25</v>
      </c>
      <c r="S655" s="57">
        <f t="shared" si="598"/>
        <v>17</v>
      </c>
      <c r="T655" s="57">
        <f t="shared" si="598"/>
        <v>5</v>
      </c>
      <c r="U655" s="57">
        <f t="shared" si="598"/>
        <v>13</v>
      </c>
      <c r="V655" s="57">
        <f t="shared" si="598"/>
        <v>24</v>
      </c>
      <c r="W655" s="57">
        <f t="shared" si="598"/>
        <v>16</v>
      </c>
      <c r="X655" s="57">
        <f t="shared" si="598"/>
        <v>10</v>
      </c>
      <c r="Y655" s="57">
        <f t="shared" si="598"/>
        <v>12</v>
      </c>
      <c r="Z655" s="57">
        <f t="shared" si="598"/>
        <v>29</v>
      </c>
      <c r="AA655" s="57">
        <f t="shared" si="598"/>
        <v>16</v>
      </c>
    </row>
    <row r="656" spans="2:27">
      <c r="B656" s="94" t="s">
        <v>15</v>
      </c>
      <c r="C656" s="94" t="s">
        <v>16</v>
      </c>
      <c r="D656" s="94">
        <f>SUM('[1]NXP (02)'!D13:K13)/SUM('[1]NXP (02)'!D$2:K$2)</f>
        <v>71.802758651078975</v>
      </c>
      <c r="E656" s="94">
        <f>SUM('[1]NXP (02)'!L13:P13)/SUM('[1]NXP (02)'!L$2:P$2)</f>
        <v>34.468621073150977</v>
      </c>
      <c r="F656" s="94">
        <f>SUM('[1]NXP (02)'!Q13:AC13)/SUM('[1]NXP (02)'!Q$2:AC$2)</f>
        <v>58.445675792654043</v>
      </c>
      <c r="G656" s="94">
        <f>SUM('[1]NXP (02)'!AD13:AJ13)/SUM('[1]NXP (02)'!AD$2:AJ$2)</f>
        <v>54.163162161188801</v>
      </c>
      <c r="H656" s="94">
        <f>SUM('[1]NXP (02)'!AK13:AO13)/SUM('[1]NXP (02)'!AK$2:AO$2)</f>
        <v>50.051345040827641</v>
      </c>
      <c r="I656" s="94">
        <f>SUM('[1]NXP (02)'!AP13:AU13)/SUM('[1]NXP (02)'!AP$2:AU$2)</f>
        <v>58.16779703919746</v>
      </c>
      <c r="J656" s="94">
        <f>SUM('[1]NXP (02)'!AV13:BE13)/SUM('[1]NXP (02)'!AV$2:BE$2)</f>
        <v>52.140751196550646</v>
      </c>
      <c r="K656" s="94">
        <f>SUM('[1]NXP (02)'!BF13:BO13)/SUM('[1]NXP (02)'!BF$2:BO$2)</f>
        <v>28.770886377102389</v>
      </c>
      <c r="L656" s="94">
        <f>SUM('[1]NXP (02)'!BP13:BS13)/SUM('[1]NXP (02)'!BP$2:BS$2)</f>
        <v>36.831906013984401</v>
      </c>
      <c r="M656" s="94">
        <f>SUM('[1]NXP (02)'!BT13:BW13)/SUM('[1]NXP (02)'!BT$2:BW$2)</f>
        <v>46.110247044417505</v>
      </c>
      <c r="N656" s="94">
        <f t="shared" si="595"/>
        <v>49.095315039015283</v>
      </c>
      <c r="O656" s="94">
        <f>AVERAGE('[1]NXP (02)'!BY13:BZ13)</f>
        <v>32.883085787840614</v>
      </c>
      <c r="P656" s="94" t="s">
        <v>16</v>
      </c>
      <c r="Q656" s="57">
        <f>RANK(D656,D652:D683,0)</f>
        <v>10</v>
      </c>
      <c r="R656" s="57">
        <f t="shared" ref="R656:AA656" si="599">RANK(E656,E652:E683,0)</f>
        <v>23</v>
      </c>
      <c r="S656" s="57">
        <f t="shared" si="599"/>
        <v>5</v>
      </c>
      <c r="T656" s="57">
        <f t="shared" si="599"/>
        <v>15</v>
      </c>
      <c r="U656" s="57">
        <f t="shared" si="599"/>
        <v>19</v>
      </c>
      <c r="V656" s="57">
        <f t="shared" si="599"/>
        <v>6</v>
      </c>
      <c r="W656" s="57">
        <f t="shared" si="599"/>
        <v>13</v>
      </c>
      <c r="X656" s="57">
        <f t="shared" si="599"/>
        <v>26</v>
      </c>
      <c r="Y656" s="57">
        <f t="shared" si="599"/>
        <v>5</v>
      </c>
      <c r="Z656" s="57">
        <f t="shared" si="599"/>
        <v>14</v>
      </c>
      <c r="AA656" s="57">
        <f t="shared" si="599"/>
        <v>13</v>
      </c>
    </row>
    <row r="657" spans="2:27">
      <c r="B657" s="95" t="s">
        <v>17</v>
      </c>
      <c r="C657" s="95" t="s">
        <v>18</v>
      </c>
      <c r="D657" s="95">
        <f>SUM('[1]NXP (02)'!D14:K14)/SUM('[1]NXP (02)'!D$2:K$2)</f>
        <v>73.801511525421262</v>
      </c>
      <c r="E657" s="95">
        <f>SUM('[1]NXP (02)'!L14:P14)/SUM('[1]NXP (02)'!L$2:P$2)</f>
        <v>40.191302664865191</v>
      </c>
      <c r="F657" s="95">
        <f>SUM('[1]NXP (02)'!Q14:AC14)/SUM('[1]NXP (02)'!Q$2:AC$2)</f>
        <v>59.253805901710393</v>
      </c>
      <c r="G657" s="95">
        <f>SUM('[1]NXP (02)'!AD14:AJ14)/SUM('[1]NXP (02)'!AD$2:AJ$2)</f>
        <v>69.277250307673995</v>
      </c>
      <c r="H657" s="95">
        <f>SUM('[1]NXP (02)'!AK14:AO14)/SUM('[1]NXP (02)'!AK$2:AO$2)</f>
        <v>62.268815839852834</v>
      </c>
      <c r="I657" s="95">
        <f>SUM('[1]NXP (02)'!AP14:AU14)/SUM('[1]NXP (02)'!AP$2:AU$2)</f>
        <v>52.385910534561688</v>
      </c>
      <c r="J657" s="95">
        <f>SUM('[1]NXP (02)'!AV14:BE14)/SUM('[1]NXP (02)'!AV$2:BE$2)</f>
        <v>48.414271220747004</v>
      </c>
      <c r="K657" s="95">
        <f>SUM('[1]NXP (02)'!BF14:BO14)/SUM('[1]NXP (02)'!BF$2:BO$2)</f>
        <v>32.267417886002796</v>
      </c>
      <c r="L657" s="95">
        <f>SUM('[1]NXP (02)'!BP14:BS14)/SUM('[1]NXP (02)'!BP$2:BS$2)</f>
        <v>8.7444987856534624</v>
      </c>
      <c r="M657" s="95">
        <f>SUM('[1]NXP (02)'!BT14:BW14)/SUM('[1]NXP (02)'!BT$2:BW$2)</f>
        <v>46.770205254713133</v>
      </c>
      <c r="N657" s="95">
        <f t="shared" si="595"/>
        <v>49.337498992120167</v>
      </c>
      <c r="O657" s="95">
        <f>AVERAGE('[1]NXP (02)'!BY14:BZ14)</f>
        <v>19.681756916094866</v>
      </c>
      <c r="P657" s="95" t="s">
        <v>18</v>
      </c>
      <c r="Q657" s="57">
        <f>RANK(D657,D652:D683,0)</f>
        <v>6</v>
      </c>
      <c r="R657" s="57">
        <f t="shared" ref="R657:AA657" si="600">RANK(E657,E652:E683,0)</f>
        <v>13</v>
      </c>
      <c r="S657" s="57">
        <f t="shared" si="600"/>
        <v>4</v>
      </c>
      <c r="T657" s="57">
        <f t="shared" si="600"/>
        <v>3</v>
      </c>
      <c r="U657" s="57">
        <f t="shared" si="600"/>
        <v>7</v>
      </c>
      <c r="V657" s="57">
        <f t="shared" si="600"/>
        <v>11</v>
      </c>
      <c r="W657" s="57">
        <f t="shared" si="600"/>
        <v>19</v>
      </c>
      <c r="X657" s="57">
        <f t="shared" si="600"/>
        <v>18</v>
      </c>
      <c r="Y657" s="57">
        <f t="shared" si="600"/>
        <v>25</v>
      </c>
      <c r="Z657" s="57">
        <f t="shared" si="600"/>
        <v>12</v>
      </c>
      <c r="AA657" s="57">
        <f t="shared" si="600"/>
        <v>12</v>
      </c>
    </row>
    <row r="658" spans="2:27">
      <c r="B658" s="94" t="s">
        <v>19</v>
      </c>
      <c r="C658" s="94" t="s">
        <v>20</v>
      </c>
      <c r="D658" s="94">
        <f>SUM('[1]NXP (02)'!D15:K15)/SUM('[1]NXP (02)'!D$2:K$2)</f>
        <v>63.370129586963927</v>
      </c>
      <c r="E658" s="94">
        <f>SUM('[1]NXP (02)'!L15:P15)/SUM('[1]NXP (02)'!L$2:P$2)</f>
        <v>34.959131918893661</v>
      </c>
      <c r="F658" s="94">
        <f>SUM('[1]NXP (02)'!Q15:AC15)/SUM('[1]NXP (02)'!Q$2:AC$2)</f>
        <v>30.824220875927615</v>
      </c>
      <c r="G658" s="94">
        <f>SUM('[1]NXP (02)'!AD15:AJ15)/SUM('[1]NXP (02)'!AD$2:AJ$2)</f>
        <v>60.419708086483659</v>
      </c>
      <c r="H658" s="94">
        <f>SUM('[1]NXP (02)'!AK15:AO15)/SUM('[1]NXP (02)'!AK$2:AO$2)</f>
        <v>41.196134580044827</v>
      </c>
      <c r="I658" s="94">
        <f>SUM('[1]NXP (02)'!AP15:AU15)/SUM('[1]NXP (02)'!AP$2:AU$2)</f>
        <v>19.794650864621818</v>
      </c>
      <c r="J658" s="94">
        <f>SUM('[1]NXP (02)'!AV15:BE15)/SUM('[1]NXP (02)'!AV$2:BE$2)</f>
        <v>38.760183875353022</v>
      </c>
      <c r="K658" s="94">
        <f>SUM('[1]NXP (02)'!BF15:BO15)/SUM('[1]NXP (02)'!BF$2:BO$2)</f>
        <v>28.800588553541306</v>
      </c>
      <c r="L658" s="94">
        <f>SUM('[1]NXP (02)'!BP15:BS15)/SUM('[1]NXP (02)'!BP$2:BS$2)</f>
        <v>5.8357264323809268</v>
      </c>
      <c r="M658" s="94">
        <f>SUM('[1]NXP (02)'!BT15:BW15)/SUM('[1]NXP (02)'!BT$2:BW$2)</f>
        <v>30.018525091703236</v>
      </c>
      <c r="N658" s="94">
        <f t="shared" si="595"/>
        <v>35.397899986591405</v>
      </c>
      <c r="O658" s="94">
        <f>AVERAGE('[1]NXP (02)'!BY15:BZ15)</f>
        <v>0</v>
      </c>
      <c r="P658" s="94" t="s">
        <v>20</v>
      </c>
      <c r="Q658" s="57">
        <f>RANK(D658,D652:D683,0)</f>
        <v>18</v>
      </c>
      <c r="R658" s="57">
        <f t="shared" ref="R658:AA658" si="601">RANK(E658,E652:E683,0)</f>
        <v>22</v>
      </c>
      <c r="S658" s="57">
        <f t="shared" si="601"/>
        <v>31</v>
      </c>
      <c r="T658" s="57">
        <f t="shared" si="601"/>
        <v>10</v>
      </c>
      <c r="U658" s="57">
        <f t="shared" si="601"/>
        <v>26</v>
      </c>
      <c r="V658" s="57">
        <f t="shared" si="601"/>
        <v>32</v>
      </c>
      <c r="W658" s="57">
        <f t="shared" si="601"/>
        <v>29</v>
      </c>
      <c r="X658" s="57">
        <f t="shared" si="601"/>
        <v>25</v>
      </c>
      <c r="Y658" s="57">
        <f t="shared" si="601"/>
        <v>30</v>
      </c>
      <c r="Z658" s="57">
        <f t="shared" si="601"/>
        <v>28</v>
      </c>
      <c r="AA658" s="57">
        <f t="shared" si="601"/>
        <v>30</v>
      </c>
    </row>
    <row r="659" spans="2:27">
      <c r="B659" s="95" t="s">
        <v>21</v>
      </c>
      <c r="C659" s="95" t="s">
        <v>22</v>
      </c>
      <c r="D659" s="95">
        <f>SUM('[1]NXP (02)'!D16:K16)/SUM('[1]NXP (02)'!D$2:K$2)</f>
        <v>55.211018204914836</v>
      </c>
      <c r="E659" s="95">
        <f>SUM('[1]NXP (02)'!L16:P16)/SUM('[1]NXP (02)'!L$2:P$2)</f>
        <v>43.82270565390629</v>
      </c>
      <c r="F659" s="95">
        <f>SUM('[1]NXP (02)'!Q16:AC16)/SUM('[1]NXP (02)'!Q$2:AC$2)</f>
        <v>43.836497440996503</v>
      </c>
      <c r="G659" s="95">
        <f>SUM('[1]NXP (02)'!AD16:AJ16)/SUM('[1]NXP (02)'!AD$2:AJ$2)</f>
        <v>30.123858136215102</v>
      </c>
      <c r="H659" s="95">
        <f>SUM('[1]NXP (02)'!AK16:AO16)/SUM('[1]NXP (02)'!AK$2:AO$2)</f>
        <v>67.469245097350651</v>
      </c>
      <c r="I659" s="95">
        <f>SUM('[1]NXP (02)'!AP16:AU16)/SUM('[1]NXP (02)'!AP$2:AU$2)</f>
        <v>62.216153681232512</v>
      </c>
      <c r="J659" s="95">
        <f>SUM('[1]NXP (02)'!AV16:BE16)/SUM('[1]NXP (02)'!AV$2:BE$2)</f>
        <v>44.189637502121705</v>
      </c>
      <c r="K659" s="95">
        <f>SUM('[1]NXP (02)'!BF16:BO16)/SUM('[1]NXP (02)'!BF$2:BO$2)</f>
        <v>26.909073687359882</v>
      </c>
      <c r="L659" s="95">
        <f>SUM('[1]NXP (02)'!BP16:BS16)/SUM('[1]NXP (02)'!BP$2:BS$2)</f>
        <v>66.660598325737439</v>
      </c>
      <c r="M659" s="95">
        <f>SUM('[1]NXP (02)'!BT16:BW16)/SUM('[1]NXP (02)'!BT$2:BW$2)</f>
        <v>57.099147339672925</v>
      </c>
      <c r="N659" s="95">
        <f t="shared" si="595"/>
        <v>49.753793506950792</v>
      </c>
      <c r="O659" s="95">
        <f>AVERAGE('[1]NXP (02)'!BY16:BZ16)</f>
        <v>20.170640270890107</v>
      </c>
      <c r="P659" s="95" t="s">
        <v>22</v>
      </c>
      <c r="Q659" s="57">
        <f>RANK(D659,D652:D683,0)</f>
        <v>25</v>
      </c>
      <c r="R659" s="57">
        <f t="shared" ref="R659:AA659" si="602">RANK(E659,E652:E683,0)</f>
        <v>7</v>
      </c>
      <c r="S659" s="57">
        <f t="shared" si="602"/>
        <v>20</v>
      </c>
      <c r="T659" s="57">
        <f t="shared" si="602"/>
        <v>32</v>
      </c>
      <c r="U659" s="57">
        <f t="shared" si="602"/>
        <v>5</v>
      </c>
      <c r="V659" s="57">
        <f t="shared" si="602"/>
        <v>4</v>
      </c>
      <c r="W659" s="57">
        <f t="shared" si="602"/>
        <v>26</v>
      </c>
      <c r="X659" s="57">
        <f t="shared" si="602"/>
        <v>29</v>
      </c>
      <c r="Y659" s="57">
        <f t="shared" si="602"/>
        <v>1</v>
      </c>
      <c r="Z659" s="57">
        <f t="shared" si="602"/>
        <v>6</v>
      </c>
      <c r="AA659" s="57">
        <f t="shared" si="602"/>
        <v>9</v>
      </c>
    </row>
    <row r="660" spans="2:27">
      <c r="B660" s="94" t="s">
        <v>23</v>
      </c>
      <c r="C660" s="94" t="s">
        <v>24</v>
      </c>
      <c r="D660" s="94">
        <f>SUM('[1]NXP (02)'!D17:K17)/SUM('[1]NXP (02)'!D$2:K$2)</f>
        <v>38.308295172342447</v>
      </c>
      <c r="E660" s="94">
        <f>SUM('[1]NXP (02)'!L17:P17)/SUM('[1]NXP (02)'!L$2:P$2)</f>
        <v>75.809948939508587</v>
      </c>
      <c r="F660" s="94">
        <f>SUM('[1]NXP (02)'!Q17:AC17)/SUM('[1]NXP (02)'!Q$2:AC$2)</f>
        <v>72.477959812932269</v>
      </c>
      <c r="G660" s="94">
        <f>SUM('[1]NXP (02)'!AD17:AJ17)/SUM('[1]NXP (02)'!AD$2:AJ$2)</f>
        <v>55.157306396072485</v>
      </c>
      <c r="H660" s="94">
        <f>SUM('[1]NXP (02)'!AK17:AO17)/SUM('[1]NXP (02)'!AK$2:AO$2)</f>
        <v>81.915860308483772</v>
      </c>
      <c r="I660" s="94">
        <f>SUM('[1]NXP (02)'!AP17:AU17)/SUM('[1]NXP (02)'!AP$2:AU$2)</f>
        <v>57.338802313686593</v>
      </c>
      <c r="J660" s="94">
        <f>SUM('[1]NXP (02)'!AV17:BE17)/SUM('[1]NXP (02)'!AV$2:BE$2)</f>
        <v>73.220375258168644</v>
      </c>
      <c r="K660" s="94">
        <f>SUM('[1]NXP (02)'!BF17:BO17)/SUM('[1]NXP (02)'!BF$2:BO$2)</f>
        <v>80.227475129267461</v>
      </c>
      <c r="L660" s="94">
        <f>SUM('[1]NXP (02)'!BP17:BS17)/SUM('[1]NXP (02)'!BP$2:BS$2)</f>
        <v>36.893391276183138</v>
      </c>
      <c r="M660" s="94">
        <f>SUM('[1]NXP (02)'!BT17:BW17)/SUM('[1]NXP (02)'!BT$2:BW$2)</f>
        <v>86.605292440183646</v>
      </c>
      <c r="N660" s="94">
        <f t="shared" si="595"/>
        <v>65.795470704682913</v>
      </c>
      <c r="O660" s="94">
        <f>AVERAGE('[1]NXP (02)'!BY17:BZ17)</f>
        <v>50</v>
      </c>
      <c r="P660" s="94" t="s">
        <v>24</v>
      </c>
      <c r="Q660" s="57">
        <f>RANK(D660,D652:D683,0)</f>
        <v>30</v>
      </c>
      <c r="R660" s="57">
        <f t="shared" ref="R660:AA660" si="603">RANK(E660,E652:E683,0)</f>
        <v>1</v>
      </c>
      <c r="S660" s="57">
        <f t="shared" si="603"/>
        <v>1</v>
      </c>
      <c r="T660" s="57">
        <f t="shared" si="603"/>
        <v>14</v>
      </c>
      <c r="U660" s="57">
        <f t="shared" si="603"/>
        <v>1</v>
      </c>
      <c r="V660" s="57">
        <f t="shared" si="603"/>
        <v>8</v>
      </c>
      <c r="W660" s="57">
        <f t="shared" si="603"/>
        <v>1</v>
      </c>
      <c r="X660" s="57">
        <f t="shared" si="603"/>
        <v>1</v>
      </c>
      <c r="Y660" s="57">
        <f t="shared" si="603"/>
        <v>4</v>
      </c>
      <c r="Z660" s="57">
        <f t="shared" si="603"/>
        <v>1</v>
      </c>
      <c r="AA660" s="57">
        <f t="shared" si="603"/>
        <v>1</v>
      </c>
    </row>
    <row r="661" spans="2:27">
      <c r="B661" s="95" t="s">
        <v>25</v>
      </c>
      <c r="C661" s="95" t="s">
        <v>26</v>
      </c>
      <c r="D661" s="95">
        <f>SUM('[1]NXP (02)'!D18:K18)/SUM('[1]NXP (02)'!D$2:K$2)</f>
        <v>58.587826818283091</v>
      </c>
      <c r="E661" s="95">
        <f>SUM('[1]NXP (02)'!L18:P18)/SUM('[1]NXP (02)'!L$2:P$2)</f>
        <v>50.25016528755954</v>
      </c>
      <c r="F661" s="95">
        <f>SUM('[1]NXP (02)'!Q18:AC18)/SUM('[1]NXP (02)'!Q$2:AC$2)</f>
        <v>54.701112081235721</v>
      </c>
      <c r="G661" s="95">
        <f>SUM('[1]NXP (02)'!AD18:AJ18)/SUM('[1]NXP (02)'!AD$2:AJ$2)</f>
        <v>46.99133643935901</v>
      </c>
      <c r="H661" s="95">
        <f>SUM('[1]NXP (02)'!AK18:AO18)/SUM('[1]NXP (02)'!AK$2:AO$2)</f>
        <v>53.585325566546125</v>
      </c>
      <c r="I661" s="95">
        <f>SUM('[1]NXP (02)'!AP18:AU18)/SUM('[1]NXP (02)'!AP$2:AU$2)</f>
        <v>51.224607479907434</v>
      </c>
      <c r="J661" s="95">
        <f>SUM('[1]NXP (02)'!AV18:BE18)/SUM('[1]NXP (02)'!AV$2:BE$2)</f>
        <v>46.360160542314176</v>
      </c>
      <c r="K661" s="95">
        <f>SUM('[1]NXP (02)'!BF18:BO18)/SUM('[1]NXP (02)'!BF$2:BO$2)</f>
        <v>23.184155144595895</v>
      </c>
      <c r="L661" s="95">
        <f>SUM('[1]NXP (02)'!BP18:BS18)/SUM('[1]NXP (02)'!BP$2:BS$2)</f>
        <v>7.3695721509908569</v>
      </c>
      <c r="M661" s="95">
        <f>SUM('[1]NXP (02)'!BT18:BW18)/SUM('[1]NXP (02)'!BT$2:BW$2)</f>
        <v>46.354585340329244</v>
      </c>
      <c r="N661" s="95">
        <f t="shared" si="595"/>
        <v>43.860884685112111</v>
      </c>
      <c r="O661" s="95">
        <f>AVERAGE('[1]NXP (02)'!BY18:BZ18)</f>
        <v>14.396074817720805</v>
      </c>
      <c r="P661" s="95" t="s">
        <v>26</v>
      </c>
      <c r="Q661" s="57">
        <f>RANK(D661,D652:D683,0)</f>
        <v>22</v>
      </c>
      <c r="R661" s="57">
        <f t="shared" ref="R661:AA661" si="604">RANK(E661,E652:E683,0)</f>
        <v>5</v>
      </c>
      <c r="S661" s="57">
        <f t="shared" si="604"/>
        <v>11</v>
      </c>
      <c r="T661" s="57">
        <f t="shared" si="604"/>
        <v>26</v>
      </c>
      <c r="U661" s="57">
        <f t="shared" si="604"/>
        <v>14</v>
      </c>
      <c r="V661" s="57">
        <f t="shared" si="604"/>
        <v>12</v>
      </c>
      <c r="W661" s="57">
        <f t="shared" si="604"/>
        <v>21</v>
      </c>
      <c r="X661" s="57">
        <f t="shared" si="604"/>
        <v>32</v>
      </c>
      <c r="Y661" s="57">
        <f t="shared" si="604"/>
        <v>28</v>
      </c>
      <c r="Z661" s="57">
        <f t="shared" si="604"/>
        <v>13</v>
      </c>
      <c r="AA661" s="57">
        <f t="shared" si="604"/>
        <v>19</v>
      </c>
    </row>
    <row r="662" spans="2:27">
      <c r="B662" s="94" t="s">
        <v>27</v>
      </c>
      <c r="C662" s="94" t="s">
        <v>28</v>
      </c>
      <c r="D662" s="94">
        <f>SUM('[1]NXP (02)'!D19:K19)/SUM('[1]NXP (02)'!D$2:K$2)</f>
        <v>74.329176669825671</v>
      </c>
      <c r="E662" s="94">
        <f>SUM('[1]NXP (02)'!L19:P19)/SUM('[1]NXP (02)'!L$2:P$2)</f>
        <v>27.79992183292601</v>
      </c>
      <c r="F662" s="94">
        <f>SUM('[1]NXP (02)'!Q19:AC19)/SUM('[1]NXP (02)'!Q$2:AC$2)</f>
        <v>36.342552981383001</v>
      </c>
      <c r="G662" s="94">
        <f>SUM('[1]NXP (02)'!AD19:AJ19)/SUM('[1]NXP (02)'!AD$2:AJ$2)</f>
        <v>47.313799490229037</v>
      </c>
      <c r="H662" s="94">
        <f>SUM('[1]NXP (02)'!AK19:AO19)/SUM('[1]NXP (02)'!AK$2:AO$2)</f>
        <v>44.909343723069412</v>
      </c>
      <c r="I662" s="94">
        <f>SUM('[1]NXP (02)'!AP19:AU19)/SUM('[1]NXP (02)'!AP$2:AU$2)</f>
        <v>48.693688954832268</v>
      </c>
      <c r="J662" s="94">
        <f>SUM('[1]NXP (02)'!AV19:BE19)/SUM('[1]NXP (02)'!AV$2:BE$2)</f>
        <v>56.496863924349945</v>
      </c>
      <c r="K662" s="94">
        <f>SUM('[1]NXP (02)'!BF19:BO19)/SUM('[1]NXP (02)'!BF$2:BO$2)</f>
        <v>31.795852068037995</v>
      </c>
      <c r="L662" s="94">
        <f>SUM('[1]NXP (02)'!BP19:BS19)/SUM('[1]NXP (02)'!BP$2:BS$2)</f>
        <v>19.750955065880948</v>
      </c>
      <c r="M662" s="94">
        <f>SUM('[1]NXP (02)'!BT19:BW19)/SUM('[1]NXP (02)'!BT$2:BW$2)</f>
        <v>45.614392344999565</v>
      </c>
      <c r="N662" s="94">
        <f t="shared" si="595"/>
        <v>43.304654705553396</v>
      </c>
      <c r="O662" s="94">
        <f>AVERAGE('[1]NXP (02)'!BY19:BZ19)</f>
        <v>6.134370124548048</v>
      </c>
      <c r="P662" s="94" t="s">
        <v>28</v>
      </c>
      <c r="Q662" s="57">
        <f>RANK(D662,D652:D683,0)</f>
        <v>5</v>
      </c>
      <c r="R662" s="57">
        <f t="shared" ref="R662:AA662" si="605">RANK(E662,E652:E683,0)</f>
        <v>30</v>
      </c>
      <c r="S662" s="57">
        <f t="shared" si="605"/>
        <v>28</v>
      </c>
      <c r="T662" s="57">
        <f t="shared" si="605"/>
        <v>24</v>
      </c>
      <c r="U662" s="57">
        <f t="shared" si="605"/>
        <v>25</v>
      </c>
      <c r="V662" s="57">
        <f t="shared" si="605"/>
        <v>15</v>
      </c>
      <c r="W662" s="57">
        <f t="shared" si="605"/>
        <v>5</v>
      </c>
      <c r="X662" s="57">
        <f t="shared" si="605"/>
        <v>19</v>
      </c>
      <c r="Y662" s="57">
        <f t="shared" si="605"/>
        <v>17</v>
      </c>
      <c r="Z662" s="57">
        <f t="shared" si="605"/>
        <v>15</v>
      </c>
      <c r="AA662" s="57">
        <f t="shared" si="605"/>
        <v>21</v>
      </c>
    </row>
    <row r="663" spans="2:27">
      <c r="B663" s="95" t="s">
        <v>29</v>
      </c>
      <c r="C663" s="95" t="s">
        <v>30</v>
      </c>
      <c r="D663" s="95">
        <f>SUM('[1]NXP (02)'!D20:K20)/SUM('[1]NXP (02)'!D$2:K$2)</f>
        <v>26.809337394631111</v>
      </c>
      <c r="E663" s="95">
        <f>SUM('[1]NXP (02)'!L20:P20)/SUM('[1]NXP (02)'!L$2:P$2)</f>
        <v>41.019243762461194</v>
      </c>
      <c r="F663" s="95">
        <f>SUM('[1]NXP (02)'!Q20:AC20)/SUM('[1]NXP (02)'!Q$2:AC$2)</f>
        <v>36.074191346892448</v>
      </c>
      <c r="G663" s="95">
        <f>SUM('[1]NXP (02)'!AD20:AJ20)/SUM('[1]NXP (02)'!AD$2:AJ$2)</f>
        <v>46.12585388130244</v>
      </c>
      <c r="H663" s="95">
        <f>SUM('[1]NXP (02)'!AK20:AO20)/SUM('[1]NXP (02)'!AK$2:AO$2)</f>
        <v>32.27852076267051</v>
      </c>
      <c r="I663" s="95">
        <f>SUM('[1]NXP (02)'!AP20:AU20)/SUM('[1]NXP (02)'!AP$2:AU$2)</f>
        <v>38.197964589623247</v>
      </c>
      <c r="J663" s="95">
        <f>SUM('[1]NXP (02)'!AV20:BE20)/SUM('[1]NXP (02)'!AV$2:BE$2)</f>
        <v>35.858082226219153</v>
      </c>
      <c r="K663" s="95">
        <f>SUM('[1]NXP (02)'!BF20:BO20)/SUM('[1]NXP (02)'!BF$2:BO$2)</f>
        <v>33.097596289618416</v>
      </c>
      <c r="L663" s="95">
        <f>SUM('[1]NXP (02)'!BP20:BS20)/SUM('[1]NXP (02)'!BP$2:BS$2)</f>
        <v>8.5069699479407976</v>
      </c>
      <c r="M663" s="95">
        <f>SUM('[1]NXP (02)'!BT20:BW20)/SUM('[1]NXP (02)'!BT$2:BW$2)</f>
        <v>24.664919319415095</v>
      </c>
      <c r="N663" s="95">
        <f t="shared" si="595"/>
        <v>32.263267952077449</v>
      </c>
      <c r="O663" s="95">
        <f>AVERAGE('[1]NXP (02)'!BY20:BZ20)</f>
        <v>5.2924605319851858</v>
      </c>
      <c r="P663" s="95" t="s">
        <v>30</v>
      </c>
      <c r="Q663" s="57">
        <f>RANK(D663,D652:D683,0)</f>
        <v>32</v>
      </c>
      <c r="R663" s="57">
        <f t="shared" ref="R663:AA663" si="606">RANK(E663,E652:E683,0)</f>
        <v>12</v>
      </c>
      <c r="S663" s="57">
        <f t="shared" si="606"/>
        <v>29</v>
      </c>
      <c r="T663" s="57">
        <f t="shared" si="606"/>
        <v>27</v>
      </c>
      <c r="U663" s="57">
        <f t="shared" si="606"/>
        <v>30</v>
      </c>
      <c r="V663" s="57">
        <f t="shared" si="606"/>
        <v>27</v>
      </c>
      <c r="W663" s="57">
        <f t="shared" si="606"/>
        <v>30</v>
      </c>
      <c r="X663" s="57">
        <f t="shared" si="606"/>
        <v>16</v>
      </c>
      <c r="Y663" s="57">
        <f t="shared" si="606"/>
        <v>27</v>
      </c>
      <c r="Z663" s="57">
        <f t="shared" si="606"/>
        <v>32</v>
      </c>
      <c r="AA663" s="57">
        <f t="shared" si="606"/>
        <v>31</v>
      </c>
    </row>
    <row r="664" spans="2:27">
      <c r="B664" s="94" t="s">
        <v>31</v>
      </c>
      <c r="C664" s="94" t="s">
        <v>32</v>
      </c>
      <c r="D664" s="94">
        <f>SUM('[1]NXP (02)'!D21:K21)/SUM('[1]NXP (02)'!D$2:K$2)</f>
        <v>74.582053672009849</v>
      </c>
      <c r="E664" s="94">
        <f>SUM('[1]NXP (02)'!L21:P21)/SUM('[1]NXP (02)'!L$2:P$2)</f>
        <v>30.109089562166268</v>
      </c>
      <c r="F664" s="94">
        <f>SUM('[1]NXP (02)'!Q21:AC21)/SUM('[1]NXP (02)'!Q$2:AC$2)</f>
        <v>46.685986386002099</v>
      </c>
      <c r="G664" s="94">
        <f>SUM('[1]NXP (02)'!AD21:AJ21)/SUM('[1]NXP (02)'!AD$2:AJ$2)</f>
        <v>53.225660780844649</v>
      </c>
      <c r="H664" s="94">
        <f>SUM('[1]NXP (02)'!AK21:AO21)/SUM('[1]NXP (02)'!AK$2:AO$2)</f>
        <v>47.25326243663396</v>
      </c>
      <c r="I664" s="94">
        <f>SUM('[1]NXP (02)'!AP21:AU21)/SUM('[1]NXP (02)'!AP$2:AU$2)</f>
        <v>47.381469067334471</v>
      </c>
      <c r="J664" s="94">
        <f>SUM('[1]NXP (02)'!AV21:BE21)/SUM('[1]NXP (02)'!AV$2:BE$2)</f>
        <v>45.881493721170621</v>
      </c>
      <c r="K664" s="94">
        <f>SUM('[1]NXP (02)'!BF21:BO21)/SUM('[1]NXP (02)'!BF$2:BO$2)</f>
        <v>27.861024002843919</v>
      </c>
      <c r="L664" s="94">
        <f>SUM('[1]NXP (02)'!BP21:BS21)/SUM('[1]NXP (02)'!BP$2:BS$2)</f>
        <v>8.6092529447280413</v>
      </c>
      <c r="M664" s="94">
        <f>SUM('[1]NXP (02)'!BT21:BW21)/SUM('[1]NXP (02)'!BT$2:BW$2)</f>
        <v>37.814484746484545</v>
      </c>
      <c r="N664" s="94">
        <f t="shared" si="595"/>
        <v>41.940377732021844</v>
      </c>
      <c r="O664" s="94">
        <f>AVERAGE('[1]NXP (02)'!BY21:BZ21)</f>
        <v>5.1793518018459235</v>
      </c>
      <c r="P664" s="94" t="s">
        <v>32</v>
      </c>
      <c r="Q664" s="57">
        <f>RANK(D664,D652:D683,0)</f>
        <v>4</v>
      </c>
      <c r="R664" s="57">
        <f t="shared" ref="R664:AA664" si="607">RANK(E664,E652:E683,0)</f>
        <v>28</v>
      </c>
      <c r="S664" s="57">
        <f t="shared" si="607"/>
        <v>18</v>
      </c>
      <c r="T664" s="57">
        <f t="shared" si="607"/>
        <v>19</v>
      </c>
      <c r="U664" s="57">
        <f t="shared" si="607"/>
        <v>22</v>
      </c>
      <c r="V664" s="57">
        <f t="shared" si="607"/>
        <v>17</v>
      </c>
      <c r="W664" s="57">
        <f t="shared" si="607"/>
        <v>22</v>
      </c>
      <c r="X664" s="57">
        <f t="shared" si="607"/>
        <v>27</v>
      </c>
      <c r="Y664" s="57">
        <f t="shared" si="607"/>
        <v>26</v>
      </c>
      <c r="Z664" s="57">
        <f t="shared" si="607"/>
        <v>22</v>
      </c>
      <c r="AA664" s="57">
        <f t="shared" si="607"/>
        <v>24</v>
      </c>
    </row>
    <row r="665" spans="2:27">
      <c r="B665" s="95" t="s">
        <v>33</v>
      </c>
      <c r="C665" s="95" t="s">
        <v>34</v>
      </c>
      <c r="D665" s="95">
        <f>SUM('[1]NXP (02)'!D22:K22)/SUM('[1]NXP (02)'!D$2:K$2)</f>
        <v>61.000640398183535</v>
      </c>
      <c r="E665" s="95">
        <f>SUM('[1]NXP (02)'!L22:P22)/SUM('[1]NXP (02)'!L$2:P$2)</f>
        <v>39.40386253532192</v>
      </c>
      <c r="F665" s="95">
        <f>SUM('[1]NXP (02)'!Q22:AC22)/SUM('[1]NXP (02)'!Q$2:AC$2)</f>
        <v>43.449185498406862</v>
      </c>
      <c r="G665" s="95">
        <f>SUM('[1]NXP (02)'!AD22:AJ22)/SUM('[1]NXP (02)'!AD$2:AJ$2)</f>
        <v>68.306302299139873</v>
      </c>
      <c r="H665" s="95">
        <f>SUM('[1]NXP (02)'!AK22:AO22)/SUM('[1]NXP (02)'!AK$2:AO$2)</f>
        <v>68.641732843644903</v>
      </c>
      <c r="I665" s="95">
        <f>SUM('[1]NXP (02)'!AP22:AU22)/SUM('[1]NXP (02)'!AP$2:AU$2)</f>
        <v>58.11443757418958</v>
      </c>
      <c r="J665" s="95">
        <f>SUM('[1]NXP (02)'!AV22:BE22)/SUM('[1]NXP (02)'!AV$2:BE$2)</f>
        <v>55.138699808033792</v>
      </c>
      <c r="K665" s="95">
        <f>SUM('[1]NXP (02)'!BF22:BO22)/SUM('[1]NXP (02)'!BF$2:BO$2)</f>
        <v>46.441762634370029</v>
      </c>
      <c r="L665" s="95">
        <f>SUM('[1]NXP (02)'!BP22:BS22)/SUM('[1]NXP (02)'!BP$2:BS$2)</f>
        <v>31.816628263805047</v>
      </c>
      <c r="M665" s="95">
        <f>SUM('[1]NXP (02)'!BT22:BW22)/SUM('[1]NXP (02)'!BT$2:BW$2)</f>
        <v>58.180433116613294</v>
      </c>
      <c r="N665" s="95">
        <f t="shared" si="595"/>
        <v>53.049368497170882</v>
      </c>
      <c r="O665" s="95">
        <f>AVERAGE('[1]NXP (02)'!BY22:BZ22)</f>
        <v>18.378391411631593</v>
      </c>
      <c r="P665" s="95" t="s">
        <v>34</v>
      </c>
      <c r="Q665" s="57">
        <f>RANK(D665,D652:D683,0)</f>
        <v>21</v>
      </c>
      <c r="R665" s="57">
        <f t="shared" ref="R665:AA665" si="608">RANK(E665,E652:E683,0)</f>
        <v>14</v>
      </c>
      <c r="S665" s="57">
        <f t="shared" si="608"/>
        <v>24</v>
      </c>
      <c r="T665" s="57">
        <f t="shared" si="608"/>
        <v>6</v>
      </c>
      <c r="U665" s="57">
        <f t="shared" si="608"/>
        <v>4</v>
      </c>
      <c r="V665" s="57">
        <f t="shared" si="608"/>
        <v>7</v>
      </c>
      <c r="W665" s="57">
        <f t="shared" si="608"/>
        <v>8</v>
      </c>
      <c r="X665" s="57">
        <f t="shared" si="608"/>
        <v>4</v>
      </c>
      <c r="Y665" s="57">
        <f t="shared" si="608"/>
        <v>10</v>
      </c>
      <c r="Z665" s="57">
        <f t="shared" si="608"/>
        <v>5</v>
      </c>
      <c r="AA665" s="57">
        <f t="shared" si="608"/>
        <v>5</v>
      </c>
    </row>
    <row r="666" spans="2:27">
      <c r="B666" s="94" t="s">
        <v>35</v>
      </c>
      <c r="C666" s="94" t="s">
        <v>36</v>
      </c>
      <c r="D666" s="94">
        <f>SUM('[1]NXP (02)'!D23:K23)/SUM('[1]NXP (02)'!D$2:K$2)</f>
        <v>33.115850340824444</v>
      </c>
      <c r="E666" s="94">
        <f>SUM('[1]NXP (02)'!L23:P23)/SUM('[1]NXP (02)'!L$2:P$2)</f>
        <v>42.076430621008519</v>
      </c>
      <c r="F666" s="94">
        <f>SUM('[1]NXP (02)'!Q23:AC23)/SUM('[1]NXP (02)'!Q$2:AC$2)</f>
        <v>51.020207700617377</v>
      </c>
      <c r="G666" s="94">
        <f>SUM('[1]NXP (02)'!AD23:AJ23)/SUM('[1]NXP (02)'!AD$2:AJ$2)</f>
        <v>42.610343972396706</v>
      </c>
      <c r="H666" s="94">
        <f>SUM('[1]NXP (02)'!AK23:AO23)/SUM('[1]NXP (02)'!AK$2:AO$2)</f>
        <v>52.865976127722966</v>
      </c>
      <c r="I666" s="94">
        <f>SUM('[1]NXP (02)'!AP23:AU23)/SUM('[1]NXP (02)'!AP$2:AU$2)</f>
        <v>38.470362770247434</v>
      </c>
      <c r="J666" s="94">
        <f>SUM('[1]NXP (02)'!AV23:BE23)/SUM('[1]NXP (02)'!AV$2:BE$2)</f>
        <v>56.795597032864876</v>
      </c>
      <c r="K666" s="94">
        <f>SUM('[1]NXP (02)'!BF23:BO23)/SUM('[1]NXP (02)'!BF$2:BO$2)</f>
        <v>37.827544905475683</v>
      </c>
      <c r="L666" s="94">
        <f>SUM('[1]NXP (02)'!BP23:BS23)/SUM('[1]NXP (02)'!BP$2:BS$2)</f>
        <v>19.28986735527462</v>
      </c>
      <c r="M666" s="94">
        <f>SUM('[1]NXP (02)'!BT23:BW23)/SUM('[1]NXP (02)'!BT$2:BW$2)</f>
        <v>50.020427967593143</v>
      </c>
      <c r="N666" s="94">
        <f t="shared" si="595"/>
        <v>42.409260879402574</v>
      </c>
      <c r="O666" s="94">
        <f>AVERAGE('[1]NXP (02)'!BY23:BZ23)</f>
        <v>13.141140113877441</v>
      </c>
      <c r="P666" s="94" t="s">
        <v>36</v>
      </c>
      <c r="Q666" s="57">
        <f>RANK(D666,D652:D683,0)</f>
        <v>31</v>
      </c>
      <c r="R666" s="57">
        <f t="shared" ref="R666:AA666" si="609">RANK(E666,E652:E683,0)</f>
        <v>9</v>
      </c>
      <c r="S666" s="57">
        <f t="shared" si="609"/>
        <v>15</v>
      </c>
      <c r="T666" s="57">
        <f t="shared" si="609"/>
        <v>29</v>
      </c>
      <c r="U666" s="57">
        <f t="shared" si="609"/>
        <v>16</v>
      </c>
      <c r="V666" s="57">
        <f t="shared" si="609"/>
        <v>26</v>
      </c>
      <c r="W666" s="57">
        <f t="shared" si="609"/>
        <v>4</v>
      </c>
      <c r="X666" s="57">
        <f t="shared" si="609"/>
        <v>6</v>
      </c>
      <c r="Y666" s="57">
        <f t="shared" si="609"/>
        <v>19</v>
      </c>
      <c r="Z666" s="57">
        <f t="shared" si="609"/>
        <v>9</v>
      </c>
      <c r="AA666" s="57">
        <f t="shared" si="609"/>
        <v>22</v>
      </c>
    </row>
    <row r="667" spans="2:27">
      <c r="B667" s="95" t="s">
        <v>37</v>
      </c>
      <c r="C667" s="95" t="s">
        <v>38</v>
      </c>
      <c r="D667" s="95">
        <f>SUM('[1]NXP (02)'!D24:K24)/SUM('[1]NXP (02)'!D$2:K$2)</f>
        <v>53.663391464827811</v>
      </c>
      <c r="E667" s="95">
        <f>SUM('[1]NXP (02)'!L24:P24)/SUM('[1]NXP (02)'!L$2:P$2)</f>
        <v>31.17189715297107</v>
      </c>
      <c r="F667" s="95">
        <f>SUM('[1]NXP (02)'!Q24:AC24)/SUM('[1]NXP (02)'!Q$2:AC$2)</f>
        <v>33.838288614980137</v>
      </c>
      <c r="G667" s="95">
        <f>SUM('[1]NXP (02)'!AD24:AJ24)/SUM('[1]NXP (02)'!AD$2:AJ$2)</f>
        <v>49.834325843267109</v>
      </c>
      <c r="H667" s="95">
        <f>SUM('[1]NXP (02)'!AK24:AO24)/SUM('[1]NXP (02)'!AK$2:AO$2)</f>
        <v>31.804267653913492</v>
      </c>
      <c r="I667" s="95">
        <f>SUM('[1]NXP (02)'!AP24:AU24)/SUM('[1]NXP (02)'!AP$2:AU$2)</f>
        <v>50.002735472830132</v>
      </c>
      <c r="J667" s="95">
        <f>SUM('[1]NXP (02)'!AV24:BE24)/SUM('[1]NXP (02)'!AV$2:BE$2)</f>
        <v>45.017825052765609</v>
      </c>
      <c r="K667" s="95">
        <f>SUM('[1]NXP (02)'!BF24:BO24)/SUM('[1]NXP (02)'!BF$2:BO$2)</f>
        <v>33.855216360630322</v>
      </c>
      <c r="L667" s="95">
        <f>SUM('[1]NXP (02)'!BP24:BS24)/SUM('[1]NXP (02)'!BP$2:BS$2)</f>
        <v>5.9797690575496851</v>
      </c>
      <c r="M667" s="95">
        <f>SUM('[1]NXP (02)'!BT24:BW24)/SUM('[1]NXP (02)'!BT$2:BW$2)</f>
        <v>38.135807740387904</v>
      </c>
      <c r="N667" s="95">
        <f t="shared" si="595"/>
        <v>37.33035244141233</v>
      </c>
      <c r="O667" s="95">
        <f>AVERAGE('[1]NXP (02)'!BY24:BZ24)</f>
        <v>7.0275522151648282</v>
      </c>
      <c r="P667" s="95" t="s">
        <v>38</v>
      </c>
      <c r="Q667" s="57">
        <f>RANK(D667,D652:D683,0)</f>
        <v>26</v>
      </c>
      <c r="R667" s="57">
        <f t="shared" ref="R667:AA667" si="610">RANK(E667,E652:E683,0)</f>
        <v>26</v>
      </c>
      <c r="S667" s="57">
        <f t="shared" si="610"/>
        <v>30</v>
      </c>
      <c r="T667" s="57">
        <f t="shared" si="610"/>
        <v>22</v>
      </c>
      <c r="U667" s="57">
        <f t="shared" si="610"/>
        <v>31</v>
      </c>
      <c r="V667" s="57">
        <f t="shared" si="610"/>
        <v>14</v>
      </c>
      <c r="W667" s="57">
        <f t="shared" si="610"/>
        <v>24</v>
      </c>
      <c r="X667" s="57">
        <f t="shared" si="610"/>
        <v>12</v>
      </c>
      <c r="Y667" s="57">
        <f t="shared" si="610"/>
        <v>29</v>
      </c>
      <c r="Z667" s="57">
        <f t="shared" si="610"/>
        <v>21</v>
      </c>
      <c r="AA667" s="57">
        <f t="shared" si="610"/>
        <v>28</v>
      </c>
    </row>
    <row r="668" spans="2:27">
      <c r="B668" s="94" t="s">
        <v>39</v>
      </c>
      <c r="C668" s="94" t="s">
        <v>40</v>
      </c>
      <c r="D668" s="94">
        <f>SUM('[1]NXP (02)'!D25:K25)/SUM('[1]NXP (02)'!D$2:K$2)</f>
        <v>55.870014688369089</v>
      </c>
      <c r="E668" s="94">
        <f>SUM('[1]NXP (02)'!L25:P25)/SUM('[1]NXP (02)'!L$2:P$2)</f>
        <v>43.499635870246372</v>
      </c>
      <c r="F668" s="94">
        <f>SUM('[1]NXP (02)'!Q25:AC25)/SUM('[1]NXP (02)'!Q$2:AC$2)</f>
        <v>50.874100258369658</v>
      </c>
      <c r="G668" s="94">
        <f>SUM('[1]NXP (02)'!AD25:AJ25)/SUM('[1]NXP (02)'!AD$2:AJ$2)</f>
        <v>61.0577795635445</v>
      </c>
      <c r="H668" s="94">
        <f>SUM('[1]NXP (02)'!AK25:AO25)/SUM('[1]NXP (02)'!AK$2:AO$2)</f>
        <v>53.363576595912967</v>
      </c>
      <c r="I668" s="94">
        <f>SUM('[1]NXP (02)'!AP25:AU25)/SUM('[1]NXP (02)'!AP$2:AU$2)</f>
        <v>45.081514582989591</v>
      </c>
      <c r="J668" s="94">
        <f>SUM('[1]NXP (02)'!AV25:BE25)/SUM('[1]NXP (02)'!AV$2:BE$2)</f>
        <v>42.775495842284371</v>
      </c>
      <c r="K668" s="94">
        <f>SUM('[1]NXP (02)'!BF25:BO25)/SUM('[1]NXP (02)'!BF$2:BO$2)</f>
        <v>34.563321006367914</v>
      </c>
      <c r="L668" s="94">
        <f>SUM('[1]NXP (02)'!BP25:BS25)/SUM('[1]NXP (02)'!BP$2:BS$2)</f>
        <v>16.544385135295357</v>
      </c>
      <c r="M668" s="94">
        <f>SUM('[1]NXP (02)'!BT25:BW25)/SUM('[1]NXP (02)'!BT$2:BW$2)</f>
        <v>43.817590053555428</v>
      </c>
      <c r="N668" s="94">
        <f t="shared" si="595"/>
        <v>44.744741359693528</v>
      </c>
      <c r="O668" s="94">
        <f>AVERAGE('[1]NXP (02)'!BY25:BZ25)</f>
        <v>18.426469072304602</v>
      </c>
      <c r="P668" s="94" t="s">
        <v>40</v>
      </c>
      <c r="Q668" s="57">
        <f>RANK(D668,D652:D683,0)</f>
        <v>24</v>
      </c>
      <c r="R668" s="57">
        <f t="shared" ref="R668:AA668" si="611">RANK(E668,E652:E683,0)</f>
        <v>8</v>
      </c>
      <c r="S668" s="57">
        <f t="shared" si="611"/>
        <v>16</v>
      </c>
      <c r="T668" s="57">
        <f t="shared" si="611"/>
        <v>9</v>
      </c>
      <c r="U668" s="57">
        <f t="shared" si="611"/>
        <v>15</v>
      </c>
      <c r="V668" s="57">
        <f t="shared" si="611"/>
        <v>21</v>
      </c>
      <c r="W668" s="57">
        <f t="shared" si="611"/>
        <v>27</v>
      </c>
      <c r="X668" s="57">
        <f t="shared" si="611"/>
        <v>11</v>
      </c>
      <c r="Y668" s="57">
        <f t="shared" si="611"/>
        <v>20</v>
      </c>
      <c r="Z668" s="57">
        <f t="shared" si="611"/>
        <v>17</v>
      </c>
      <c r="AA668" s="57">
        <f t="shared" si="611"/>
        <v>18</v>
      </c>
    </row>
    <row r="669" spans="2:27">
      <c r="B669" s="95" t="s">
        <v>41</v>
      </c>
      <c r="C669" s="95" t="s">
        <v>42</v>
      </c>
      <c r="D669" s="95">
        <f>SUM('[1]NXP (02)'!D26:K26)/SUM('[1]NXP (02)'!D$2:K$2)</f>
        <v>57.172881476095064</v>
      </c>
      <c r="E669" s="95">
        <f>SUM('[1]NXP (02)'!L26:P26)/SUM('[1]NXP (02)'!L$2:P$2)</f>
        <v>47.918152412793624</v>
      </c>
      <c r="F669" s="95">
        <f>SUM('[1]NXP (02)'!Q26:AC26)/SUM('[1]NXP (02)'!Q$2:AC$2)</f>
        <v>56.606501307710893</v>
      </c>
      <c r="G669" s="95">
        <f>SUM('[1]NXP (02)'!AD26:AJ26)/SUM('[1]NXP (02)'!AD$2:AJ$2)</f>
        <v>65.751043667968176</v>
      </c>
      <c r="H669" s="95">
        <f>SUM('[1]NXP (02)'!AK26:AO26)/SUM('[1]NXP (02)'!AK$2:AO$2)</f>
        <v>47.019140318118133</v>
      </c>
      <c r="I669" s="95">
        <f>SUM('[1]NXP (02)'!AP26:AU26)/SUM('[1]NXP (02)'!AP$2:AU$2)</f>
        <v>44.261157459670905</v>
      </c>
      <c r="J669" s="95">
        <f>SUM('[1]NXP (02)'!AV26:BE26)/SUM('[1]NXP (02)'!AV$2:BE$2)</f>
        <v>40.349996688195048</v>
      </c>
      <c r="K669" s="95">
        <f>SUM('[1]NXP (02)'!BF26:BO26)/SUM('[1]NXP (02)'!BF$2:BO$2)</f>
        <v>30.737198278317702</v>
      </c>
      <c r="L669" s="95">
        <f>SUM('[1]NXP (02)'!BP26:BS26)/SUM('[1]NXP (02)'!BP$2:BS$2)</f>
        <v>11.774280044016054</v>
      </c>
      <c r="M669" s="95">
        <f>SUM('[1]NXP (02)'!BT26:BW26)/SUM('[1]NXP (02)'!BT$2:BW$2)</f>
        <v>31.95051693192466</v>
      </c>
      <c r="N669" s="95">
        <f t="shared" si="595"/>
        <v>43.354086858481033</v>
      </c>
      <c r="O669" s="95">
        <f>AVERAGE('[1]NXP (02)'!BY26:BZ26)</f>
        <v>14.14658858325069</v>
      </c>
      <c r="P669" s="95" t="s">
        <v>42</v>
      </c>
      <c r="Q669" s="57">
        <f>RANK(D669,D652:D683,0)</f>
        <v>23</v>
      </c>
      <c r="R669" s="57">
        <f t="shared" ref="R669:AA669" si="612">RANK(E669,E652:E683,0)</f>
        <v>6</v>
      </c>
      <c r="S669" s="57">
        <f t="shared" si="612"/>
        <v>8</v>
      </c>
      <c r="T669" s="57">
        <f t="shared" si="612"/>
        <v>8</v>
      </c>
      <c r="U669" s="57">
        <f t="shared" si="612"/>
        <v>23</v>
      </c>
      <c r="V669" s="57">
        <f t="shared" si="612"/>
        <v>22</v>
      </c>
      <c r="W669" s="57">
        <f t="shared" si="612"/>
        <v>28</v>
      </c>
      <c r="X669" s="57">
        <f t="shared" si="612"/>
        <v>22</v>
      </c>
      <c r="Y669" s="57">
        <f t="shared" si="612"/>
        <v>22</v>
      </c>
      <c r="Z669" s="57">
        <f t="shared" si="612"/>
        <v>25</v>
      </c>
      <c r="AA669" s="57">
        <f t="shared" si="612"/>
        <v>20</v>
      </c>
    </row>
    <row r="670" spans="2:27">
      <c r="B670" s="94" t="s">
        <v>43</v>
      </c>
      <c r="C670" s="94" t="s">
        <v>44</v>
      </c>
      <c r="D670" s="94">
        <f>SUM('[1]NXP (02)'!D27:K27)/SUM('[1]NXP (02)'!D$2:K$2)</f>
        <v>62.431751746301877</v>
      </c>
      <c r="E670" s="94">
        <f>SUM('[1]NXP (02)'!L27:P27)/SUM('[1]NXP (02)'!L$2:P$2)</f>
        <v>57.899442751973737</v>
      </c>
      <c r="F670" s="94">
        <f>SUM('[1]NXP (02)'!Q27:AC27)/SUM('[1]NXP (02)'!Q$2:AC$2)</f>
        <v>53.240699781216769</v>
      </c>
      <c r="G670" s="94">
        <f>SUM('[1]NXP (02)'!AD27:AJ27)/SUM('[1]NXP (02)'!AD$2:AJ$2)</f>
        <v>53.999168166794988</v>
      </c>
      <c r="H670" s="94">
        <f>SUM('[1]NXP (02)'!AK27:AO27)/SUM('[1]NXP (02)'!AK$2:AO$2)</f>
        <v>75.558042136292499</v>
      </c>
      <c r="I670" s="94">
        <f>SUM('[1]NXP (02)'!AP27:AU27)/SUM('[1]NXP (02)'!AP$2:AU$2)</f>
        <v>65.661269043111332</v>
      </c>
      <c r="J670" s="94">
        <f>SUM('[1]NXP (02)'!AV27:BE27)/SUM('[1]NXP (02)'!AV$2:BE$2)</f>
        <v>64.78618975849362</v>
      </c>
      <c r="K670" s="94">
        <f>SUM('[1]NXP (02)'!BF27:BO27)/SUM('[1]NXP (02)'!BF$2:BO$2)</f>
        <v>33.368006429522474</v>
      </c>
      <c r="L670" s="94">
        <f>SUM('[1]NXP (02)'!BP27:BS27)/SUM('[1]NXP (02)'!BP$2:BS$2)</f>
        <v>34.155975760012261</v>
      </c>
      <c r="M670" s="94">
        <f>SUM('[1]NXP (02)'!BT27:BW27)/SUM('[1]NXP (02)'!BT$2:BW$2)</f>
        <v>68.900928801890942</v>
      </c>
      <c r="N670" s="94">
        <f t="shared" si="595"/>
        <v>57.000147437561054</v>
      </c>
      <c r="O670" s="94">
        <f>AVERAGE('[1]NXP (02)'!BY27:BZ27)</f>
        <v>39.488819970639426</v>
      </c>
      <c r="P670" s="94" t="s">
        <v>44</v>
      </c>
      <c r="Q670" s="57">
        <f>RANK(D670,D652:D683,0)</f>
        <v>19</v>
      </c>
      <c r="R670" s="57">
        <f t="shared" ref="R670:AA670" si="613">RANK(E670,E652:E683,0)</f>
        <v>2</v>
      </c>
      <c r="S670" s="57">
        <f t="shared" si="613"/>
        <v>12</v>
      </c>
      <c r="T670" s="57">
        <f t="shared" si="613"/>
        <v>17</v>
      </c>
      <c r="U670" s="57">
        <f t="shared" si="613"/>
        <v>2</v>
      </c>
      <c r="V670" s="57">
        <f t="shared" si="613"/>
        <v>3</v>
      </c>
      <c r="W670" s="57">
        <f t="shared" si="613"/>
        <v>2</v>
      </c>
      <c r="X670" s="57">
        <f t="shared" si="613"/>
        <v>13</v>
      </c>
      <c r="Y670" s="57">
        <f t="shared" si="613"/>
        <v>8</v>
      </c>
      <c r="Z670" s="57">
        <f t="shared" si="613"/>
        <v>2</v>
      </c>
      <c r="AA670" s="57">
        <f t="shared" si="613"/>
        <v>2</v>
      </c>
    </row>
    <row r="671" spans="2:27">
      <c r="B671" s="95" t="s">
        <v>45</v>
      </c>
      <c r="C671" s="95" t="s">
        <v>46</v>
      </c>
      <c r="D671" s="95">
        <f>SUM('[1]NXP (02)'!D28:K28)/SUM('[1]NXP (02)'!D$2:K$2)</f>
        <v>51.503358891617673</v>
      </c>
      <c r="E671" s="95">
        <f>SUM('[1]NXP (02)'!L28:P28)/SUM('[1]NXP (02)'!L$2:P$2)</f>
        <v>36.708742106375354</v>
      </c>
      <c r="F671" s="95">
        <f>SUM('[1]NXP (02)'!Q28:AC28)/SUM('[1]NXP (02)'!Q$2:AC$2)</f>
        <v>25.960088948077818</v>
      </c>
      <c r="G671" s="95">
        <f>SUM('[1]NXP (02)'!AD28:AJ28)/SUM('[1]NXP (02)'!AD$2:AJ$2)</f>
        <v>36.637288564625685</v>
      </c>
      <c r="H671" s="95">
        <f>SUM('[1]NXP (02)'!AK28:AO28)/SUM('[1]NXP (02)'!AK$2:AO$2)</f>
        <v>29.957041435322331</v>
      </c>
      <c r="I671" s="95">
        <f>SUM('[1]NXP (02)'!AP28:AU28)/SUM('[1]NXP (02)'!AP$2:AU$2)</f>
        <v>36.854135592800169</v>
      </c>
      <c r="J671" s="95">
        <f>SUM('[1]NXP (02)'!AV28:BE28)/SUM('[1]NXP (02)'!AV$2:BE$2)</f>
        <v>46.85884347810925</v>
      </c>
      <c r="K671" s="95">
        <f>SUM('[1]NXP (02)'!BF28:BO28)/SUM('[1]NXP (02)'!BF$2:BO$2)</f>
        <v>24.367190294584834</v>
      </c>
      <c r="L671" s="95">
        <f>SUM('[1]NXP (02)'!BP28:BS28)/SUM('[1]NXP (02)'!BP$2:BS$2)</f>
        <v>5.358457768610541</v>
      </c>
      <c r="M671" s="95">
        <f>SUM('[1]NXP (02)'!BT28:BW28)/SUM('[1]NXP (02)'!BT$2:BW$2)</f>
        <v>27.856278486113204</v>
      </c>
      <c r="N671" s="95">
        <f t="shared" si="595"/>
        <v>32.206142556623689</v>
      </c>
      <c r="O671" s="95">
        <f>AVERAGE('[1]NXP (02)'!BY28:BZ28)</f>
        <v>0.28600071078935707</v>
      </c>
      <c r="P671" s="95" t="s">
        <v>46</v>
      </c>
      <c r="Q671" s="57">
        <f>RANK(D671,D652:D683,0)</f>
        <v>28</v>
      </c>
      <c r="R671" s="57">
        <f t="shared" ref="R671:AA671" si="614">RANK(E671,E652:E683,0)</f>
        <v>19</v>
      </c>
      <c r="S671" s="57">
        <f t="shared" si="614"/>
        <v>32</v>
      </c>
      <c r="T671" s="57">
        <f t="shared" si="614"/>
        <v>31</v>
      </c>
      <c r="U671" s="57">
        <f t="shared" si="614"/>
        <v>32</v>
      </c>
      <c r="V671" s="57">
        <f t="shared" si="614"/>
        <v>28</v>
      </c>
      <c r="W671" s="57">
        <f t="shared" si="614"/>
        <v>20</v>
      </c>
      <c r="X671" s="57">
        <f t="shared" si="614"/>
        <v>30</v>
      </c>
      <c r="Y671" s="57">
        <f t="shared" si="614"/>
        <v>31</v>
      </c>
      <c r="Z671" s="57">
        <f t="shared" si="614"/>
        <v>30</v>
      </c>
      <c r="AA671" s="57">
        <f t="shared" si="614"/>
        <v>32</v>
      </c>
    </row>
    <row r="672" spans="2:27">
      <c r="B672" s="94" t="s">
        <v>47</v>
      </c>
      <c r="C672" s="94" t="s">
        <v>48</v>
      </c>
      <c r="D672" s="94">
        <f>SUM('[1]NXP (02)'!D29:K29)/SUM('[1]NXP (02)'!D$2:K$2)</f>
        <v>63.846844046934585</v>
      </c>
      <c r="E672" s="94">
        <f>SUM('[1]NXP (02)'!L29:P29)/SUM('[1]NXP (02)'!L$2:P$2)</f>
        <v>37.822596844856093</v>
      </c>
      <c r="F672" s="94">
        <f>SUM('[1]NXP (02)'!Q29:AC29)/SUM('[1]NXP (02)'!Q$2:AC$2)</f>
        <v>36.84442246336355</v>
      </c>
      <c r="G672" s="94">
        <f>SUM('[1]NXP (02)'!AD29:AJ29)/SUM('[1]NXP (02)'!AD$2:AJ$2)</f>
        <v>48.478461043425355</v>
      </c>
      <c r="H672" s="94">
        <f>SUM('[1]NXP (02)'!AK29:AO29)/SUM('[1]NXP (02)'!AK$2:AO$2)</f>
        <v>48.056405137243395</v>
      </c>
      <c r="I672" s="94">
        <f>SUM('[1]NXP (02)'!AP29:AU29)/SUM('[1]NXP (02)'!AP$2:AU$2)</f>
        <v>42.680437077069989</v>
      </c>
      <c r="J672" s="94">
        <f>SUM('[1]NXP (02)'!AV29:BE29)/SUM('[1]NXP (02)'!AV$2:BE$2)</f>
        <v>55.723080546215847</v>
      </c>
      <c r="K672" s="94">
        <f>SUM('[1]NXP (02)'!BF29:BO29)/SUM('[1]NXP (02)'!BF$2:BO$2)</f>
        <v>30.858830784557711</v>
      </c>
      <c r="L672" s="94">
        <f>SUM('[1]NXP (02)'!BP29:BS29)/SUM('[1]NXP (02)'!BP$2:BS$2)</f>
        <v>20.635260694482824</v>
      </c>
      <c r="M672" s="94">
        <f>SUM('[1]NXP (02)'!BT29:BW29)/SUM('[1]NXP (02)'!BT$2:BW$2)</f>
        <v>34.853791548826123</v>
      </c>
      <c r="N672" s="94">
        <f t="shared" si="595"/>
        <v>41.980013018697555</v>
      </c>
      <c r="O672" s="94">
        <f>AVERAGE('[1]NXP (02)'!BY29:BZ29)</f>
        <v>8.8998702907055822</v>
      </c>
      <c r="P672" s="94" t="s">
        <v>48</v>
      </c>
      <c r="Q672" s="57">
        <f>RANK(D672,D652:D683,0)</f>
        <v>16</v>
      </c>
      <c r="R672" s="57">
        <f t="shared" ref="R672:AA672" si="615">RANK(E672,E652:E683,0)</f>
        <v>16</v>
      </c>
      <c r="S672" s="57">
        <f t="shared" si="615"/>
        <v>26</v>
      </c>
      <c r="T672" s="57">
        <f t="shared" si="615"/>
        <v>23</v>
      </c>
      <c r="U672" s="57">
        <f t="shared" si="615"/>
        <v>21</v>
      </c>
      <c r="V672" s="57">
        <f t="shared" si="615"/>
        <v>25</v>
      </c>
      <c r="W672" s="57">
        <f t="shared" si="615"/>
        <v>6</v>
      </c>
      <c r="X672" s="57">
        <f t="shared" si="615"/>
        <v>21</v>
      </c>
      <c r="Y672" s="57">
        <f t="shared" si="615"/>
        <v>15</v>
      </c>
      <c r="Z672" s="57">
        <f t="shared" si="615"/>
        <v>23</v>
      </c>
      <c r="AA672" s="57">
        <f t="shared" si="615"/>
        <v>23</v>
      </c>
    </row>
    <row r="673" spans="2:27">
      <c r="B673" s="95" t="s">
        <v>49</v>
      </c>
      <c r="C673" s="95" t="s">
        <v>50</v>
      </c>
      <c r="D673" s="95">
        <f>SUM('[1]NXP (02)'!D30:K30)/SUM('[1]NXP (02)'!D$2:K$2)</f>
        <v>82.121641830188793</v>
      </c>
      <c r="E673" s="95">
        <f>SUM('[1]NXP (02)'!L30:P30)/SUM('[1]NXP (02)'!L$2:P$2)</f>
        <v>30.984158590752433</v>
      </c>
      <c r="F673" s="95">
        <f>SUM('[1]NXP (02)'!Q30:AC30)/SUM('[1]NXP (02)'!Q$2:AC$2)</f>
        <v>51.544152040849042</v>
      </c>
      <c r="G673" s="95">
        <f>SUM('[1]NXP (02)'!AD30:AJ30)/SUM('[1]NXP (02)'!AD$2:AJ$2)</f>
        <v>73.051425617218527</v>
      </c>
      <c r="H673" s="95">
        <f>SUM('[1]NXP (02)'!AK30:AO30)/SUM('[1]NXP (02)'!AK$2:AO$2)</f>
        <v>61.611342188591379</v>
      </c>
      <c r="I673" s="95">
        <f>SUM('[1]NXP (02)'!AP30:AU30)/SUM('[1]NXP (02)'!AP$2:AU$2)</f>
        <v>73.736572908732242</v>
      </c>
      <c r="J673" s="95">
        <f>SUM('[1]NXP (02)'!AV30:BE30)/SUM('[1]NXP (02)'!AV$2:BE$2)</f>
        <v>51.541520961553076</v>
      </c>
      <c r="K673" s="95">
        <f>SUM('[1]NXP (02)'!BF30:BO30)/SUM('[1]NXP (02)'!BF$2:BO$2)</f>
        <v>37.668366690086508</v>
      </c>
      <c r="L673" s="95">
        <f>SUM('[1]NXP (02)'!BP30:BS30)/SUM('[1]NXP (02)'!BP$2:BS$2)</f>
        <v>19.943385952571248</v>
      </c>
      <c r="M673" s="95">
        <f>SUM('[1]NXP (02)'!BT30:BW30)/SUM('[1]NXP (02)'!BT$2:BW$2)</f>
        <v>64.975783157984637</v>
      </c>
      <c r="N673" s="95">
        <f t="shared" si="595"/>
        <v>54.717834993852797</v>
      </c>
      <c r="O673" s="95">
        <f>AVERAGE('[1]NXP (02)'!BY30:BZ30)</f>
        <v>22.87478890036375</v>
      </c>
      <c r="P673" s="95" t="s">
        <v>50</v>
      </c>
      <c r="Q673" s="57">
        <f>RANK(D673,D652:D683,0)</f>
        <v>2</v>
      </c>
      <c r="R673" s="57">
        <f t="shared" ref="R673:AA673" si="616">RANK(E673,E652:E683,0)</f>
        <v>27</v>
      </c>
      <c r="S673" s="57">
        <f t="shared" si="616"/>
        <v>14</v>
      </c>
      <c r="T673" s="57">
        <f t="shared" si="616"/>
        <v>2</v>
      </c>
      <c r="U673" s="57">
        <f t="shared" si="616"/>
        <v>8</v>
      </c>
      <c r="V673" s="57">
        <f t="shared" si="616"/>
        <v>1</v>
      </c>
      <c r="W673" s="57">
        <f t="shared" si="616"/>
        <v>14</v>
      </c>
      <c r="X673" s="57">
        <f t="shared" si="616"/>
        <v>8</v>
      </c>
      <c r="Y673" s="57">
        <f t="shared" si="616"/>
        <v>16</v>
      </c>
      <c r="Z673" s="57">
        <f t="shared" si="616"/>
        <v>3</v>
      </c>
      <c r="AA673" s="57">
        <f t="shared" si="616"/>
        <v>3</v>
      </c>
    </row>
    <row r="674" spans="2:27">
      <c r="B674" s="94" t="s">
        <v>51</v>
      </c>
      <c r="C674" s="94" t="s">
        <v>52</v>
      </c>
      <c r="D674" s="94">
        <f>SUM('[1]NXP (02)'!D31:K31)/SUM('[1]NXP (02)'!D$2:K$2)</f>
        <v>61.003395860163707</v>
      </c>
      <c r="E674" s="94">
        <f>SUM('[1]NXP (02)'!L31:P31)/SUM('[1]NXP (02)'!L$2:P$2)</f>
        <v>37.386883281349803</v>
      </c>
      <c r="F674" s="94">
        <f>SUM('[1]NXP (02)'!Q31:AC31)/SUM('[1]NXP (02)'!Q$2:AC$2)</f>
        <v>55.850995267256408</v>
      </c>
      <c r="G674" s="94">
        <f>SUM('[1]NXP (02)'!AD31:AJ31)/SUM('[1]NXP (02)'!AD$2:AJ$2)</f>
        <v>51.176400504416954</v>
      </c>
      <c r="H674" s="94">
        <f>SUM('[1]NXP (02)'!AK31:AO31)/SUM('[1]NXP (02)'!AK$2:AO$2)</f>
        <v>51.158097756426287</v>
      </c>
      <c r="I674" s="94">
        <f>SUM('[1]NXP (02)'!AP31:AU31)/SUM('[1]NXP (02)'!AP$2:AU$2)</f>
        <v>46.292728014525068</v>
      </c>
      <c r="J674" s="94">
        <f>SUM('[1]NXP (02)'!AV31:BE31)/SUM('[1]NXP (02)'!AV$2:BE$2)</f>
        <v>48.928266584458171</v>
      </c>
      <c r="K674" s="94">
        <f>SUM('[1]NXP (02)'!BF31:BO31)/SUM('[1]NXP (02)'!BF$2:BO$2)</f>
        <v>52.781205628250049</v>
      </c>
      <c r="L674" s="94">
        <f>SUM('[1]NXP (02)'!BP31:BS31)/SUM('[1]NXP (02)'!BP$2:BS$2)</f>
        <v>34.539529929702795</v>
      </c>
      <c r="M674" s="94">
        <f>SUM('[1]NXP (02)'!BT31:BW31)/SUM('[1]NXP (02)'!BT$2:BW$2)</f>
        <v>31.250238885493047</v>
      </c>
      <c r="N674" s="94">
        <f t="shared" si="595"/>
        <v>47.036774171204236</v>
      </c>
      <c r="O674" s="94">
        <f>AVERAGE('[1]NXP (02)'!BY31:BZ31)</f>
        <v>20.370353550470075</v>
      </c>
      <c r="P674" s="94" t="s">
        <v>52</v>
      </c>
      <c r="Q674" s="57">
        <f>RANK(D674,D652:D683,0)</f>
        <v>20</v>
      </c>
      <c r="R674" s="57">
        <f t="shared" ref="R674:AA674" si="617">RANK(E674,E652:E683,0)</f>
        <v>18</v>
      </c>
      <c r="S674" s="57">
        <f t="shared" si="617"/>
        <v>9</v>
      </c>
      <c r="T674" s="57">
        <f t="shared" si="617"/>
        <v>21</v>
      </c>
      <c r="U674" s="57">
        <f t="shared" si="617"/>
        <v>18</v>
      </c>
      <c r="V674" s="57">
        <f t="shared" si="617"/>
        <v>20</v>
      </c>
      <c r="W674" s="57">
        <f t="shared" si="617"/>
        <v>18</v>
      </c>
      <c r="X674" s="57">
        <f t="shared" si="617"/>
        <v>3</v>
      </c>
      <c r="Y674" s="57">
        <f t="shared" si="617"/>
        <v>7</v>
      </c>
      <c r="Z674" s="57">
        <f t="shared" si="617"/>
        <v>26</v>
      </c>
      <c r="AA674" s="57">
        <f t="shared" si="617"/>
        <v>15</v>
      </c>
    </row>
    <row r="675" spans="2:27">
      <c r="B675" s="95" t="s">
        <v>53</v>
      </c>
      <c r="C675" s="95" t="s">
        <v>54</v>
      </c>
      <c r="D675" s="95">
        <f>SUM('[1]NXP (02)'!D32:K32)/SUM('[1]NXP (02)'!D$2:K$2)</f>
        <v>63.543857856598656</v>
      </c>
      <c r="E675" s="95">
        <f>SUM('[1]NXP (02)'!L32:P32)/SUM('[1]NXP (02)'!L$2:P$2)</f>
        <v>33.294123956684473</v>
      </c>
      <c r="F675" s="95">
        <f>SUM('[1]NXP (02)'!Q32:AC32)/SUM('[1]NXP (02)'!Q$2:AC$2)</f>
        <v>43.76387370384581</v>
      </c>
      <c r="G675" s="95">
        <f>SUM('[1]NXP (02)'!AD32:AJ32)/SUM('[1]NXP (02)'!AD$2:AJ$2)</f>
        <v>68.642511725002635</v>
      </c>
      <c r="H675" s="95">
        <f>SUM('[1]NXP (02)'!AK32:AO32)/SUM('[1]NXP (02)'!AK$2:AO$2)</f>
        <v>48.194057131156981</v>
      </c>
      <c r="I675" s="95">
        <f>SUM('[1]NXP (02)'!AP32:AU32)/SUM('[1]NXP (02)'!AP$2:AU$2)</f>
        <v>47.065222747008846</v>
      </c>
      <c r="J675" s="95">
        <f>SUM('[1]NXP (02)'!AV32:BE32)/SUM('[1]NXP (02)'!AV$2:BE$2)</f>
        <v>51.426637161675806</v>
      </c>
      <c r="K675" s="95">
        <f>SUM('[1]NXP (02)'!BF32:BO32)/SUM('[1]NXP (02)'!BF$2:BO$2)</f>
        <v>32.473948626460334</v>
      </c>
      <c r="L675" s="95">
        <f>SUM('[1]NXP (02)'!BP32:BS32)/SUM('[1]NXP (02)'!BP$2:BS$2)</f>
        <v>22.604798681273554</v>
      </c>
      <c r="M675" s="95">
        <f>SUM('[1]NXP (02)'!BT32:BW32)/SUM('[1]NXP (02)'!BT$2:BW$2)</f>
        <v>44.743880868612827</v>
      </c>
      <c r="N675" s="95">
        <f t="shared" si="595"/>
        <v>45.575291245831991</v>
      </c>
      <c r="O675" s="95">
        <f>AVERAGE('[1]NXP (02)'!BY32:BZ32)</f>
        <v>15.028157867033205</v>
      </c>
      <c r="P675" s="95" t="s">
        <v>54</v>
      </c>
      <c r="Q675" s="57">
        <f>RANK(D675,D652:D683,0)</f>
        <v>17</v>
      </c>
      <c r="R675" s="57">
        <f t="shared" ref="R675:AA675" si="618">RANK(E675,E652:E683,0)</f>
        <v>24</v>
      </c>
      <c r="S675" s="57">
        <f t="shared" si="618"/>
        <v>22</v>
      </c>
      <c r="T675" s="57">
        <f t="shared" si="618"/>
        <v>4</v>
      </c>
      <c r="U675" s="57">
        <f t="shared" si="618"/>
        <v>20</v>
      </c>
      <c r="V675" s="57">
        <f t="shared" si="618"/>
        <v>18</v>
      </c>
      <c r="W675" s="57">
        <f t="shared" si="618"/>
        <v>15</v>
      </c>
      <c r="X675" s="57">
        <f t="shared" si="618"/>
        <v>17</v>
      </c>
      <c r="Y675" s="57">
        <f t="shared" si="618"/>
        <v>14</v>
      </c>
      <c r="Z675" s="57">
        <f t="shared" si="618"/>
        <v>16</v>
      </c>
      <c r="AA675" s="57">
        <f t="shared" si="618"/>
        <v>17</v>
      </c>
    </row>
    <row r="676" spans="2:27">
      <c r="B676" s="94" t="s">
        <v>55</v>
      </c>
      <c r="C676" s="94" t="s">
        <v>56</v>
      </c>
      <c r="D676" s="94">
        <f>SUM('[1]NXP (02)'!D33:K33)/SUM('[1]NXP (02)'!D$2:K$2)</f>
        <v>53.580088156405459</v>
      </c>
      <c r="E676" s="94">
        <f>SUM('[1]NXP (02)'!L33:P33)/SUM('[1]NXP (02)'!L$2:P$2)</f>
        <v>41.533519257457861</v>
      </c>
      <c r="F676" s="94">
        <f>SUM('[1]NXP (02)'!Q33:AC33)/SUM('[1]NXP (02)'!Q$2:AC$2)</f>
        <v>57.765125835439555</v>
      </c>
      <c r="G676" s="94">
        <f>SUM('[1]NXP (02)'!AD33:AJ33)/SUM('[1]NXP (02)'!AD$2:AJ$2)</f>
        <v>54.092651046820464</v>
      </c>
      <c r="H676" s="94">
        <f>SUM('[1]NXP (02)'!AK33:AO33)/SUM('[1]NXP (02)'!AK$2:AO$2)</f>
        <v>64.718706624938804</v>
      </c>
      <c r="I676" s="94">
        <f>SUM('[1]NXP (02)'!AP33:AU33)/SUM('[1]NXP (02)'!AP$2:AU$2)</f>
        <v>66.344782622039091</v>
      </c>
      <c r="J676" s="94">
        <f>SUM('[1]NXP (02)'!AV33:BE33)/SUM('[1]NXP (02)'!AV$2:BE$2)</f>
        <v>49.925198803411291</v>
      </c>
      <c r="K676" s="94">
        <f>SUM('[1]NXP (02)'!BF33:BO33)/SUM('[1]NXP (02)'!BF$2:BO$2)</f>
        <v>33.300227459498593</v>
      </c>
      <c r="L676" s="94">
        <f>SUM('[1]NXP (02)'!BP33:BS33)/SUM('[1]NXP (02)'!BP$2:BS$2)</f>
        <v>4.8291358722887363</v>
      </c>
      <c r="M676" s="94">
        <f>SUM('[1]NXP (02)'!BT33:BW33)/SUM('[1]NXP (02)'!BT$2:BW$2)</f>
        <v>47.935836759407671</v>
      </c>
      <c r="N676" s="94">
        <f t="shared" si="595"/>
        <v>47.402527243770749</v>
      </c>
      <c r="O676" s="94">
        <f>AVERAGE('[1]NXP (02)'!BY33:BZ33)</f>
        <v>17.892962302095668</v>
      </c>
      <c r="P676" s="94" t="s">
        <v>56</v>
      </c>
      <c r="Q676" s="57">
        <f>RANK(D676,D652:D683,0)</f>
        <v>27</v>
      </c>
      <c r="R676" s="57">
        <f t="shared" ref="R676:AA676" si="619">RANK(E676,E652:E683,0)</f>
        <v>10</v>
      </c>
      <c r="S676" s="57">
        <f t="shared" si="619"/>
        <v>6</v>
      </c>
      <c r="T676" s="57">
        <f t="shared" si="619"/>
        <v>16</v>
      </c>
      <c r="U676" s="57">
        <f t="shared" si="619"/>
        <v>6</v>
      </c>
      <c r="V676" s="57">
        <f t="shared" si="619"/>
        <v>2</v>
      </c>
      <c r="W676" s="57">
        <f t="shared" si="619"/>
        <v>17</v>
      </c>
      <c r="X676" s="57">
        <f t="shared" si="619"/>
        <v>14</v>
      </c>
      <c r="Y676" s="57">
        <f t="shared" si="619"/>
        <v>32</v>
      </c>
      <c r="Z676" s="57">
        <f t="shared" si="619"/>
        <v>10</v>
      </c>
      <c r="AA676" s="57">
        <f t="shared" si="619"/>
        <v>14</v>
      </c>
    </row>
    <row r="677" spans="2:27">
      <c r="B677" s="95" t="s">
        <v>57</v>
      </c>
      <c r="C677" s="95" t="s">
        <v>58</v>
      </c>
      <c r="D677" s="95">
        <f>SUM('[1]NXP (02)'!D34:K34)/SUM('[1]NXP (02)'!D$2:K$2)</f>
        <v>72.870767067545785</v>
      </c>
      <c r="E677" s="95">
        <f>SUM('[1]NXP (02)'!L34:P34)/SUM('[1]NXP (02)'!L$2:P$2)</f>
        <v>41.442957245488387</v>
      </c>
      <c r="F677" s="95">
        <f>SUM('[1]NXP (02)'!Q34:AC34)/SUM('[1]NXP (02)'!Q$2:AC$2)</f>
        <v>55.074278185222894</v>
      </c>
      <c r="G677" s="95">
        <f>SUM('[1]NXP (02)'!AD34:AJ34)/SUM('[1]NXP (02)'!AD$2:AJ$2)</f>
        <v>53.236816563828754</v>
      </c>
      <c r="H677" s="95">
        <f>SUM('[1]NXP (02)'!AK34:AO34)/SUM('[1]NXP (02)'!AK$2:AO$2)</f>
        <v>57.905361188285795</v>
      </c>
      <c r="I677" s="95">
        <f>SUM('[1]NXP (02)'!AP34:AU34)/SUM('[1]NXP (02)'!AP$2:AU$2)</f>
        <v>55.631185525677665</v>
      </c>
      <c r="J677" s="95">
        <f>SUM('[1]NXP (02)'!AV34:BE34)/SUM('[1]NXP (02)'!AV$2:BE$2)</f>
        <v>52.950705174245897</v>
      </c>
      <c r="K677" s="95">
        <f>SUM('[1]NXP (02)'!BF34:BO34)/SUM('[1]NXP (02)'!BF$2:BO$2)</f>
        <v>30.239441371852561</v>
      </c>
      <c r="L677" s="95">
        <f>SUM('[1]NXP (02)'!BP34:BS34)/SUM('[1]NXP (02)'!BP$2:BS$2)</f>
        <v>34.614190010781705</v>
      </c>
      <c r="M677" s="95">
        <f>SUM('[1]NXP (02)'!BT34:BW34)/SUM('[1]NXP (02)'!BT$2:BW$2)</f>
        <v>47.558838487979699</v>
      </c>
      <c r="N677" s="95">
        <f t="shared" si="595"/>
        <v>50.152454082090919</v>
      </c>
      <c r="O677" s="95">
        <f>AVERAGE('[1]NXP (02)'!BY34:BZ34)</f>
        <v>25.347236831061021</v>
      </c>
      <c r="P677" s="95" t="s">
        <v>58</v>
      </c>
      <c r="Q677" s="57">
        <f>RANK(D677,D652:D683,0)</f>
        <v>8</v>
      </c>
      <c r="R677" s="57">
        <f t="shared" ref="R677:AA677" si="620">RANK(E677,E652:E683,0)</f>
        <v>11</v>
      </c>
      <c r="S677" s="57">
        <f t="shared" si="620"/>
        <v>10</v>
      </c>
      <c r="T677" s="57">
        <f t="shared" si="620"/>
        <v>18</v>
      </c>
      <c r="U677" s="57">
        <f t="shared" si="620"/>
        <v>12</v>
      </c>
      <c r="V677" s="57">
        <f t="shared" si="620"/>
        <v>10</v>
      </c>
      <c r="W677" s="57">
        <f t="shared" si="620"/>
        <v>11</v>
      </c>
      <c r="X677" s="57">
        <f t="shared" si="620"/>
        <v>23</v>
      </c>
      <c r="Y677" s="57">
        <f t="shared" si="620"/>
        <v>6</v>
      </c>
      <c r="Z677" s="57">
        <f t="shared" si="620"/>
        <v>11</v>
      </c>
      <c r="AA677" s="57">
        <f t="shared" si="620"/>
        <v>8</v>
      </c>
    </row>
    <row r="678" spans="2:27">
      <c r="B678" s="94" t="s">
        <v>59</v>
      </c>
      <c r="C678" s="94" t="s">
        <v>60</v>
      </c>
      <c r="D678" s="94">
        <f>SUM('[1]NXP (02)'!D35:K35)/SUM('[1]NXP (02)'!D$2:K$2)</f>
        <v>67.489423414919315</v>
      </c>
      <c r="E678" s="94">
        <f>SUM('[1]NXP (02)'!L35:P35)/SUM('[1]NXP (02)'!L$2:P$2)</f>
        <v>35.803469170899952</v>
      </c>
      <c r="F678" s="94">
        <f>SUM('[1]NXP (02)'!Q35:AC35)/SUM('[1]NXP (02)'!Q$2:AC$2)</f>
        <v>43.780221853762349</v>
      </c>
      <c r="G678" s="94">
        <f>SUM('[1]NXP (02)'!AD35:AJ35)/SUM('[1]NXP (02)'!AD$2:AJ$2)</f>
        <v>55.714960389513109</v>
      </c>
      <c r="H678" s="94">
        <f>SUM('[1]NXP (02)'!AK35:AO35)/SUM('[1]NXP (02)'!AK$2:AO$2)</f>
        <v>39.674457355268189</v>
      </c>
      <c r="I678" s="94">
        <f>SUM('[1]NXP (02)'!AP35:AU35)/SUM('[1]NXP (02)'!AP$2:AU$2)</f>
        <v>43.806021799989708</v>
      </c>
      <c r="J678" s="94">
        <f>SUM('[1]NXP (02)'!AV35:BE35)/SUM('[1]NXP (02)'!AV$2:BE$2)</f>
        <v>32.717192301470575</v>
      </c>
      <c r="K678" s="94">
        <f>SUM('[1]NXP (02)'!BF35:BO35)/SUM('[1]NXP (02)'!BF$2:BO$2)</f>
        <v>27.156240165428066</v>
      </c>
      <c r="L678" s="94">
        <f>SUM('[1]NXP (02)'!BP35:BS35)/SUM('[1]NXP (02)'!BP$2:BS$2)</f>
        <v>16.49185667702444</v>
      </c>
      <c r="M678" s="94">
        <f>SUM('[1]NXP (02)'!BT35:BW35)/SUM('[1]NXP (02)'!BT$2:BW$2)</f>
        <v>27.227922514703749</v>
      </c>
      <c r="N678" s="94">
        <f t="shared" si="595"/>
        <v>38.986176564297942</v>
      </c>
      <c r="O678" s="94">
        <f>AVERAGE('[1]NXP (02)'!BY35:BZ35)</f>
        <v>11.406582231928553</v>
      </c>
      <c r="P678" s="94" t="s">
        <v>60</v>
      </c>
      <c r="Q678" s="57">
        <f>RANK(D678,D652:D683,0)</f>
        <v>13</v>
      </c>
      <c r="R678" s="57">
        <f t="shared" ref="R678:AA678" si="621">RANK(E678,E652:E683,0)</f>
        <v>21</v>
      </c>
      <c r="S678" s="57">
        <f t="shared" si="621"/>
        <v>21</v>
      </c>
      <c r="T678" s="57">
        <f t="shared" si="621"/>
        <v>13</v>
      </c>
      <c r="U678" s="57">
        <f t="shared" si="621"/>
        <v>28</v>
      </c>
      <c r="V678" s="57">
        <f t="shared" si="621"/>
        <v>23</v>
      </c>
      <c r="W678" s="57">
        <f t="shared" si="621"/>
        <v>32</v>
      </c>
      <c r="X678" s="57">
        <f t="shared" si="621"/>
        <v>28</v>
      </c>
      <c r="Y678" s="57">
        <f t="shared" si="621"/>
        <v>21</v>
      </c>
      <c r="Z678" s="57">
        <f t="shared" si="621"/>
        <v>31</v>
      </c>
      <c r="AA678" s="57">
        <f t="shared" si="621"/>
        <v>27</v>
      </c>
    </row>
    <row r="679" spans="2:27">
      <c r="B679" s="95" t="s">
        <v>61</v>
      </c>
      <c r="C679" s="95" t="s">
        <v>62</v>
      </c>
      <c r="D679" s="95">
        <f>SUM('[1]NXP (02)'!D36:K36)/SUM('[1]NXP (02)'!D$2:K$2)</f>
        <v>72.780557935847739</v>
      </c>
      <c r="E679" s="95">
        <f>SUM('[1]NXP (02)'!L36:P36)/SUM('[1]NXP (02)'!L$2:P$2)</f>
        <v>39.009680596618104</v>
      </c>
      <c r="F679" s="95">
        <f>SUM('[1]NXP (02)'!Q36:AC36)/SUM('[1]NXP (02)'!Q$2:AC$2)</f>
        <v>56.950117597011022</v>
      </c>
      <c r="G679" s="95">
        <f>SUM('[1]NXP (02)'!AD36:AJ36)/SUM('[1]NXP (02)'!AD$2:AJ$2)</f>
        <v>58.185288633451371</v>
      </c>
      <c r="H679" s="95">
        <f>SUM('[1]NXP (02)'!AK36:AO36)/SUM('[1]NXP (02)'!AK$2:AO$2)</f>
        <v>58.893770378542115</v>
      </c>
      <c r="I679" s="95">
        <f>SUM('[1]NXP (02)'!AP36:AU36)/SUM('[1]NXP (02)'!AP$2:AU$2)</f>
        <v>46.359394249280562</v>
      </c>
      <c r="J679" s="95">
        <f>SUM('[1]NXP (02)'!AV36:BE36)/SUM('[1]NXP (02)'!AV$2:BE$2)</f>
        <v>55.184023119841413</v>
      </c>
      <c r="K679" s="95">
        <f>SUM('[1]NXP (02)'!BF36:BO36)/SUM('[1]NXP (02)'!BF$2:BO$2)</f>
        <v>33.224390992397687</v>
      </c>
      <c r="L679" s="95">
        <f>SUM('[1]NXP (02)'!BP36:BS36)/SUM('[1]NXP (02)'!BP$2:BS$2)</f>
        <v>45.097031508066287</v>
      </c>
      <c r="M679" s="95">
        <f>SUM('[1]NXP (02)'!BT36:BW36)/SUM('[1]NXP (02)'!BT$2:BW$2)</f>
        <v>50.119837404350882</v>
      </c>
      <c r="N679" s="95">
        <f t="shared" si="595"/>
        <v>51.580409241540707</v>
      </c>
      <c r="O679" s="95">
        <f>AVERAGE('[1]NXP (02)'!BY36:BZ36)</f>
        <v>23.135341037855458</v>
      </c>
      <c r="P679" s="95" t="s">
        <v>62</v>
      </c>
      <c r="Q679" s="57">
        <f>RANK(D679,D652:D683,0)</f>
        <v>9</v>
      </c>
      <c r="R679" s="57">
        <f t="shared" ref="R679:AA679" si="622">RANK(E679,E652:E683,0)</f>
        <v>15</v>
      </c>
      <c r="S679" s="57">
        <f t="shared" si="622"/>
        <v>7</v>
      </c>
      <c r="T679" s="57">
        <f t="shared" si="622"/>
        <v>11</v>
      </c>
      <c r="U679" s="57">
        <f t="shared" si="622"/>
        <v>10</v>
      </c>
      <c r="V679" s="57">
        <f t="shared" si="622"/>
        <v>19</v>
      </c>
      <c r="W679" s="57">
        <f t="shared" si="622"/>
        <v>7</v>
      </c>
      <c r="X679" s="57">
        <f t="shared" si="622"/>
        <v>15</v>
      </c>
      <c r="Y679" s="57">
        <f t="shared" si="622"/>
        <v>3</v>
      </c>
      <c r="Z679" s="57">
        <f t="shared" si="622"/>
        <v>8</v>
      </c>
      <c r="AA679" s="57">
        <f t="shared" si="622"/>
        <v>7</v>
      </c>
    </row>
    <row r="680" spans="2:27">
      <c r="B680" s="94" t="s">
        <v>63</v>
      </c>
      <c r="C680" s="94" t="s">
        <v>64</v>
      </c>
      <c r="D680" s="94">
        <f>SUM('[1]NXP (02)'!D37:K37)/SUM('[1]NXP (02)'!D$2:K$2)</f>
        <v>63.886013989502153</v>
      </c>
      <c r="E680" s="94">
        <f>SUM('[1]NXP (02)'!L37:P37)/SUM('[1]NXP (02)'!L$2:P$2)</f>
        <v>37.618233802619471</v>
      </c>
      <c r="F680" s="94">
        <f>SUM('[1]NXP (02)'!Q37:AC37)/SUM('[1]NXP (02)'!Q$2:AC$2)</f>
        <v>44.223618547641003</v>
      </c>
      <c r="G680" s="94">
        <f>SUM('[1]NXP (02)'!AD37:AJ37)/SUM('[1]NXP (02)'!AD$2:AJ$2)</f>
        <v>68.036539692632687</v>
      </c>
      <c r="H680" s="94">
        <f>SUM('[1]NXP (02)'!AK37:AO37)/SUM('[1]NXP (02)'!AK$2:AO$2)</f>
        <v>45.605480584636737</v>
      </c>
      <c r="I680" s="94">
        <f>SUM('[1]NXP (02)'!AP37:AU37)/SUM('[1]NXP (02)'!AP$2:AU$2)</f>
        <v>36.790218719996354</v>
      </c>
      <c r="J680" s="94">
        <f>SUM('[1]NXP (02)'!AV37:BE37)/SUM('[1]NXP (02)'!AV$2:BE$2)</f>
        <v>44.782787201612194</v>
      </c>
      <c r="K680" s="94">
        <f>SUM('[1]NXP (02)'!BF37:BO37)/SUM('[1]NXP (02)'!BF$2:BO$2)</f>
        <v>23.253624924796288</v>
      </c>
      <c r="L680" s="94">
        <f>SUM('[1]NXP (02)'!BP37:BS37)/SUM('[1]NXP (02)'!BP$2:BS$2)</f>
        <v>23.717667172480589</v>
      </c>
      <c r="M680" s="94">
        <f>SUM('[1]NXP (02)'!BT37:BW37)/SUM('[1]NXP (02)'!BT$2:BW$2)</f>
        <v>31.055510597194708</v>
      </c>
      <c r="N680" s="94">
        <f t="shared" si="595"/>
        <v>41.89696952331122</v>
      </c>
      <c r="O680" s="94">
        <f>AVERAGE('[1]NXP (02)'!BY37:BZ37)</f>
        <v>6.7387310403457743</v>
      </c>
      <c r="P680" s="94" t="s">
        <v>64</v>
      </c>
      <c r="Q680" s="57">
        <f>RANK(D680,D652:D683,0)</f>
        <v>15</v>
      </c>
      <c r="R680" s="57">
        <f t="shared" ref="R680:AA680" si="623">RANK(E680,E652:E683,0)</f>
        <v>17</v>
      </c>
      <c r="S680" s="57">
        <f t="shared" si="623"/>
        <v>19</v>
      </c>
      <c r="T680" s="57">
        <f t="shared" si="623"/>
        <v>7</v>
      </c>
      <c r="U680" s="57">
        <f t="shared" si="623"/>
        <v>24</v>
      </c>
      <c r="V680" s="57">
        <f t="shared" si="623"/>
        <v>29</v>
      </c>
      <c r="W680" s="57">
        <f t="shared" si="623"/>
        <v>25</v>
      </c>
      <c r="X680" s="57">
        <f t="shared" si="623"/>
        <v>31</v>
      </c>
      <c r="Y680" s="57">
        <f t="shared" si="623"/>
        <v>13</v>
      </c>
      <c r="Z680" s="57">
        <f t="shared" si="623"/>
        <v>27</v>
      </c>
      <c r="AA680" s="57">
        <f t="shared" si="623"/>
        <v>25</v>
      </c>
    </row>
    <row r="681" spans="2:27">
      <c r="B681" s="95" t="s">
        <v>65</v>
      </c>
      <c r="C681" s="95" t="s">
        <v>66</v>
      </c>
      <c r="D681" s="95">
        <f>SUM('[1]NXP (02)'!D38:K38)/SUM('[1]NXP (02)'!D$2:K$2)</f>
        <v>73.575370690871267</v>
      </c>
      <c r="E681" s="95">
        <f>SUM('[1]NXP (02)'!L38:P38)/SUM('[1]NXP (02)'!L$2:P$2)</f>
        <v>29.457683283040762</v>
      </c>
      <c r="F681" s="95">
        <f>SUM('[1]NXP (02)'!Q38:AC38)/SUM('[1]NXP (02)'!Q$2:AC$2)</f>
        <v>36.622022515314761</v>
      </c>
      <c r="G681" s="95">
        <f>SUM('[1]NXP (02)'!AD38:AJ38)/SUM('[1]NXP (02)'!AD$2:AJ$2)</f>
        <v>40.402582745798576</v>
      </c>
      <c r="H681" s="95">
        <f>SUM('[1]NXP (02)'!AK38:AO38)/SUM('[1]NXP (02)'!AK$2:AO$2)</f>
        <v>35.805391217445205</v>
      </c>
      <c r="I681" s="95">
        <f>SUM('[1]NXP (02)'!AP38:AU38)/SUM('[1]NXP (02)'!AP$2:AU$2)</f>
        <v>34.425734638902938</v>
      </c>
      <c r="J681" s="95">
        <f>SUM('[1]NXP (02)'!AV38:BE38)/SUM('[1]NXP (02)'!AV$2:BE$2)</f>
        <v>45.864396308169226</v>
      </c>
      <c r="K681" s="95">
        <f>SUM('[1]NXP (02)'!BF38:BO38)/SUM('[1]NXP (02)'!BF$2:BO$2)</f>
        <v>29.487324579970814</v>
      </c>
      <c r="L681" s="95">
        <f>SUM('[1]NXP (02)'!BP38:BS38)/SUM('[1]NXP (02)'!BP$2:BS$2)</f>
        <v>9.4132346934226163</v>
      </c>
      <c r="M681" s="95">
        <f>SUM('[1]NXP (02)'!BT38:BW38)/SUM('[1]NXP (02)'!BT$2:BW$2)</f>
        <v>31.975394557453747</v>
      </c>
      <c r="N681" s="95">
        <f t="shared" si="595"/>
        <v>36.702913523038987</v>
      </c>
      <c r="O681" s="95">
        <f>AVERAGE('[1]NXP (02)'!BY38:BZ38)</f>
        <v>8.612401672931238</v>
      </c>
      <c r="P681" s="95" t="s">
        <v>66</v>
      </c>
      <c r="Q681" s="57">
        <f>RANK(D681,D652:D683,0)</f>
        <v>7</v>
      </c>
      <c r="R681" s="57">
        <f t="shared" ref="R681:AA681" si="624">RANK(E681,E652:E683,0)</f>
        <v>29</v>
      </c>
      <c r="S681" s="57">
        <f t="shared" si="624"/>
        <v>27</v>
      </c>
      <c r="T681" s="57">
        <f t="shared" si="624"/>
        <v>30</v>
      </c>
      <c r="U681" s="57">
        <f t="shared" si="624"/>
        <v>29</v>
      </c>
      <c r="V681" s="57">
        <f t="shared" si="624"/>
        <v>31</v>
      </c>
      <c r="W681" s="57">
        <f t="shared" si="624"/>
        <v>23</v>
      </c>
      <c r="X681" s="57">
        <f t="shared" si="624"/>
        <v>24</v>
      </c>
      <c r="Y681" s="57">
        <f t="shared" si="624"/>
        <v>24</v>
      </c>
      <c r="Z681" s="57">
        <f t="shared" si="624"/>
        <v>24</v>
      </c>
      <c r="AA681" s="57">
        <f t="shared" si="624"/>
        <v>29</v>
      </c>
    </row>
    <row r="682" spans="2:27">
      <c r="B682" s="94" t="s">
        <v>67</v>
      </c>
      <c r="C682" s="94" t="s">
        <v>68</v>
      </c>
      <c r="D682" s="94">
        <f>SUM('[1]NXP (02)'!D39:K39)/SUM('[1]NXP (02)'!D$2:K$2)</f>
        <v>86.449139077961817</v>
      </c>
      <c r="E682" s="94">
        <f>SUM('[1]NXP (02)'!L39:P39)/SUM('[1]NXP (02)'!L$2:P$2)</f>
        <v>24.53078078341408</v>
      </c>
      <c r="F682" s="94">
        <f>SUM('[1]NXP (02)'!Q39:AC39)/SUM('[1]NXP (02)'!Q$2:AC$2)</f>
        <v>43.603100340196754</v>
      </c>
      <c r="G682" s="94">
        <f>SUM('[1]NXP (02)'!AD39:AJ39)/SUM('[1]NXP (02)'!AD$2:AJ$2)</f>
        <v>74.093518464889328</v>
      </c>
      <c r="H682" s="94">
        <f>SUM('[1]NXP (02)'!AK39:AO39)/SUM('[1]NXP (02)'!AK$2:AO$2)</f>
        <v>60.379736979435769</v>
      </c>
      <c r="I682" s="94">
        <f>SUM('[1]NXP (02)'!AP39:AU39)/SUM('[1]NXP (02)'!AP$2:AU$2)</f>
        <v>56.904461641842509</v>
      </c>
      <c r="J682" s="94">
        <f>SUM('[1]NXP (02)'!AV39:BE39)/SUM('[1]NXP (02)'!AV$2:BE$2)</f>
        <v>57.085394608521725</v>
      </c>
      <c r="K682" s="94">
        <f>SUM('[1]NXP (02)'!BF39:BO39)/SUM('[1]NXP (02)'!BF$2:BO$2)</f>
        <v>37.797770880025404</v>
      </c>
      <c r="L682" s="94">
        <f>SUM('[1]NXP (02)'!BP39:BS39)/SUM('[1]NXP (02)'!BP$2:BS$2)</f>
        <v>9.7509663076145436</v>
      </c>
      <c r="M682" s="94">
        <f>SUM('[1]NXP (02)'!BT39:BW39)/SUM('[1]NXP (02)'!BT$2:BW$2)</f>
        <v>43.524692920065931</v>
      </c>
      <c r="N682" s="94">
        <f t="shared" si="595"/>
        <v>49.411956200396794</v>
      </c>
      <c r="O682" s="94">
        <f>AVERAGE('[1]NXP (02)'!BY39:BZ39)</f>
        <v>13.896451260459822</v>
      </c>
      <c r="P682" s="94" t="s">
        <v>68</v>
      </c>
      <c r="Q682" s="57">
        <f>RANK(D682,D652:D683,0)</f>
        <v>1</v>
      </c>
      <c r="R682" s="57">
        <f t="shared" ref="R682:AA682" si="625">RANK(E682,E652:E683,0)</f>
        <v>31</v>
      </c>
      <c r="S682" s="57">
        <f t="shared" si="625"/>
        <v>23</v>
      </c>
      <c r="T682" s="57">
        <f t="shared" si="625"/>
        <v>1</v>
      </c>
      <c r="U682" s="57">
        <f t="shared" si="625"/>
        <v>9</v>
      </c>
      <c r="V682" s="57">
        <f t="shared" si="625"/>
        <v>9</v>
      </c>
      <c r="W682" s="57">
        <f t="shared" si="625"/>
        <v>3</v>
      </c>
      <c r="X682" s="57">
        <f t="shared" si="625"/>
        <v>7</v>
      </c>
      <c r="Y682" s="57">
        <f t="shared" si="625"/>
        <v>23</v>
      </c>
      <c r="Z682" s="57">
        <f t="shared" si="625"/>
        <v>18</v>
      </c>
      <c r="AA682" s="57">
        <f t="shared" si="625"/>
        <v>11</v>
      </c>
    </row>
    <row r="683" spans="2:27">
      <c r="B683" s="95" t="s">
        <v>69</v>
      </c>
      <c r="C683" s="95" t="s">
        <v>70</v>
      </c>
      <c r="D683" s="95">
        <f>SUM('[1]NXP (02)'!D40:K40)/SUM('[1]NXP (02)'!D$2:K$2)</f>
        <v>67.294127033712741</v>
      </c>
      <c r="E683" s="95">
        <f>SUM('[1]NXP (02)'!L40:P40)/SUM('[1]NXP (02)'!L$2:P$2)</f>
        <v>16.00250719179347</v>
      </c>
      <c r="F683" s="95">
        <f>SUM('[1]NXP (02)'!Q40:AC40)/SUM('[1]NXP (02)'!Q$2:AC$2)</f>
        <v>38.996429381726337</v>
      </c>
      <c r="G683" s="95">
        <f>SUM('[1]NXP (02)'!AD40:AJ40)/SUM('[1]NXP (02)'!AD$2:AJ$2)</f>
        <v>53.114762369974798</v>
      </c>
      <c r="H683" s="95">
        <f>SUM('[1]NXP (02)'!AK40:AO40)/SUM('[1]NXP (02)'!AK$2:AO$2)</f>
        <v>51.215287713862381</v>
      </c>
      <c r="I683" s="95">
        <f>SUM('[1]NXP (02)'!AP40:AU40)/SUM('[1]NXP (02)'!AP$2:AU$2)</f>
        <v>36.353362685516615</v>
      </c>
      <c r="J683" s="95">
        <f>SUM('[1]NXP (02)'!AV40:BE40)/SUM('[1]NXP (02)'!AV$2:BE$2)</f>
        <v>34.244871633662711</v>
      </c>
      <c r="K683" s="95">
        <f>SUM('[1]NXP (02)'!BF40:BO40)/SUM('[1]NXP (02)'!BF$2:BO$2)</f>
        <v>31.160284855438977</v>
      </c>
      <c r="L683" s="95">
        <f>SUM('[1]NXP (02)'!BP40:BS40)/SUM('[1]NXP (02)'!BP$2:BS$2)</f>
        <v>19.374111166929943</v>
      </c>
      <c r="M683" s="95">
        <f>SUM('[1]NXP (02)'!BT40:BW40)/SUM('[1]NXP (02)'!BT$2:BW$2)</f>
        <v>42.870231335082352</v>
      </c>
      <c r="N683" s="95">
        <f t="shared" si="595"/>
        <v>39.062597536770035</v>
      </c>
      <c r="O683" s="95">
        <f>AVERAGE('[1]NXP (02)'!BY40:BZ40)</f>
        <v>6.0465720496415027</v>
      </c>
      <c r="P683" s="95" t="s">
        <v>70</v>
      </c>
      <c r="Q683" s="57">
        <f>RANK(D683,D652:D683,0)</f>
        <v>14</v>
      </c>
      <c r="R683" s="57">
        <f t="shared" ref="R683:AA683" si="626">RANK(E683,E652:E683,0)</f>
        <v>32</v>
      </c>
      <c r="S683" s="57">
        <f t="shared" si="626"/>
        <v>25</v>
      </c>
      <c r="T683" s="57">
        <f t="shared" si="626"/>
        <v>20</v>
      </c>
      <c r="U683" s="57">
        <f t="shared" si="626"/>
        <v>17</v>
      </c>
      <c r="V683" s="57">
        <f t="shared" si="626"/>
        <v>30</v>
      </c>
      <c r="W683" s="57">
        <f t="shared" si="626"/>
        <v>31</v>
      </c>
      <c r="X683" s="57">
        <f t="shared" si="626"/>
        <v>20</v>
      </c>
      <c r="Y683" s="57">
        <f t="shared" si="626"/>
        <v>18</v>
      </c>
      <c r="Z683" s="57">
        <f t="shared" si="626"/>
        <v>19</v>
      </c>
      <c r="AA683" s="57">
        <f t="shared" si="626"/>
        <v>26</v>
      </c>
    </row>
    <row r="684" spans="2:27">
      <c r="B684" s="135"/>
      <c r="C684" s="53"/>
      <c r="D684" s="53"/>
      <c r="E684" s="53"/>
      <c r="F684" s="53"/>
      <c r="G684" s="53"/>
      <c r="H684" s="53"/>
      <c r="I684" s="53"/>
      <c r="J684" s="53"/>
      <c r="K684" s="53"/>
      <c r="L684" s="53"/>
      <c r="M684" s="53"/>
      <c r="N684" s="53"/>
      <c r="O684" s="53"/>
    </row>
    <row r="685" spans="2:27">
      <c r="B685" s="135"/>
      <c r="C685" s="53"/>
      <c r="D685" s="53"/>
      <c r="E685" s="53"/>
      <c r="F685" s="53"/>
      <c r="G685" s="53"/>
      <c r="H685" s="53"/>
      <c r="I685" s="53"/>
      <c r="J685" s="53"/>
      <c r="K685" s="53"/>
      <c r="L685" s="53"/>
      <c r="M685" s="53"/>
      <c r="N685" s="53"/>
      <c r="O685" s="53"/>
    </row>
    <row r="686" spans="2:27">
      <c r="B686" s="40">
        <v>2001</v>
      </c>
      <c r="C686" s="40"/>
      <c r="D686" s="40"/>
      <c r="E686" s="40"/>
      <c r="F686" s="40"/>
      <c r="G686" s="40"/>
      <c r="H686" s="40"/>
      <c r="I686" s="40"/>
      <c r="J686" s="40"/>
      <c r="K686" s="40"/>
      <c r="L686" s="40"/>
      <c r="M686" s="40"/>
      <c r="N686" s="40"/>
      <c r="O686" s="53"/>
    </row>
    <row r="687" spans="2:27">
      <c r="B687" s="93" t="s">
        <v>336</v>
      </c>
      <c r="C687" s="93" t="s">
        <v>305</v>
      </c>
      <c r="D687" s="93" t="s">
        <v>324</v>
      </c>
      <c r="E687" s="93" t="s">
        <v>337</v>
      </c>
      <c r="F687" s="93" t="s">
        <v>326</v>
      </c>
      <c r="G687" s="93" t="s">
        <v>327</v>
      </c>
      <c r="H687" s="93" t="s">
        <v>328</v>
      </c>
      <c r="I687" s="93" t="s">
        <v>329</v>
      </c>
      <c r="J687" s="93" t="s">
        <v>330</v>
      </c>
      <c r="K687" s="93" t="s">
        <v>331</v>
      </c>
      <c r="L687" s="93" t="s">
        <v>338</v>
      </c>
      <c r="M687" s="93" t="s">
        <v>333</v>
      </c>
      <c r="N687" s="93" t="s">
        <v>339</v>
      </c>
      <c r="O687" s="93" t="s">
        <v>340</v>
      </c>
      <c r="P687" s="93" t="s">
        <v>305</v>
      </c>
      <c r="Q687" s="93" t="s">
        <v>324</v>
      </c>
      <c r="R687" s="93" t="s">
        <v>337</v>
      </c>
      <c r="S687" s="93" t="s">
        <v>326</v>
      </c>
      <c r="T687" s="93" t="s">
        <v>327</v>
      </c>
      <c r="U687" s="93" t="s">
        <v>328</v>
      </c>
      <c r="V687" s="93" t="s">
        <v>329</v>
      </c>
      <c r="W687" s="93" t="s">
        <v>330</v>
      </c>
      <c r="X687" s="93" t="s">
        <v>331</v>
      </c>
      <c r="Y687" s="93" t="s">
        <v>338</v>
      </c>
      <c r="Z687" s="93" t="s">
        <v>333</v>
      </c>
      <c r="AA687" s="93" t="s">
        <v>339</v>
      </c>
    </row>
    <row r="688" spans="2:27">
      <c r="B688" s="94" t="s">
        <v>7</v>
      </c>
      <c r="C688" s="94" t="s">
        <v>8</v>
      </c>
      <c r="D688" s="94">
        <f>SUM('[1]NXP (01)'!D9:K9)/SUM('[1]NXP (01)'!D$2:K$2)</f>
        <v>70.88506171204574</v>
      </c>
      <c r="E688" s="94">
        <f>SUM('[1]NXP (01)'!L9:P9)/SUM('[1]NXP (01)'!L$2:P$2)</f>
        <v>52.389560617772673</v>
      </c>
      <c r="F688" s="94">
        <f>SUM('[1]NXP (01)'!Q9:AC9)/SUM('[1]NXP (01)'!Q$2:AC$2)</f>
        <v>60.610202860781556</v>
      </c>
      <c r="G688" s="94">
        <f>SUM('[1]NXP (01)'!AD9:AJ9)/SUM('[1]NXP (01)'!AD$2:AJ$2)</f>
        <v>45.525546538672508</v>
      </c>
      <c r="H688" s="94">
        <f>SUM('[1]NXP (01)'!AK9:AO9)/SUM('[1]NXP (01)'!AK$2:AO$2)</f>
        <v>74.285440873165697</v>
      </c>
      <c r="I688" s="94">
        <f>SUM('[1]NXP (01)'!AP9:AU9)/SUM('[1]NXP (01)'!AP$2:AU$2)</f>
        <v>50.654452675649814</v>
      </c>
      <c r="J688" s="94">
        <f>SUM('[1]NXP (01)'!AV9:BE9)/SUM('[1]NXP (01)'!AV$2:BE$2)</f>
        <v>54.043852543664002</v>
      </c>
      <c r="K688" s="94">
        <f>SUM('[1]NXP (01)'!BF9:BO9)/SUM('[1]NXP (01)'!BF$2:BO$2)</f>
        <v>38.483913954935808</v>
      </c>
      <c r="L688" s="94">
        <f>SUM('[1]NXP (01)'!BP9:BS9)/SUM('[1]NXP (01)'!BP$2:BS$2)</f>
        <v>30.863584253705916</v>
      </c>
      <c r="M688" s="94">
        <f>SUM('[1]NXP (01)'!BT9:BW9)/SUM('[1]NXP (01)'!BT$2:BW$2)</f>
        <v>59.304143896780865</v>
      </c>
      <c r="N688" s="94">
        <f>SUMPRODUCT(D688:M688,$D$724:$M$724)</f>
        <v>53.704575992717459</v>
      </c>
      <c r="O688" s="94">
        <f>AVERAGE('[1]NXP (01)'!BY9:BZ9)</f>
        <v>23.441433523052137</v>
      </c>
      <c r="P688" s="94" t="s">
        <v>8</v>
      </c>
      <c r="Q688" s="57">
        <f>RANK(D688,D688:D719,0)</f>
        <v>11</v>
      </c>
      <c r="R688" s="57">
        <f t="shared" ref="R688:AA688" si="627">RANK(E688,E688:E719,0)</f>
        <v>3</v>
      </c>
      <c r="S688" s="57">
        <f t="shared" si="627"/>
        <v>3</v>
      </c>
      <c r="T688" s="57">
        <f t="shared" si="627"/>
        <v>28</v>
      </c>
      <c r="U688" s="57">
        <f t="shared" si="627"/>
        <v>3</v>
      </c>
      <c r="V688" s="57">
        <f t="shared" si="627"/>
        <v>13</v>
      </c>
      <c r="W688" s="57">
        <f t="shared" si="627"/>
        <v>12</v>
      </c>
      <c r="X688" s="57">
        <f t="shared" si="627"/>
        <v>7</v>
      </c>
      <c r="Y688" s="57">
        <f t="shared" si="627"/>
        <v>11</v>
      </c>
      <c r="Z688" s="57">
        <f t="shared" si="627"/>
        <v>4</v>
      </c>
      <c r="AA688" s="57">
        <f t="shared" si="627"/>
        <v>4</v>
      </c>
    </row>
    <row r="689" spans="2:27">
      <c r="B689" s="95" t="s">
        <v>9</v>
      </c>
      <c r="C689" s="95" t="s">
        <v>10</v>
      </c>
      <c r="D689" s="95">
        <f>SUM('[1]NXP (01)'!D10:K10)/SUM('[1]NXP (01)'!D$2:K$2)</f>
        <v>45.839082122839365</v>
      </c>
      <c r="E689" s="95">
        <f>SUM('[1]NXP (01)'!L10:P10)/SUM('[1]NXP (01)'!L$2:P$2)</f>
        <v>48.916749401061175</v>
      </c>
      <c r="F689" s="95">
        <f>SUM('[1]NXP (01)'!Q10:AC10)/SUM('[1]NXP (01)'!Q$2:AC$2)</f>
        <v>50.607884799474647</v>
      </c>
      <c r="G689" s="95">
        <f>SUM('[1]NXP (01)'!AD10:AJ10)/SUM('[1]NXP (01)'!AD$2:AJ$2)</f>
        <v>47.30173342834609</v>
      </c>
      <c r="H689" s="95">
        <f>SUM('[1]NXP (01)'!AK10:AO10)/SUM('[1]NXP (01)'!AK$2:AO$2)</f>
        <v>58.646051497030655</v>
      </c>
      <c r="I689" s="95">
        <f>SUM('[1]NXP (01)'!AP10:AU10)/SUM('[1]NXP (01)'!AP$2:AU$2)</f>
        <v>48.025413379142613</v>
      </c>
      <c r="J689" s="95">
        <f>SUM('[1]NXP (01)'!AV10:BE10)/SUM('[1]NXP (01)'!AV$2:BE$2)</f>
        <v>62.02471313186394</v>
      </c>
      <c r="K689" s="95">
        <f>SUM('[1]NXP (01)'!BF10:BO10)/SUM('[1]NXP (01)'!BF$2:BO$2)</f>
        <v>38.6419633779497</v>
      </c>
      <c r="L689" s="95">
        <f>SUM('[1]NXP (01)'!BP10:BS10)/SUM('[1]NXP (01)'!BP$2:BS$2)</f>
        <v>63.689212861223126</v>
      </c>
      <c r="M689" s="95">
        <f>SUM('[1]NXP (01)'!BT10:BW10)/SUM('[1]NXP (01)'!BT$2:BW$2)</f>
        <v>50.509255343838255</v>
      </c>
      <c r="N689" s="95">
        <f t="shared" ref="N689:N719" si="628">SUMPRODUCT(D689:M689,$D$724:$M$724)</f>
        <v>51.420205934276964</v>
      </c>
      <c r="O689" s="95">
        <f>AVERAGE('[1]NXP (01)'!BY10:BZ10)</f>
        <v>23.594169826718222</v>
      </c>
      <c r="P689" s="95" t="s">
        <v>10</v>
      </c>
      <c r="Q689" s="57">
        <f>RANK(D689,D688:D719,0)</f>
        <v>27</v>
      </c>
      <c r="R689" s="57">
        <f t="shared" ref="R689:AA689" si="629">RANK(E689,E688:E719,0)</f>
        <v>4</v>
      </c>
      <c r="S689" s="57">
        <f t="shared" si="629"/>
        <v>13</v>
      </c>
      <c r="T689" s="57">
        <f t="shared" si="629"/>
        <v>25</v>
      </c>
      <c r="U689" s="57">
        <f t="shared" si="629"/>
        <v>11</v>
      </c>
      <c r="V689" s="57">
        <f t="shared" si="629"/>
        <v>16</v>
      </c>
      <c r="W689" s="57">
        <f t="shared" si="629"/>
        <v>4</v>
      </c>
      <c r="X689" s="57">
        <f t="shared" si="629"/>
        <v>5</v>
      </c>
      <c r="Y689" s="57">
        <f t="shared" si="629"/>
        <v>2</v>
      </c>
      <c r="Z689" s="57">
        <f t="shared" si="629"/>
        <v>7</v>
      </c>
      <c r="AA689" s="57">
        <f t="shared" si="629"/>
        <v>7</v>
      </c>
    </row>
    <row r="690" spans="2:27">
      <c r="B690" s="94" t="s">
        <v>11</v>
      </c>
      <c r="C690" s="94" t="s">
        <v>12</v>
      </c>
      <c r="D690" s="94">
        <f>SUM('[1]NXP (01)'!D11:K11)/SUM('[1]NXP (01)'!D$2:K$2)</f>
        <v>62.373722500766597</v>
      </c>
      <c r="E690" s="94">
        <f>SUM('[1]NXP (01)'!L11:P11)/SUM('[1]NXP (01)'!L$2:P$2)</f>
        <v>48.42291887738709</v>
      </c>
      <c r="F690" s="94">
        <f>SUM('[1]NXP (01)'!Q11:AC11)/SUM('[1]NXP (01)'!Q$2:AC$2)</f>
        <v>65.972384742043587</v>
      </c>
      <c r="G690" s="94">
        <f>SUM('[1]NXP (01)'!AD11:AJ11)/SUM('[1]NXP (01)'!AD$2:AJ$2)</f>
        <v>58.164584197627327</v>
      </c>
      <c r="H690" s="94">
        <f>SUM('[1]NXP (01)'!AK11:AO11)/SUM('[1]NXP (01)'!AK$2:AO$2)</f>
        <v>40.788784588265628</v>
      </c>
      <c r="I690" s="94">
        <f>SUM('[1]NXP (01)'!AP11:AU11)/SUM('[1]NXP (01)'!AP$2:AU$2)</f>
        <v>59.248269678399744</v>
      </c>
      <c r="J690" s="94">
        <f>SUM('[1]NXP (01)'!AV11:BE11)/SUM('[1]NXP (01)'!AV$2:BE$2)</f>
        <v>57.508515360332311</v>
      </c>
      <c r="K690" s="94">
        <f>SUM('[1]NXP (01)'!BF11:BO11)/SUM('[1]NXP (01)'!BF$2:BO$2)</f>
        <v>54.649555952010324</v>
      </c>
      <c r="L690" s="94">
        <f>SUM('[1]NXP (01)'!BP11:BS11)/SUM('[1]NXP (01)'!BP$2:BS$2)</f>
        <v>31.985295369052125</v>
      </c>
      <c r="M690" s="94">
        <f>SUM('[1]NXP (01)'!BT11:BW11)/SUM('[1]NXP (01)'!BT$2:BW$2)</f>
        <v>41.159584406383509</v>
      </c>
      <c r="N690" s="94">
        <f t="shared" si="628"/>
        <v>52.027361567226826</v>
      </c>
      <c r="O690" s="94">
        <f>AVERAGE('[1]NXP (01)'!BY11:BZ11)</f>
        <v>26.325291702422771</v>
      </c>
      <c r="P690" s="94" t="s">
        <v>12</v>
      </c>
      <c r="Q690" s="57">
        <f>RANK(D690,D688:D719,0)</f>
        <v>15</v>
      </c>
      <c r="R690" s="57">
        <f t="shared" ref="R690:AA690" si="630">RANK(E690,E688:E719,0)</f>
        <v>5</v>
      </c>
      <c r="S690" s="57">
        <f t="shared" si="630"/>
        <v>2</v>
      </c>
      <c r="T690" s="57">
        <f t="shared" si="630"/>
        <v>12</v>
      </c>
      <c r="U690" s="57">
        <f t="shared" si="630"/>
        <v>27</v>
      </c>
      <c r="V690" s="57">
        <f t="shared" si="630"/>
        <v>5</v>
      </c>
      <c r="W690" s="57">
        <f t="shared" si="630"/>
        <v>9</v>
      </c>
      <c r="X690" s="57">
        <f t="shared" si="630"/>
        <v>2</v>
      </c>
      <c r="Y690" s="57">
        <f t="shared" si="630"/>
        <v>9</v>
      </c>
      <c r="Z690" s="57">
        <f t="shared" si="630"/>
        <v>20</v>
      </c>
      <c r="AA690" s="57">
        <f t="shared" si="630"/>
        <v>6</v>
      </c>
    </row>
    <row r="691" spans="2:27">
      <c r="B691" s="95" t="s">
        <v>13</v>
      </c>
      <c r="C691" s="95" t="s">
        <v>14</v>
      </c>
      <c r="D691" s="95">
        <f>SUM('[1]NXP (01)'!D12:K12)/SUM('[1]NXP (01)'!D$2:K$2)</f>
        <v>74.830762850853958</v>
      </c>
      <c r="E691" s="95">
        <f>SUM('[1]NXP (01)'!L12:P12)/SUM('[1]NXP (01)'!L$2:P$2)</f>
        <v>31.995639068321537</v>
      </c>
      <c r="F691" s="95">
        <f>SUM('[1]NXP (01)'!Q12:AC12)/SUM('[1]NXP (01)'!Q$2:AC$2)</f>
        <v>47.941230137976994</v>
      </c>
      <c r="G691" s="95">
        <f>SUM('[1]NXP (01)'!AD12:AJ12)/SUM('[1]NXP (01)'!AD$2:AJ$2)</f>
        <v>68.394917643920849</v>
      </c>
      <c r="H691" s="95">
        <f>SUM('[1]NXP (01)'!AK12:AO12)/SUM('[1]NXP (01)'!AK$2:AO$2)</f>
        <v>54.947505850642486</v>
      </c>
      <c r="I691" s="95">
        <f>SUM('[1]NXP (01)'!AP12:AU12)/SUM('[1]NXP (01)'!AP$2:AU$2)</f>
        <v>43.772467267242028</v>
      </c>
      <c r="J691" s="95">
        <f>SUM('[1]NXP (01)'!AV12:BE12)/SUM('[1]NXP (01)'!AV$2:BE$2)</f>
        <v>45.965000576611622</v>
      </c>
      <c r="K691" s="95">
        <f>SUM('[1]NXP (01)'!BF12:BO12)/SUM('[1]NXP (01)'!BF$2:BO$2)</f>
        <v>34.194319370832353</v>
      </c>
      <c r="L691" s="95">
        <f>SUM('[1]NXP (01)'!BP12:BS12)/SUM('[1]NXP (01)'!BP$2:BS$2)</f>
        <v>25.079957102696824</v>
      </c>
      <c r="M691" s="95">
        <f>SUM('[1]NXP (01)'!BT12:BW12)/SUM('[1]NXP (01)'!BT$2:BW$2)</f>
        <v>29.121723327438474</v>
      </c>
      <c r="N691" s="95">
        <f t="shared" si="628"/>
        <v>45.62435231965371</v>
      </c>
      <c r="O691" s="95">
        <f>AVERAGE('[1]NXP (01)'!BY12:BZ12)</f>
        <v>22.880959135547808</v>
      </c>
      <c r="P691" s="95" t="s">
        <v>14</v>
      </c>
      <c r="Q691" s="57">
        <f>RANK(D691,D688:D719,0)</f>
        <v>3</v>
      </c>
      <c r="R691" s="57">
        <f t="shared" ref="R691:AA691" si="631">RANK(E691,E688:E719,0)</f>
        <v>24</v>
      </c>
      <c r="S691" s="57">
        <f t="shared" si="631"/>
        <v>17</v>
      </c>
      <c r="T691" s="57">
        <f t="shared" si="631"/>
        <v>5</v>
      </c>
      <c r="U691" s="57">
        <f t="shared" si="631"/>
        <v>13</v>
      </c>
      <c r="V691" s="57">
        <f t="shared" si="631"/>
        <v>24</v>
      </c>
      <c r="W691" s="57">
        <f t="shared" si="631"/>
        <v>24</v>
      </c>
      <c r="X691" s="57">
        <f t="shared" si="631"/>
        <v>12</v>
      </c>
      <c r="Y691" s="57">
        <f t="shared" si="631"/>
        <v>12</v>
      </c>
      <c r="Z691" s="57">
        <f t="shared" si="631"/>
        <v>29</v>
      </c>
      <c r="AA691" s="57">
        <f t="shared" si="631"/>
        <v>15</v>
      </c>
    </row>
    <row r="692" spans="2:27">
      <c r="B692" s="94" t="s">
        <v>15</v>
      </c>
      <c r="C692" s="94" t="s">
        <v>16</v>
      </c>
      <c r="D692" s="94">
        <f>SUM('[1]NXP (01)'!D13:K13)/SUM('[1]NXP (01)'!D$2:K$2)</f>
        <v>72.661752027126596</v>
      </c>
      <c r="E692" s="94">
        <f>SUM('[1]NXP (01)'!L13:P13)/SUM('[1]NXP (01)'!L$2:P$2)</f>
        <v>33.660753720152584</v>
      </c>
      <c r="F692" s="94">
        <f>SUM('[1]NXP (01)'!Q13:AC13)/SUM('[1]NXP (01)'!Q$2:AC$2)</f>
        <v>56.239403505049459</v>
      </c>
      <c r="G692" s="94">
        <f>SUM('[1]NXP (01)'!AD13:AJ13)/SUM('[1]NXP (01)'!AD$2:AJ$2)</f>
        <v>54.163162161188801</v>
      </c>
      <c r="H692" s="94">
        <f>SUM('[1]NXP (01)'!AK13:AO13)/SUM('[1]NXP (01)'!AK$2:AO$2)</f>
        <v>50.555895060668426</v>
      </c>
      <c r="I692" s="94">
        <f>SUM('[1]NXP (01)'!AP13:AU13)/SUM('[1]NXP (01)'!AP$2:AU$2)</f>
        <v>58.16779703919746</v>
      </c>
      <c r="J692" s="94">
        <f>SUM('[1]NXP (01)'!AV13:BE13)/SUM('[1]NXP (01)'!AV$2:BE$2)</f>
        <v>49.831685063821475</v>
      </c>
      <c r="K692" s="94">
        <f>SUM('[1]NXP (01)'!BF13:BO13)/SUM('[1]NXP (01)'!BF$2:BO$2)</f>
        <v>29.579284399381883</v>
      </c>
      <c r="L692" s="94">
        <f>SUM('[1]NXP (01)'!BP13:BS13)/SUM('[1]NXP (01)'!BP$2:BS$2)</f>
        <v>36.831906013984401</v>
      </c>
      <c r="M692" s="94">
        <f>SUM('[1]NXP (01)'!BT13:BW13)/SUM('[1]NXP (01)'!BT$2:BW$2)</f>
        <v>46.110247044417505</v>
      </c>
      <c r="N692" s="94">
        <f t="shared" si="628"/>
        <v>48.780188603498864</v>
      </c>
      <c r="O692" s="94">
        <f>AVERAGE('[1]NXP (01)'!BY13:BZ13)</f>
        <v>32.883085787840614</v>
      </c>
      <c r="P692" s="94" t="s">
        <v>16</v>
      </c>
      <c r="Q692" s="57">
        <f>RANK(D692,D688:D719,0)</f>
        <v>8</v>
      </c>
      <c r="R692" s="57">
        <f t="shared" ref="R692:AA692" si="632">RANK(E692,E688:E719,0)</f>
        <v>20</v>
      </c>
      <c r="S692" s="57">
        <f t="shared" si="632"/>
        <v>7</v>
      </c>
      <c r="T692" s="57">
        <f t="shared" si="632"/>
        <v>15</v>
      </c>
      <c r="U692" s="57">
        <f t="shared" si="632"/>
        <v>19</v>
      </c>
      <c r="V692" s="57">
        <f t="shared" si="632"/>
        <v>6</v>
      </c>
      <c r="W692" s="57">
        <f t="shared" si="632"/>
        <v>17</v>
      </c>
      <c r="X692" s="57">
        <f t="shared" si="632"/>
        <v>23</v>
      </c>
      <c r="Y692" s="57">
        <f t="shared" si="632"/>
        <v>5</v>
      </c>
      <c r="Z692" s="57">
        <f t="shared" si="632"/>
        <v>14</v>
      </c>
      <c r="AA692" s="57">
        <f t="shared" si="632"/>
        <v>12</v>
      </c>
    </row>
    <row r="693" spans="2:27">
      <c r="B693" s="95" t="s">
        <v>17</v>
      </c>
      <c r="C693" s="95" t="s">
        <v>18</v>
      </c>
      <c r="D693" s="95">
        <f>SUM('[1]NXP (01)'!D14:K14)/SUM('[1]NXP (01)'!D$2:K$2)</f>
        <v>72.505067100152374</v>
      </c>
      <c r="E693" s="95">
        <f>SUM('[1]NXP (01)'!L14:P14)/SUM('[1]NXP (01)'!L$2:P$2)</f>
        <v>36.493137622112066</v>
      </c>
      <c r="F693" s="95">
        <f>SUM('[1]NXP (01)'!Q14:AC14)/SUM('[1]NXP (01)'!Q$2:AC$2)</f>
        <v>56.562665884256099</v>
      </c>
      <c r="G693" s="95">
        <f>SUM('[1]NXP (01)'!AD14:AJ14)/SUM('[1]NXP (01)'!AD$2:AJ$2)</f>
        <v>69.277250307673995</v>
      </c>
      <c r="H693" s="95">
        <f>SUM('[1]NXP (01)'!AK14:AO14)/SUM('[1]NXP (01)'!AK$2:AO$2)</f>
        <v>62.202197819854824</v>
      </c>
      <c r="I693" s="95">
        <f>SUM('[1]NXP (01)'!AP14:AU14)/SUM('[1]NXP (01)'!AP$2:AU$2)</f>
        <v>52.385910534561688</v>
      </c>
      <c r="J693" s="95">
        <f>SUM('[1]NXP (01)'!AV14:BE14)/SUM('[1]NXP (01)'!AV$2:BE$2)</f>
        <v>49.236588997925679</v>
      </c>
      <c r="K693" s="95">
        <f>SUM('[1]NXP (01)'!BF14:BO14)/SUM('[1]NXP (01)'!BF$2:BO$2)</f>
        <v>23.500204266782578</v>
      </c>
      <c r="L693" s="95">
        <f>SUM('[1]NXP (01)'!BP14:BS14)/SUM('[1]NXP (01)'!BP$2:BS$2)</f>
        <v>8.7444987856534624</v>
      </c>
      <c r="M693" s="95">
        <f>SUM('[1]NXP (01)'!BT14:BW14)/SUM('[1]NXP (01)'!BT$2:BW$2)</f>
        <v>46.770205254713133</v>
      </c>
      <c r="N693" s="95">
        <f t="shared" si="628"/>
        <v>47.767772657368589</v>
      </c>
      <c r="O693" s="95">
        <f>AVERAGE('[1]NXP (01)'!BY14:BZ14)</f>
        <v>19.681756916094866</v>
      </c>
      <c r="P693" s="95" t="s">
        <v>18</v>
      </c>
      <c r="Q693" s="57">
        <f>RANK(D693,D688:D719,0)</f>
        <v>9</v>
      </c>
      <c r="R693" s="57">
        <f t="shared" ref="R693:AA693" si="633">RANK(E693,E688:E719,0)</f>
        <v>18</v>
      </c>
      <c r="S693" s="57">
        <f t="shared" si="633"/>
        <v>5</v>
      </c>
      <c r="T693" s="57">
        <f t="shared" si="633"/>
        <v>3</v>
      </c>
      <c r="U693" s="57">
        <f t="shared" si="633"/>
        <v>7</v>
      </c>
      <c r="V693" s="57">
        <f t="shared" si="633"/>
        <v>11</v>
      </c>
      <c r="W693" s="57">
        <f t="shared" si="633"/>
        <v>18</v>
      </c>
      <c r="X693" s="57">
        <f t="shared" si="633"/>
        <v>31</v>
      </c>
      <c r="Y693" s="57">
        <f t="shared" si="633"/>
        <v>25</v>
      </c>
      <c r="Z693" s="57">
        <f t="shared" si="633"/>
        <v>12</v>
      </c>
      <c r="AA693" s="57">
        <f t="shared" si="633"/>
        <v>13</v>
      </c>
    </row>
    <row r="694" spans="2:27">
      <c r="B694" s="94" t="s">
        <v>19</v>
      </c>
      <c r="C694" s="94" t="s">
        <v>20</v>
      </c>
      <c r="D694" s="94">
        <f>SUM('[1]NXP (01)'!D15:K15)/SUM('[1]NXP (01)'!D$2:K$2)</f>
        <v>54.932156732716095</v>
      </c>
      <c r="E694" s="94">
        <f>SUM('[1]NXP (01)'!L15:P15)/SUM('[1]NXP (01)'!L$2:P$2)</f>
        <v>33.392861153561796</v>
      </c>
      <c r="F694" s="94">
        <f>SUM('[1]NXP (01)'!Q15:AC15)/SUM('[1]NXP (01)'!Q$2:AC$2)</f>
        <v>29.690724843075294</v>
      </c>
      <c r="G694" s="94">
        <f>SUM('[1]NXP (01)'!AD15:AJ15)/SUM('[1]NXP (01)'!AD$2:AJ$2)</f>
        <v>60.419708086483659</v>
      </c>
      <c r="H694" s="94">
        <f>SUM('[1]NXP (01)'!AK15:AO15)/SUM('[1]NXP (01)'!AK$2:AO$2)</f>
        <v>41.177909368086148</v>
      </c>
      <c r="I694" s="94">
        <f>SUM('[1]NXP (01)'!AP15:AU15)/SUM('[1]NXP (01)'!AP$2:AU$2)</f>
        <v>19.794650864621818</v>
      </c>
      <c r="J694" s="94">
        <f>SUM('[1]NXP (01)'!AV15:BE15)/SUM('[1]NXP (01)'!AV$2:BE$2)</f>
        <v>36.274370572826122</v>
      </c>
      <c r="K694" s="94">
        <f>SUM('[1]NXP (01)'!BF15:BO15)/SUM('[1]NXP (01)'!BF$2:BO$2)</f>
        <v>28.940444257761158</v>
      </c>
      <c r="L694" s="94">
        <f>SUM('[1]NXP (01)'!BP15:BS15)/SUM('[1]NXP (01)'!BP$2:BS$2)</f>
        <v>5.8357264323809268</v>
      </c>
      <c r="M694" s="94">
        <f>SUM('[1]NXP (01)'!BT15:BW15)/SUM('[1]NXP (01)'!BT$2:BW$2)</f>
        <v>30.018525091703236</v>
      </c>
      <c r="N694" s="94">
        <f t="shared" si="628"/>
        <v>34.047707740321627</v>
      </c>
      <c r="O694" s="94">
        <f>AVERAGE('[1]NXP (01)'!BY15:BZ15)</f>
        <v>0</v>
      </c>
      <c r="P694" s="94" t="s">
        <v>20</v>
      </c>
      <c r="Q694" s="57">
        <f>RANK(D694,D688:D719,0)</f>
        <v>23</v>
      </c>
      <c r="R694" s="57">
        <f t="shared" ref="R694:AA694" si="634">RANK(E694,E688:E719,0)</f>
        <v>22</v>
      </c>
      <c r="S694" s="57">
        <f t="shared" si="634"/>
        <v>31</v>
      </c>
      <c r="T694" s="57">
        <f t="shared" si="634"/>
        <v>10</v>
      </c>
      <c r="U694" s="57">
        <f t="shared" si="634"/>
        <v>26</v>
      </c>
      <c r="V694" s="57">
        <f t="shared" si="634"/>
        <v>32</v>
      </c>
      <c r="W694" s="57">
        <f t="shared" si="634"/>
        <v>29</v>
      </c>
      <c r="X694" s="57">
        <f t="shared" si="634"/>
        <v>24</v>
      </c>
      <c r="Y694" s="57">
        <f t="shared" si="634"/>
        <v>30</v>
      </c>
      <c r="Z694" s="57">
        <f t="shared" si="634"/>
        <v>28</v>
      </c>
      <c r="AA694" s="57">
        <f t="shared" si="634"/>
        <v>30</v>
      </c>
    </row>
    <row r="695" spans="2:27">
      <c r="B695" s="95" t="s">
        <v>21</v>
      </c>
      <c r="C695" s="95" t="s">
        <v>22</v>
      </c>
      <c r="D695" s="95">
        <f>SUM('[1]NXP (01)'!D16:K16)/SUM('[1]NXP (01)'!D$2:K$2)</f>
        <v>56.649962588122825</v>
      </c>
      <c r="E695" s="95">
        <f>SUM('[1]NXP (01)'!L16:P16)/SUM('[1]NXP (01)'!L$2:P$2)</f>
        <v>43.884689852670483</v>
      </c>
      <c r="F695" s="95">
        <f>SUM('[1]NXP (01)'!Q16:AC16)/SUM('[1]NXP (01)'!Q$2:AC$2)</f>
        <v>43.497486943943009</v>
      </c>
      <c r="G695" s="95">
        <f>SUM('[1]NXP (01)'!AD16:AJ16)/SUM('[1]NXP (01)'!AD$2:AJ$2)</f>
        <v>30.123858136215102</v>
      </c>
      <c r="H695" s="95">
        <f>SUM('[1]NXP (01)'!AK16:AO16)/SUM('[1]NXP (01)'!AK$2:AO$2)</f>
        <v>66.266971600121749</v>
      </c>
      <c r="I695" s="95">
        <f>SUM('[1]NXP (01)'!AP16:AU16)/SUM('[1]NXP (01)'!AP$2:AU$2)</f>
        <v>62.216153681232512</v>
      </c>
      <c r="J695" s="95">
        <f>SUM('[1]NXP (01)'!AV16:BE16)/SUM('[1]NXP (01)'!AV$2:BE$2)</f>
        <v>48.691905335193205</v>
      </c>
      <c r="K695" s="95">
        <f>SUM('[1]NXP (01)'!BF16:BO16)/SUM('[1]NXP (01)'!BF$2:BO$2)</f>
        <v>26.767499198456658</v>
      </c>
      <c r="L695" s="95">
        <f>SUM('[1]NXP (01)'!BP16:BS16)/SUM('[1]NXP (01)'!BP$2:BS$2)</f>
        <v>66.660598325737439</v>
      </c>
      <c r="M695" s="95">
        <f>SUM('[1]NXP (01)'!BT16:BW16)/SUM('[1]NXP (01)'!BT$2:BW$2)</f>
        <v>57.099147339672925</v>
      </c>
      <c r="N695" s="95">
        <f t="shared" si="628"/>
        <v>50.185827300136602</v>
      </c>
      <c r="O695" s="95">
        <f>AVERAGE('[1]NXP (01)'!BY16:BZ16)</f>
        <v>20.170640270890107</v>
      </c>
      <c r="P695" s="95" t="s">
        <v>22</v>
      </c>
      <c r="Q695" s="57">
        <f>RANK(D695,D688:D719,0)</f>
        <v>21</v>
      </c>
      <c r="R695" s="57">
        <f t="shared" ref="R695:AA695" si="635">RANK(E695,E688:E719,0)</f>
        <v>8</v>
      </c>
      <c r="S695" s="57">
        <f t="shared" si="635"/>
        <v>20</v>
      </c>
      <c r="T695" s="57">
        <f t="shared" si="635"/>
        <v>32</v>
      </c>
      <c r="U695" s="57">
        <f t="shared" si="635"/>
        <v>5</v>
      </c>
      <c r="V695" s="57">
        <f t="shared" si="635"/>
        <v>4</v>
      </c>
      <c r="W695" s="57">
        <f t="shared" si="635"/>
        <v>21</v>
      </c>
      <c r="X695" s="57">
        <f t="shared" si="635"/>
        <v>28</v>
      </c>
      <c r="Y695" s="57">
        <f t="shared" si="635"/>
        <v>1</v>
      </c>
      <c r="Z695" s="57">
        <f t="shared" si="635"/>
        <v>6</v>
      </c>
      <c r="AA695" s="57">
        <f t="shared" si="635"/>
        <v>10</v>
      </c>
    </row>
    <row r="696" spans="2:27">
      <c r="B696" s="94" t="s">
        <v>23</v>
      </c>
      <c r="C696" s="94" t="s">
        <v>24</v>
      </c>
      <c r="D696" s="94">
        <f>SUM('[1]NXP (01)'!D17:K17)/SUM('[1]NXP (01)'!D$2:K$2)</f>
        <v>36.896738855341297</v>
      </c>
      <c r="E696" s="94">
        <f>SUM('[1]NXP (01)'!L17:P17)/SUM('[1]NXP (01)'!L$2:P$2)</f>
        <v>74.373345756044216</v>
      </c>
      <c r="F696" s="94">
        <f>SUM('[1]NXP (01)'!Q17:AC17)/SUM('[1]NXP (01)'!Q$2:AC$2)</f>
        <v>71.692487710544682</v>
      </c>
      <c r="G696" s="94">
        <f>SUM('[1]NXP (01)'!AD17:AJ17)/SUM('[1]NXP (01)'!AD$2:AJ$2)</f>
        <v>55.157306396072485</v>
      </c>
      <c r="H696" s="94">
        <f>SUM('[1]NXP (01)'!AK17:AO17)/SUM('[1]NXP (01)'!AK$2:AO$2)</f>
        <v>81.915860308483772</v>
      </c>
      <c r="I696" s="94">
        <f>SUM('[1]NXP (01)'!AP17:AU17)/SUM('[1]NXP (01)'!AP$2:AU$2)</f>
        <v>57.338802313686593</v>
      </c>
      <c r="J696" s="94">
        <f>SUM('[1]NXP (01)'!AV17:BE17)/SUM('[1]NXP (01)'!AV$2:BE$2)</f>
        <v>74.624941593822086</v>
      </c>
      <c r="K696" s="94">
        <f>SUM('[1]NXP (01)'!BF17:BO17)/SUM('[1]NXP (01)'!BF$2:BO$2)</f>
        <v>79.999861818500975</v>
      </c>
      <c r="L696" s="94">
        <f>SUM('[1]NXP (01)'!BP17:BS17)/SUM('[1]NXP (01)'!BP$2:BS$2)</f>
        <v>36.893391276183138</v>
      </c>
      <c r="M696" s="94">
        <f>SUM('[1]NXP (01)'!BT17:BW17)/SUM('[1]NXP (01)'!BT$2:BW$2)</f>
        <v>86.605292440183646</v>
      </c>
      <c r="N696" s="94">
        <f t="shared" si="628"/>
        <v>65.549802846886294</v>
      </c>
      <c r="O696" s="94">
        <f>AVERAGE('[1]NXP (01)'!BY17:BZ17)</f>
        <v>50</v>
      </c>
      <c r="P696" s="94" t="s">
        <v>24</v>
      </c>
      <c r="Q696" s="57">
        <f>RANK(D696,D688:D719,0)</f>
        <v>30</v>
      </c>
      <c r="R696" s="57">
        <f t="shared" ref="R696:AA696" si="636">RANK(E696,E688:E719,0)</f>
        <v>1</v>
      </c>
      <c r="S696" s="57">
        <f t="shared" si="636"/>
        <v>1</v>
      </c>
      <c r="T696" s="57">
        <f t="shared" si="636"/>
        <v>14</v>
      </c>
      <c r="U696" s="57">
        <f t="shared" si="636"/>
        <v>1</v>
      </c>
      <c r="V696" s="57">
        <f t="shared" si="636"/>
        <v>8</v>
      </c>
      <c r="W696" s="57">
        <f t="shared" si="636"/>
        <v>1</v>
      </c>
      <c r="X696" s="57">
        <f t="shared" si="636"/>
        <v>1</v>
      </c>
      <c r="Y696" s="57">
        <f t="shared" si="636"/>
        <v>4</v>
      </c>
      <c r="Z696" s="57">
        <f t="shared" si="636"/>
        <v>1</v>
      </c>
      <c r="AA696" s="57">
        <f t="shared" si="636"/>
        <v>1</v>
      </c>
    </row>
    <row r="697" spans="2:27">
      <c r="B697" s="95" t="s">
        <v>25</v>
      </c>
      <c r="C697" s="95" t="s">
        <v>26</v>
      </c>
      <c r="D697" s="95">
        <f>SUM('[1]NXP (01)'!D18:K18)/SUM('[1]NXP (01)'!D$2:K$2)</f>
        <v>55.138167852677824</v>
      </c>
      <c r="E697" s="95">
        <f>SUM('[1]NXP (01)'!L18:P18)/SUM('[1]NXP (01)'!L$2:P$2)</f>
        <v>46.697240940408584</v>
      </c>
      <c r="F697" s="95">
        <f>SUM('[1]NXP (01)'!Q18:AC18)/SUM('[1]NXP (01)'!Q$2:AC$2)</f>
        <v>56.326320282653114</v>
      </c>
      <c r="G697" s="95">
        <f>SUM('[1]NXP (01)'!AD18:AJ18)/SUM('[1]NXP (01)'!AD$2:AJ$2)</f>
        <v>46.99133643935901</v>
      </c>
      <c r="H697" s="95">
        <f>SUM('[1]NXP (01)'!AK18:AO18)/SUM('[1]NXP (01)'!AK$2:AO$2)</f>
        <v>53.202171254896044</v>
      </c>
      <c r="I697" s="95">
        <f>SUM('[1]NXP (01)'!AP18:AU18)/SUM('[1]NXP (01)'!AP$2:AU$2)</f>
        <v>51.224607479907434</v>
      </c>
      <c r="J697" s="95">
        <f>SUM('[1]NXP (01)'!AV18:BE18)/SUM('[1]NXP (01)'!AV$2:BE$2)</f>
        <v>45.423084554076013</v>
      </c>
      <c r="K697" s="95">
        <f>SUM('[1]NXP (01)'!BF18:BO18)/SUM('[1]NXP (01)'!BF$2:BO$2)</f>
        <v>25.382330236228025</v>
      </c>
      <c r="L697" s="95">
        <f>SUM('[1]NXP (01)'!BP18:BS18)/SUM('[1]NXP (01)'!BP$2:BS$2)</f>
        <v>7.3695721509908569</v>
      </c>
      <c r="M697" s="95">
        <f>SUM('[1]NXP (01)'!BT18:BW18)/SUM('[1]NXP (01)'!BT$2:BW$2)</f>
        <v>46.354585340329244</v>
      </c>
      <c r="N697" s="95">
        <f t="shared" si="628"/>
        <v>43.410941653152619</v>
      </c>
      <c r="O697" s="95">
        <f>AVERAGE('[1]NXP (01)'!BY18:BZ18)</f>
        <v>14.396074817720805</v>
      </c>
      <c r="P697" s="95" t="s">
        <v>26</v>
      </c>
      <c r="Q697" s="57">
        <f>RANK(D697,D688:D719,0)</f>
        <v>22</v>
      </c>
      <c r="R697" s="57">
        <f t="shared" ref="R697:AA697" si="637">RANK(E697,E688:E719,0)</f>
        <v>7</v>
      </c>
      <c r="S697" s="57">
        <f t="shared" si="637"/>
        <v>6</v>
      </c>
      <c r="T697" s="57">
        <f t="shared" si="637"/>
        <v>26</v>
      </c>
      <c r="U697" s="57">
        <f t="shared" si="637"/>
        <v>14</v>
      </c>
      <c r="V697" s="57">
        <f t="shared" si="637"/>
        <v>12</v>
      </c>
      <c r="W697" s="57">
        <f t="shared" si="637"/>
        <v>26</v>
      </c>
      <c r="X697" s="57">
        <f t="shared" si="637"/>
        <v>29</v>
      </c>
      <c r="Y697" s="57">
        <f t="shared" si="637"/>
        <v>28</v>
      </c>
      <c r="Z697" s="57">
        <f t="shared" si="637"/>
        <v>13</v>
      </c>
      <c r="AA697" s="57">
        <f t="shared" si="637"/>
        <v>20</v>
      </c>
    </row>
    <row r="698" spans="2:27">
      <c r="B698" s="94" t="s">
        <v>27</v>
      </c>
      <c r="C698" s="94" t="s">
        <v>28</v>
      </c>
      <c r="D698" s="94">
        <f>SUM('[1]NXP (01)'!D19:K19)/SUM('[1]NXP (01)'!D$2:K$2)</f>
        <v>74.255907659357774</v>
      </c>
      <c r="E698" s="94">
        <f>SUM('[1]NXP (01)'!L19:P19)/SUM('[1]NXP (01)'!L$2:P$2)</f>
        <v>23.394984999663297</v>
      </c>
      <c r="F698" s="94">
        <f>SUM('[1]NXP (01)'!Q19:AC19)/SUM('[1]NXP (01)'!Q$2:AC$2)</f>
        <v>36.202564562773944</v>
      </c>
      <c r="G698" s="94">
        <f>SUM('[1]NXP (01)'!AD19:AJ19)/SUM('[1]NXP (01)'!AD$2:AJ$2)</f>
        <v>47.313799490229037</v>
      </c>
      <c r="H698" s="94">
        <f>SUM('[1]NXP (01)'!AK19:AO19)/SUM('[1]NXP (01)'!AK$2:AO$2)</f>
        <v>45.303495917581152</v>
      </c>
      <c r="I698" s="94">
        <f>SUM('[1]NXP (01)'!AP19:AU19)/SUM('[1]NXP (01)'!AP$2:AU$2)</f>
        <v>48.693688954832268</v>
      </c>
      <c r="J698" s="94">
        <f>SUM('[1]NXP (01)'!AV19:BE19)/SUM('[1]NXP (01)'!AV$2:BE$2)</f>
        <v>54.767295451958432</v>
      </c>
      <c r="K698" s="94">
        <f>SUM('[1]NXP (01)'!BF19:BO19)/SUM('[1]NXP (01)'!BF$2:BO$2)</f>
        <v>28.827892927092687</v>
      </c>
      <c r="L698" s="94">
        <f>SUM('[1]NXP (01)'!BP19:BS19)/SUM('[1]NXP (01)'!BP$2:BS$2)</f>
        <v>19.750955065880948</v>
      </c>
      <c r="M698" s="94">
        <f>SUM('[1]NXP (01)'!BT19:BW19)/SUM('[1]NXP (01)'!BT$2:BW$2)</f>
        <v>45.614392344999565</v>
      </c>
      <c r="N698" s="94">
        <f t="shared" si="628"/>
        <v>42.412497737436915</v>
      </c>
      <c r="O698" s="94">
        <f>AVERAGE('[1]NXP (01)'!BY19:BZ19)</f>
        <v>6.134370124548048</v>
      </c>
      <c r="P698" s="94" t="s">
        <v>28</v>
      </c>
      <c r="Q698" s="57">
        <f>RANK(D698,D688:D719,0)</f>
        <v>4</v>
      </c>
      <c r="R698" s="57">
        <f t="shared" ref="R698:AA698" si="638">RANK(E698,E688:E719,0)</f>
        <v>30</v>
      </c>
      <c r="S698" s="57">
        <f t="shared" si="638"/>
        <v>27</v>
      </c>
      <c r="T698" s="57">
        <f t="shared" si="638"/>
        <v>24</v>
      </c>
      <c r="U698" s="57">
        <f t="shared" si="638"/>
        <v>25</v>
      </c>
      <c r="V698" s="57">
        <f t="shared" si="638"/>
        <v>15</v>
      </c>
      <c r="W698" s="57">
        <f t="shared" si="638"/>
        <v>11</v>
      </c>
      <c r="X698" s="57">
        <f t="shared" si="638"/>
        <v>25</v>
      </c>
      <c r="Y698" s="57">
        <f t="shared" si="638"/>
        <v>17</v>
      </c>
      <c r="Z698" s="57">
        <f t="shared" si="638"/>
        <v>15</v>
      </c>
      <c r="AA698" s="57">
        <f t="shared" si="638"/>
        <v>22</v>
      </c>
    </row>
    <row r="699" spans="2:27">
      <c r="B699" s="95" t="s">
        <v>29</v>
      </c>
      <c r="C699" s="95" t="s">
        <v>30</v>
      </c>
      <c r="D699" s="95">
        <f>SUM('[1]NXP (01)'!D20:K20)/SUM('[1]NXP (01)'!D$2:K$2)</f>
        <v>17.197910542985813</v>
      </c>
      <c r="E699" s="95">
        <f>SUM('[1]NXP (01)'!L20:P20)/SUM('[1]NXP (01)'!L$2:P$2)</f>
        <v>39.915813789677216</v>
      </c>
      <c r="F699" s="95">
        <f>SUM('[1]NXP (01)'!Q20:AC20)/SUM('[1]NXP (01)'!Q$2:AC$2)</f>
        <v>35.26443910139816</v>
      </c>
      <c r="G699" s="95">
        <f>SUM('[1]NXP (01)'!AD20:AJ20)/SUM('[1]NXP (01)'!AD$2:AJ$2)</f>
        <v>46.12585388130244</v>
      </c>
      <c r="H699" s="95">
        <f>SUM('[1]NXP (01)'!AK20:AO20)/SUM('[1]NXP (01)'!AK$2:AO$2)</f>
        <v>32.15821122663548</v>
      </c>
      <c r="I699" s="95">
        <f>SUM('[1]NXP (01)'!AP20:AU20)/SUM('[1]NXP (01)'!AP$2:AU$2)</f>
        <v>38.197964589623247</v>
      </c>
      <c r="J699" s="95">
        <f>SUM('[1]NXP (01)'!AV20:BE20)/SUM('[1]NXP (01)'!AV$2:BE$2)</f>
        <v>35.990757507278516</v>
      </c>
      <c r="K699" s="95">
        <f>SUM('[1]NXP (01)'!BF20:BO20)/SUM('[1]NXP (01)'!BF$2:BO$2)</f>
        <v>33.212081743695357</v>
      </c>
      <c r="L699" s="95">
        <f>SUM('[1]NXP (01)'!BP20:BS20)/SUM('[1]NXP (01)'!BP$2:BS$2)</f>
        <v>8.5069699479407976</v>
      </c>
      <c r="M699" s="95">
        <f>SUM('[1]NXP (01)'!BT20:BW20)/SUM('[1]NXP (01)'!BT$2:BW$2)</f>
        <v>24.664919319415095</v>
      </c>
      <c r="N699" s="95">
        <f t="shared" si="628"/>
        <v>31.12349216499522</v>
      </c>
      <c r="O699" s="95">
        <f>AVERAGE('[1]NXP (01)'!BY20:BZ20)</f>
        <v>5.2924605319851858</v>
      </c>
      <c r="P699" s="95" t="s">
        <v>30</v>
      </c>
      <c r="Q699" s="57">
        <f>RANK(D699,D688:D719,0)</f>
        <v>32</v>
      </c>
      <c r="R699" s="57">
        <f t="shared" ref="R699:AA699" si="639">RANK(E699,E688:E719,0)</f>
        <v>14</v>
      </c>
      <c r="S699" s="57">
        <f t="shared" si="639"/>
        <v>29</v>
      </c>
      <c r="T699" s="57">
        <f t="shared" si="639"/>
        <v>27</v>
      </c>
      <c r="U699" s="57">
        <f t="shared" si="639"/>
        <v>30</v>
      </c>
      <c r="V699" s="57">
        <f t="shared" si="639"/>
        <v>27</v>
      </c>
      <c r="W699" s="57">
        <f t="shared" si="639"/>
        <v>30</v>
      </c>
      <c r="X699" s="57">
        <f t="shared" si="639"/>
        <v>16</v>
      </c>
      <c r="Y699" s="57">
        <f t="shared" si="639"/>
        <v>27</v>
      </c>
      <c r="Z699" s="57">
        <f t="shared" si="639"/>
        <v>32</v>
      </c>
      <c r="AA699" s="57">
        <f t="shared" si="639"/>
        <v>32</v>
      </c>
    </row>
    <row r="700" spans="2:27">
      <c r="B700" s="94" t="s">
        <v>31</v>
      </c>
      <c r="C700" s="94" t="s">
        <v>32</v>
      </c>
      <c r="D700" s="94">
        <f>SUM('[1]NXP (01)'!D21:K21)/SUM('[1]NXP (01)'!D$2:K$2)</f>
        <v>74.098334544509697</v>
      </c>
      <c r="E700" s="94">
        <f>SUM('[1]NXP (01)'!L21:P21)/SUM('[1]NXP (01)'!L$2:P$2)</f>
        <v>29.250191105408788</v>
      </c>
      <c r="F700" s="94">
        <f>SUM('[1]NXP (01)'!Q21:AC21)/SUM('[1]NXP (01)'!Q$2:AC$2)</f>
        <v>45.53918925421231</v>
      </c>
      <c r="G700" s="94">
        <f>SUM('[1]NXP (01)'!AD21:AJ21)/SUM('[1]NXP (01)'!AD$2:AJ$2)</f>
        <v>53.225660780844649</v>
      </c>
      <c r="H700" s="94">
        <f>SUM('[1]NXP (01)'!AK21:AO21)/SUM('[1]NXP (01)'!AK$2:AO$2)</f>
        <v>47.25326243663396</v>
      </c>
      <c r="I700" s="94">
        <f>SUM('[1]NXP (01)'!AP21:AU21)/SUM('[1]NXP (01)'!AP$2:AU$2)</f>
        <v>47.381469067334471</v>
      </c>
      <c r="J700" s="94">
        <f>SUM('[1]NXP (01)'!AV21:BE21)/SUM('[1]NXP (01)'!AV$2:BE$2)</f>
        <v>45.774716851491164</v>
      </c>
      <c r="K700" s="94">
        <f>SUM('[1]NXP (01)'!BF21:BO21)/SUM('[1]NXP (01)'!BF$2:BO$2)</f>
        <v>28.365902435660264</v>
      </c>
      <c r="L700" s="94">
        <f>SUM('[1]NXP (01)'!BP21:BS21)/SUM('[1]NXP (01)'!BP$2:BS$2)</f>
        <v>8.6092529447280413</v>
      </c>
      <c r="M700" s="94">
        <f>SUM('[1]NXP (01)'!BT21:BW21)/SUM('[1]NXP (01)'!BT$2:BW$2)</f>
        <v>37.814484746484545</v>
      </c>
      <c r="N700" s="94">
        <f t="shared" si="628"/>
        <v>41.731246416730798</v>
      </c>
      <c r="O700" s="94">
        <f>AVERAGE('[1]NXP (01)'!BY21:BZ21)</f>
        <v>5.1793518018459235</v>
      </c>
      <c r="P700" s="94" t="s">
        <v>32</v>
      </c>
      <c r="Q700" s="57">
        <f>RANK(D700,D688:D719,0)</f>
        <v>5</v>
      </c>
      <c r="R700" s="57">
        <f t="shared" ref="R700:AA700" si="640">RANK(E700,E688:E719,0)</f>
        <v>27</v>
      </c>
      <c r="S700" s="57">
        <f t="shared" si="640"/>
        <v>18</v>
      </c>
      <c r="T700" s="57">
        <f t="shared" si="640"/>
        <v>19</v>
      </c>
      <c r="U700" s="57">
        <f t="shared" si="640"/>
        <v>22</v>
      </c>
      <c r="V700" s="57">
        <f t="shared" si="640"/>
        <v>17</v>
      </c>
      <c r="W700" s="57">
        <f t="shared" si="640"/>
        <v>25</v>
      </c>
      <c r="X700" s="57">
        <f t="shared" si="640"/>
        <v>26</v>
      </c>
      <c r="Y700" s="57">
        <f t="shared" si="640"/>
        <v>26</v>
      </c>
      <c r="Z700" s="57">
        <f t="shared" si="640"/>
        <v>22</v>
      </c>
      <c r="AA700" s="57">
        <f t="shared" si="640"/>
        <v>25</v>
      </c>
    </row>
    <row r="701" spans="2:27">
      <c r="B701" s="95" t="s">
        <v>33</v>
      </c>
      <c r="C701" s="95" t="s">
        <v>34</v>
      </c>
      <c r="D701" s="95">
        <f>SUM('[1]NXP (01)'!D22:K22)/SUM('[1]NXP (01)'!D$2:K$2)</f>
        <v>58.788243334507825</v>
      </c>
      <c r="E701" s="95">
        <f>SUM('[1]NXP (01)'!L22:P22)/SUM('[1]NXP (01)'!L$2:P$2)</f>
        <v>38.607801231000167</v>
      </c>
      <c r="F701" s="95">
        <f>SUM('[1]NXP (01)'!Q22:AC22)/SUM('[1]NXP (01)'!Q$2:AC$2)</f>
        <v>41.625897335757237</v>
      </c>
      <c r="G701" s="95">
        <f>SUM('[1]NXP (01)'!AD22:AJ22)/SUM('[1]NXP (01)'!AD$2:AJ$2)</f>
        <v>68.306302299139873</v>
      </c>
      <c r="H701" s="95">
        <f>SUM('[1]NXP (01)'!AK22:AO22)/SUM('[1]NXP (01)'!AK$2:AO$2)</f>
        <v>68.221661189912268</v>
      </c>
      <c r="I701" s="95">
        <f>SUM('[1]NXP (01)'!AP22:AU22)/SUM('[1]NXP (01)'!AP$2:AU$2)</f>
        <v>58.11443757418958</v>
      </c>
      <c r="J701" s="95">
        <f>SUM('[1]NXP (01)'!AV22:BE22)/SUM('[1]NXP (01)'!AV$2:BE$2)</f>
        <v>57.712448267589593</v>
      </c>
      <c r="K701" s="95">
        <f>SUM('[1]NXP (01)'!BF22:BO22)/SUM('[1]NXP (01)'!BF$2:BO$2)</f>
        <v>46.488017964201234</v>
      </c>
      <c r="L701" s="95">
        <f>SUM('[1]NXP (01)'!BP22:BS22)/SUM('[1]NXP (01)'!BP$2:BS$2)</f>
        <v>31.816628263805047</v>
      </c>
      <c r="M701" s="95">
        <f>SUM('[1]NXP (01)'!BT22:BW22)/SUM('[1]NXP (01)'!BT$2:BW$2)</f>
        <v>58.180433116613294</v>
      </c>
      <c r="N701" s="95">
        <f t="shared" si="628"/>
        <v>52.786187057671611</v>
      </c>
      <c r="O701" s="95">
        <f>AVERAGE('[1]NXP (01)'!BY22:BZ22)</f>
        <v>18.378391411631593</v>
      </c>
      <c r="P701" s="95" t="s">
        <v>34</v>
      </c>
      <c r="Q701" s="57">
        <f>RANK(D701,D688:D719,0)</f>
        <v>20</v>
      </c>
      <c r="R701" s="57">
        <f t="shared" ref="R701:AA701" si="641">RANK(E701,E688:E719,0)</f>
        <v>15</v>
      </c>
      <c r="S701" s="57">
        <f t="shared" si="641"/>
        <v>23</v>
      </c>
      <c r="T701" s="57">
        <f t="shared" si="641"/>
        <v>6</v>
      </c>
      <c r="U701" s="57">
        <f t="shared" si="641"/>
        <v>4</v>
      </c>
      <c r="V701" s="57">
        <f t="shared" si="641"/>
        <v>7</v>
      </c>
      <c r="W701" s="57">
        <f t="shared" si="641"/>
        <v>8</v>
      </c>
      <c r="X701" s="57">
        <f t="shared" si="641"/>
        <v>4</v>
      </c>
      <c r="Y701" s="57">
        <f t="shared" si="641"/>
        <v>10</v>
      </c>
      <c r="Z701" s="57">
        <f t="shared" si="641"/>
        <v>5</v>
      </c>
      <c r="AA701" s="57">
        <f t="shared" si="641"/>
        <v>5</v>
      </c>
    </row>
    <row r="702" spans="2:27">
      <c r="B702" s="94" t="s">
        <v>35</v>
      </c>
      <c r="C702" s="94" t="s">
        <v>36</v>
      </c>
      <c r="D702" s="94">
        <f>SUM('[1]NXP (01)'!D23:K23)/SUM('[1]NXP (01)'!D$2:K$2)</f>
        <v>33.949047704976472</v>
      </c>
      <c r="E702" s="94">
        <f>SUM('[1]NXP (01)'!L23:P23)/SUM('[1]NXP (01)'!L$2:P$2)</f>
        <v>40.347916207522573</v>
      </c>
      <c r="F702" s="94">
        <f>SUM('[1]NXP (01)'!Q23:AC23)/SUM('[1]NXP (01)'!Q$2:AC$2)</f>
        <v>50.06654535952012</v>
      </c>
      <c r="G702" s="94">
        <f>SUM('[1]NXP (01)'!AD23:AJ23)/SUM('[1]NXP (01)'!AD$2:AJ$2)</f>
        <v>42.610343972396706</v>
      </c>
      <c r="H702" s="94">
        <f>SUM('[1]NXP (01)'!AK23:AO23)/SUM('[1]NXP (01)'!AK$2:AO$2)</f>
        <v>52.641547122254693</v>
      </c>
      <c r="I702" s="94">
        <f>SUM('[1]NXP (01)'!AP23:AU23)/SUM('[1]NXP (01)'!AP$2:AU$2)</f>
        <v>38.470362770247434</v>
      </c>
      <c r="J702" s="94">
        <f>SUM('[1]NXP (01)'!AV23:BE23)/SUM('[1]NXP (01)'!AV$2:BE$2)</f>
        <v>60.295453822462314</v>
      </c>
      <c r="K702" s="94">
        <f>SUM('[1]NXP (01)'!BF23:BO23)/SUM('[1]NXP (01)'!BF$2:BO$2)</f>
        <v>37.761712723347387</v>
      </c>
      <c r="L702" s="94">
        <f>SUM('[1]NXP (01)'!BP23:BS23)/SUM('[1]NXP (01)'!BP$2:BS$2)</f>
        <v>19.28986735527462</v>
      </c>
      <c r="M702" s="94">
        <f>SUM('[1]NXP (01)'!BT23:BW23)/SUM('[1]NXP (01)'!BT$2:BW$2)</f>
        <v>50.020427967593143</v>
      </c>
      <c r="N702" s="94">
        <f t="shared" si="628"/>
        <v>42.545322500559543</v>
      </c>
      <c r="O702" s="94">
        <f>AVERAGE('[1]NXP (01)'!BY23:BZ23)</f>
        <v>13.141140113877441</v>
      </c>
      <c r="P702" s="94" t="s">
        <v>36</v>
      </c>
      <c r="Q702" s="57">
        <f>RANK(D702,D688:D719,0)</f>
        <v>31</v>
      </c>
      <c r="R702" s="57">
        <f t="shared" ref="R702:AA702" si="642">RANK(E702,E688:E719,0)</f>
        <v>13</v>
      </c>
      <c r="S702" s="57">
        <f t="shared" si="642"/>
        <v>16</v>
      </c>
      <c r="T702" s="57">
        <f t="shared" si="642"/>
        <v>29</v>
      </c>
      <c r="U702" s="57">
        <f t="shared" si="642"/>
        <v>16</v>
      </c>
      <c r="V702" s="57">
        <f t="shared" si="642"/>
        <v>26</v>
      </c>
      <c r="W702" s="57">
        <f t="shared" si="642"/>
        <v>6</v>
      </c>
      <c r="X702" s="57">
        <f t="shared" si="642"/>
        <v>9</v>
      </c>
      <c r="Y702" s="57">
        <f t="shared" si="642"/>
        <v>19</v>
      </c>
      <c r="Z702" s="57">
        <f t="shared" si="642"/>
        <v>9</v>
      </c>
      <c r="AA702" s="57">
        <f t="shared" si="642"/>
        <v>21</v>
      </c>
    </row>
    <row r="703" spans="2:27">
      <c r="B703" s="95" t="s">
        <v>37</v>
      </c>
      <c r="C703" s="95" t="s">
        <v>38</v>
      </c>
      <c r="D703" s="95">
        <f>SUM('[1]NXP (01)'!D24:K24)/SUM('[1]NXP (01)'!D$2:K$2)</f>
        <v>51.184447330264824</v>
      </c>
      <c r="E703" s="95">
        <f>SUM('[1]NXP (01)'!L24:P24)/SUM('[1]NXP (01)'!L$2:P$2)</f>
        <v>28.903850949093787</v>
      </c>
      <c r="F703" s="95">
        <f>SUM('[1]NXP (01)'!Q24:AC24)/SUM('[1]NXP (01)'!Q$2:AC$2)</f>
        <v>32.924525861178161</v>
      </c>
      <c r="G703" s="95">
        <f>SUM('[1]NXP (01)'!AD24:AJ24)/SUM('[1]NXP (01)'!AD$2:AJ$2)</f>
        <v>49.834325843267109</v>
      </c>
      <c r="H703" s="95">
        <f>SUM('[1]NXP (01)'!AK24:AO24)/SUM('[1]NXP (01)'!AK$2:AO$2)</f>
        <v>32.087653037903166</v>
      </c>
      <c r="I703" s="95">
        <f>SUM('[1]NXP (01)'!AP24:AU24)/SUM('[1]NXP (01)'!AP$2:AU$2)</f>
        <v>50.002735472830132</v>
      </c>
      <c r="J703" s="95">
        <f>SUM('[1]NXP (01)'!AV24:BE24)/SUM('[1]NXP (01)'!AV$2:BE$2)</f>
        <v>48.729711828433722</v>
      </c>
      <c r="K703" s="95">
        <f>SUM('[1]NXP (01)'!BF24:BO24)/SUM('[1]NXP (01)'!BF$2:BO$2)</f>
        <v>33.385227598456723</v>
      </c>
      <c r="L703" s="95">
        <f>SUM('[1]NXP (01)'!BP24:BS24)/SUM('[1]NXP (01)'!BP$2:BS$2)</f>
        <v>5.9797690575496851</v>
      </c>
      <c r="M703" s="95">
        <f>SUM('[1]NXP (01)'!BT24:BW24)/SUM('[1]NXP (01)'!BT$2:BW$2)</f>
        <v>38.135807740387904</v>
      </c>
      <c r="N703" s="95">
        <f t="shared" si="628"/>
        <v>37.116805471936523</v>
      </c>
      <c r="O703" s="95">
        <f>AVERAGE('[1]NXP (01)'!BY24:BZ24)</f>
        <v>7.0275522151648282</v>
      </c>
      <c r="P703" s="95" t="s">
        <v>38</v>
      </c>
      <c r="Q703" s="57">
        <f>RANK(D703,D688:D719,0)</f>
        <v>25</v>
      </c>
      <c r="R703" s="57">
        <f t="shared" ref="R703:AA703" si="643">RANK(E703,E688:E719,0)</f>
        <v>28</v>
      </c>
      <c r="S703" s="57">
        <f t="shared" si="643"/>
        <v>30</v>
      </c>
      <c r="T703" s="57">
        <f t="shared" si="643"/>
        <v>22</v>
      </c>
      <c r="U703" s="57">
        <f t="shared" si="643"/>
        <v>31</v>
      </c>
      <c r="V703" s="57">
        <f t="shared" si="643"/>
        <v>14</v>
      </c>
      <c r="W703" s="57">
        <f t="shared" si="643"/>
        <v>20</v>
      </c>
      <c r="X703" s="57">
        <f t="shared" si="643"/>
        <v>15</v>
      </c>
      <c r="Y703" s="57">
        <f t="shared" si="643"/>
        <v>29</v>
      </c>
      <c r="Z703" s="57">
        <f t="shared" si="643"/>
        <v>21</v>
      </c>
      <c r="AA703" s="57">
        <f t="shared" si="643"/>
        <v>28</v>
      </c>
    </row>
    <row r="704" spans="2:27">
      <c r="B704" s="94" t="s">
        <v>39</v>
      </c>
      <c r="C704" s="94" t="s">
        <v>40</v>
      </c>
      <c r="D704" s="94">
        <f>SUM('[1]NXP (01)'!D25:K25)/SUM('[1]NXP (01)'!D$2:K$2)</f>
        <v>43.730281657250075</v>
      </c>
      <c r="E704" s="94">
        <f>SUM('[1]NXP (01)'!L25:P25)/SUM('[1]NXP (01)'!L$2:P$2)</f>
        <v>41.447927419704627</v>
      </c>
      <c r="F704" s="94">
        <f>SUM('[1]NXP (01)'!Q25:AC25)/SUM('[1]NXP (01)'!Q$2:AC$2)</f>
        <v>50.473826290998488</v>
      </c>
      <c r="G704" s="94">
        <f>SUM('[1]NXP (01)'!AD25:AJ25)/SUM('[1]NXP (01)'!AD$2:AJ$2)</f>
        <v>61.0577795635445</v>
      </c>
      <c r="H704" s="94">
        <f>SUM('[1]NXP (01)'!AK25:AO25)/SUM('[1]NXP (01)'!AK$2:AO$2)</f>
        <v>53.059845550640532</v>
      </c>
      <c r="I704" s="94">
        <f>SUM('[1]NXP (01)'!AP25:AU25)/SUM('[1]NXP (01)'!AP$2:AU$2)</f>
        <v>45.081514582989591</v>
      </c>
      <c r="J704" s="94">
        <f>SUM('[1]NXP (01)'!AV25:BE25)/SUM('[1]NXP (01)'!AV$2:BE$2)</f>
        <v>47.677420706228688</v>
      </c>
      <c r="K704" s="94">
        <f>SUM('[1]NXP (01)'!BF25:BO25)/SUM('[1]NXP (01)'!BF$2:BO$2)</f>
        <v>34.213562796598204</v>
      </c>
      <c r="L704" s="94">
        <f>SUM('[1]NXP (01)'!BP25:BS25)/SUM('[1]NXP (01)'!BP$2:BS$2)</f>
        <v>16.544385135295357</v>
      </c>
      <c r="M704" s="94">
        <f>SUM('[1]NXP (01)'!BT25:BW25)/SUM('[1]NXP (01)'!BT$2:BW$2)</f>
        <v>43.817590053555428</v>
      </c>
      <c r="N704" s="94">
        <f t="shared" si="628"/>
        <v>43.710413375680545</v>
      </c>
      <c r="O704" s="94">
        <f>AVERAGE('[1]NXP (01)'!BY25:BZ25)</f>
        <v>18.426469072304602</v>
      </c>
      <c r="P704" s="94" t="s">
        <v>40</v>
      </c>
      <c r="Q704" s="57">
        <f>RANK(D704,D688:D719,0)</f>
        <v>28</v>
      </c>
      <c r="R704" s="57">
        <f t="shared" ref="R704:AA704" si="644">RANK(E704,E688:E719,0)</f>
        <v>11</v>
      </c>
      <c r="S704" s="57">
        <f t="shared" si="644"/>
        <v>15</v>
      </c>
      <c r="T704" s="57">
        <f t="shared" si="644"/>
        <v>9</v>
      </c>
      <c r="U704" s="57">
        <f t="shared" si="644"/>
        <v>15</v>
      </c>
      <c r="V704" s="57">
        <f t="shared" si="644"/>
        <v>21</v>
      </c>
      <c r="W704" s="57">
        <f t="shared" si="644"/>
        <v>23</v>
      </c>
      <c r="X704" s="57">
        <f t="shared" si="644"/>
        <v>11</v>
      </c>
      <c r="Y704" s="57">
        <f t="shared" si="644"/>
        <v>20</v>
      </c>
      <c r="Z704" s="57">
        <f t="shared" si="644"/>
        <v>17</v>
      </c>
      <c r="AA704" s="57">
        <f t="shared" si="644"/>
        <v>19</v>
      </c>
    </row>
    <row r="705" spans="2:27">
      <c r="B705" s="95" t="s">
        <v>41</v>
      </c>
      <c r="C705" s="95" t="s">
        <v>42</v>
      </c>
      <c r="D705" s="95">
        <f>SUM('[1]NXP (01)'!D26:K26)/SUM('[1]NXP (01)'!D$2:K$2)</f>
        <v>61.398939528891269</v>
      </c>
      <c r="E705" s="95">
        <f>SUM('[1]NXP (01)'!L26:P26)/SUM('[1]NXP (01)'!L$2:P$2)</f>
        <v>47.895877846795536</v>
      </c>
      <c r="F705" s="95">
        <f>SUM('[1]NXP (01)'!Q26:AC26)/SUM('[1]NXP (01)'!Q$2:AC$2)</f>
        <v>54.369478981747747</v>
      </c>
      <c r="G705" s="95">
        <f>SUM('[1]NXP (01)'!AD26:AJ26)/SUM('[1]NXP (01)'!AD$2:AJ$2)</f>
        <v>65.751043667968176</v>
      </c>
      <c r="H705" s="95">
        <f>SUM('[1]NXP (01)'!AK26:AO26)/SUM('[1]NXP (01)'!AK$2:AO$2)</f>
        <v>46.957274589499072</v>
      </c>
      <c r="I705" s="95">
        <f>SUM('[1]NXP (01)'!AP26:AU26)/SUM('[1]NXP (01)'!AP$2:AU$2)</f>
        <v>44.261157459670905</v>
      </c>
      <c r="J705" s="95">
        <f>SUM('[1]NXP (01)'!AV26:BE26)/SUM('[1]NXP (01)'!AV$2:BE$2)</f>
        <v>43.386348058868613</v>
      </c>
      <c r="K705" s="95">
        <f>SUM('[1]NXP (01)'!BF26:BO26)/SUM('[1]NXP (01)'!BF$2:BO$2)</f>
        <v>30.582942005781508</v>
      </c>
      <c r="L705" s="95">
        <f>SUM('[1]NXP (01)'!BP26:BS26)/SUM('[1]NXP (01)'!BP$2:BS$2)</f>
        <v>11.774280044016054</v>
      </c>
      <c r="M705" s="95">
        <f>SUM('[1]NXP (01)'!BT26:BW26)/SUM('[1]NXP (01)'!BT$2:BW$2)</f>
        <v>31.95051693192466</v>
      </c>
      <c r="N705" s="95">
        <f t="shared" si="628"/>
        <v>43.83278591151636</v>
      </c>
      <c r="O705" s="95">
        <f>AVERAGE('[1]NXP (01)'!BY26:BZ26)</f>
        <v>14.14658858325069</v>
      </c>
      <c r="P705" s="95" t="s">
        <v>42</v>
      </c>
      <c r="Q705" s="57">
        <f>RANK(D705,D688:D719,0)</f>
        <v>18</v>
      </c>
      <c r="R705" s="57">
        <f t="shared" ref="R705:AA705" si="645">RANK(E705,E688:E719,0)</f>
        <v>6</v>
      </c>
      <c r="S705" s="57">
        <f t="shared" si="645"/>
        <v>10</v>
      </c>
      <c r="T705" s="57">
        <f t="shared" si="645"/>
        <v>8</v>
      </c>
      <c r="U705" s="57">
        <f t="shared" si="645"/>
        <v>23</v>
      </c>
      <c r="V705" s="57">
        <f t="shared" si="645"/>
        <v>22</v>
      </c>
      <c r="W705" s="57">
        <f t="shared" si="645"/>
        <v>27</v>
      </c>
      <c r="X705" s="57">
        <f t="shared" si="645"/>
        <v>19</v>
      </c>
      <c r="Y705" s="57">
        <f t="shared" si="645"/>
        <v>22</v>
      </c>
      <c r="Z705" s="57">
        <f t="shared" si="645"/>
        <v>25</v>
      </c>
      <c r="AA705" s="57">
        <f t="shared" si="645"/>
        <v>18</v>
      </c>
    </row>
    <row r="706" spans="2:27">
      <c r="B706" s="94" t="s">
        <v>43</v>
      </c>
      <c r="C706" s="94" t="s">
        <v>44</v>
      </c>
      <c r="D706" s="94">
        <f>SUM('[1]NXP (01)'!D27:K27)/SUM('[1]NXP (01)'!D$2:K$2)</f>
        <v>61.552481118878084</v>
      </c>
      <c r="E706" s="94">
        <f>SUM('[1]NXP (01)'!L27:P27)/SUM('[1]NXP (01)'!L$2:P$2)</f>
        <v>58.12173879307214</v>
      </c>
      <c r="F706" s="94">
        <f>SUM('[1]NXP (01)'!Q27:AC27)/SUM('[1]NXP (01)'!Q$2:AC$2)</f>
        <v>51.211926140468798</v>
      </c>
      <c r="G706" s="94">
        <f>SUM('[1]NXP (01)'!AD27:AJ27)/SUM('[1]NXP (01)'!AD$2:AJ$2)</f>
        <v>53.999168166794988</v>
      </c>
      <c r="H706" s="94">
        <f>SUM('[1]NXP (01)'!AK27:AO27)/SUM('[1]NXP (01)'!AK$2:AO$2)</f>
        <v>75.388166138924561</v>
      </c>
      <c r="I706" s="94">
        <f>SUM('[1]NXP (01)'!AP27:AU27)/SUM('[1]NXP (01)'!AP$2:AU$2)</f>
        <v>65.661269043111332</v>
      </c>
      <c r="J706" s="94">
        <f>SUM('[1]NXP (01)'!AV27:BE27)/SUM('[1]NXP (01)'!AV$2:BE$2)</f>
        <v>67.614363513526612</v>
      </c>
      <c r="K706" s="94">
        <f>SUM('[1]NXP (01)'!BF27:BO27)/SUM('[1]NXP (01)'!BF$2:BO$2)</f>
        <v>37.818454222191754</v>
      </c>
      <c r="L706" s="94">
        <f>SUM('[1]NXP (01)'!BP27:BS27)/SUM('[1]NXP (01)'!BP$2:BS$2)</f>
        <v>34.155975760012261</v>
      </c>
      <c r="M706" s="94">
        <f>SUM('[1]NXP (01)'!BT27:BW27)/SUM('[1]NXP (01)'!BT$2:BW$2)</f>
        <v>68.900928801890942</v>
      </c>
      <c r="N706" s="94">
        <f t="shared" si="628"/>
        <v>57.442447169887153</v>
      </c>
      <c r="O706" s="94">
        <f>AVERAGE('[1]NXP (01)'!BY27:BZ27)</f>
        <v>39.488819970639426</v>
      </c>
      <c r="P706" s="94" t="s">
        <v>44</v>
      </c>
      <c r="Q706" s="57">
        <f>RANK(D706,D688:D719,0)</f>
        <v>17</v>
      </c>
      <c r="R706" s="57">
        <f t="shared" ref="R706:AA706" si="646">RANK(E706,E688:E719,0)</f>
        <v>2</v>
      </c>
      <c r="S706" s="57">
        <f t="shared" si="646"/>
        <v>12</v>
      </c>
      <c r="T706" s="57">
        <f t="shared" si="646"/>
        <v>17</v>
      </c>
      <c r="U706" s="57">
        <f t="shared" si="646"/>
        <v>2</v>
      </c>
      <c r="V706" s="57">
        <f t="shared" si="646"/>
        <v>3</v>
      </c>
      <c r="W706" s="57">
        <f t="shared" si="646"/>
        <v>2</v>
      </c>
      <c r="X706" s="57">
        <f t="shared" si="646"/>
        <v>8</v>
      </c>
      <c r="Y706" s="57">
        <f t="shared" si="646"/>
        <v>8</v>
      </c>
      <c r="Z706" s="57">
        <f t="shared" si="646"/>
        <v>2</v>
      </c>
      <c r="AA706" s="57">
        <f t="shared" si="646"/>
        <v>2</v>
      </c>
    </row>
    <row r="707" spans="2:27">
      <c r="B707" s="95" t="s">
        <v>45</v>
      </c>
      <c r="C707" s="95" t="s">
        <v>46</v>
      </c>
      <c r="D707" s="95">
        <f>SUM('[1]NXP (01)'!D28:K28)/SUM('[1]NXP (01)'!D$2:K$2)</f>
        <v>53.329232928310319</v>
      </c>
      <c r="E707" s="95">
        <f>SUM('[1]NXP (01)'!L28:P28)/SUM('[1]NXP (01)'!L$2:P$2)</f>
        <v>35.05878331431083</v>
      </c>
      <c r="F707" s="95">
        <f>SUM('[1]NXP (01)'!Q28:AC28)/SUM('[1]NXP (01)'!Q$2:AC$2)</f>
        <v>25.876939000174197</v>
      </c>
      <c r="G707" s="95">
        <f>SUM('[1]NXP (01)'!AD28:AJ28)/SUM('[1]NXP (01)'!AD$2:AJ$2)</f>
        <v>36.637288564625685</v>
      </c>
      <c r="H707" s="95">
        <f>SUM('[1]NXP (01)'!AK28:AO28)/SUM('[1]NXP (01)'!AK$2:AO$2)</f>
        <v>29.630516583475035</v>
      </c>
      <c r="I707" s="95">
        <f>SUM('[1]NXP (01)'!AP28:AU28)/SUM('[1]NXP (01)'!AP$2:AU$2)</f>
        <v>36.854135592800169</v>
      </c>
      <c r="J707" s="95">
        <f>SUM('[1]NXP (01)'!AV28:BE28)/SUM('[1]NXP (01)'!AV$2:BE$2)</f>
        <v>48.088757408311594</v>
      </c>
      <c r="K707" s="95">
        <f>SUM('[1]NXP (01)'!BF28:BO28)/SUM('[1]NXP (01)'!BF$2:BO$2)</f>
        <v>24.120669195698458</v>
      </c>
      <c r="L707" s="95">
        <f>SUM('[1]NXP (01)'!BP28:BS28)/SUM('[1]NXP (01)'!BP$2:BS$2)</f>
        <v>5.358457768610541</v>
      </c>
      <c r="M707" s="95">
        <f>SUM('[1]NXP (01)'!BT28:BW28)/SUM('[1]NXP (01)'!BT$2:BW$2)</f>
        <v>27.856278486113204</v>
      </c>
      <c r="N707" s="95">
        <f t="shared" si="628"/>
        <v>32.281105884243011</v>
      </c>
      <c r="O707" s="95">
        <f>AVERAGE('[1]NXP (01)'!BY28:BZ28)</f>
        <v>0.28600071078935707</v>
      </c>
      <c r="P707" s="95" t="s">
        <v>46</v>
      </c>
      <c r="Q707" s="57">
        <f>RANK(D707,D688:D719,0)</f>
        <v>24</v>
      </c>
      <c r="R707" s="57">
        <f t="shared" ref="R707:AA707" si="647">RANK(E707,E688:E719,0)</f>
        <v>19</v>
      </c>
      <c r="S707" s="57">
        <f t="shared" si="647"/>
        <v>32</v>
      </c>
      <c r="T707" s="57">
        <f t="shared" si="647"/>
        <v>31</v>
      </c>
      <c r="U707" s="57">
        <f t="shared" si="647"/>
        <v>32</v>
      </c>
      <c r="V707" s="57">
        <f t="shared" si="647"/>
        <v>28</v>
      </c>
      <c r="W707" s="57">
        <f t="shared" si="647"/>
        <v>22</v>
      </c>
      <c r="X707" s="57">
        <f t="shared" si="647"/>
        <v>30</v>
      </c>
      <c r="Y707" s="57">
        <f t="shared" si="647"/>
        <v>31</v>
      </c>
      <c r="Z707" s="57">
        <f t="shared" si="647"/>
        <v>30</v>
      </c>
      <c r="AA707" s="57">
        <f t="shared" si="647"/>
        <v>31</v>
      </c>
    </row>
    <row r="708" spans="2:27">
      <c r="B708" s="94" t="s">
        <v>47</v>
      </c>
      <c r="C708" s="94" t="s">
        <v>48</v>
      </c>
      <c r="D708" s="94">
        <f>SUM('[1]NXP (01)'!D29:K29)/SUM('[1]NXP (01)'!D$2:K$2)</f>
        <v>63.407882521241305</v>
      </c>
      <c r="E708" s="94">
        <f>SUM('[1]NXP (01)'!L29:P29)/SUM('[1]NXP (01)'!L$2:P$2)</f>
        <v>33.350761045124777</v>
      </c>
      <c r="F708" s="94">
        <f>SUM('[1]NXP (01)'!Q29:AC29)/SUM('[1]NXP (01)'!Q$2:AC$2)</f>
        <v>36.711102335643766</v>
      </c>
      <c r="G708" s="94">
        <f>SUM('[1]NXP (01)'!AD29:AJ29)/SUM('[1]NXP (01)'!AD$2:AJ$2)</f>
        <v>48.478461043425355</v>
      </c>
      <c r="H708" s="94">
        <f>SUM('[1]NXP (01)'!AK29:AO29)/SUM('[1]NXP (01)'!AK$2:AO$2)</f>
        <v>47.541908422462974</v>
      </c>
      <c r="I708" s="94">
        <f>SUM('[1]NXP (01)'!AP29:AU29)/SUM('[1]NXP (01)'!AP$2:AU$2)</f>
        <v>42.680437077069989</v>
      </c>
      <c r="J708" s="94">
        <f>SUM('[1]NXP (01)'!AV29:BE29)/SUM('[1]NXP (01)'!AV$2:BE$2)</f>
        <v>62.49948482179574</v>
      </c>
      <c r="K708" s="94">
        <f>SUM('[1]NXP (01)'!BF29:BO29)/SUM('[1]NXP (01)'!BF$2:BO$2)</f>
        <v>30.534322091925411</v>
      </c>
      <c r="L708" s="94">
        <f>SUM('[1]NXP (01)'!BP29:BS29)/SUM('[1]NXP (01)'!BP$2:BS$2)</f>
        <v>20.635260694482824</v>
      </c>
      <c r="M708" s="94">
        <f>SUM('[1]NXP (01)'!BT29:BW29)/SUM('[1]NXP (01)'!BT$2:BW$2)</f>
        <v>34.853791548826123</v>
      </c>
      <c r="N708" s="94">
        <f t="shared" si="628"/>
        <v>42.069341160199833</v>
      </c>
      <c r="O708" s="94">
        <f>AVERAGE('[1]NXP (01)'!BY29:BZ29)</f>
        <v>8.8998702907055822</v>
      </c>
      <c r="P708" s="94" t="s">
        <v>48</v>
      </c>
      <c r="Q708" s="57">
        <f>RANK(D708,D688:D719,0)</f>
        <v>14</v>
      </c>
      <c r="R708" s="57">
        <f t="shared" ref="R708:AA708" si="648">RANK(E708,E688:E719,0)</f>
        <v>23</v>
      </c>
      <c r="S708" s="57">
        <f t="shared" si="648"/>
        <v>26</v>
      </c>
      <c r="T708" s="57">
        <f t="shared" si="648"/>
        <v>23</v>
      </c>
      <c r="U708" s="57">
        <f t="shared" si="648"/>
        <v>21</v>
      </c>
      <c r="V708" s="57">
        <f t="shared" si="648"/>
        <v>25</v>
      </c>
      <c r="W708" s="57">
        <f t="shared" si="648"/>
        <v>3</v>
      </c>
      <c r="X708" s="57">
        <f t="shared" si="648"/>
        <v>20</v>
      </c>
      <c r="Y708" s="57">
        <f t="shared" si="648"/>
        <v>15</v>
      </c>
      <c r="Z708" s="57">
        <f t="shared" si="648"/>
        <v>23</v>
      </c>
      <c r="AA708" s="57">
        <f t="shared" si="648"/>
        <v>24</v>
      </c>
    </row>
    <row r="709" spans="2:27">
      <c r="B709" s="95" t="s">
        <v>49</v>
      </c>
      <c r="C709" s="95" t="s">
        <v>50</v>
      </c>
      <c r="D709" s="95">
        <f>SUM('[1]NXP (01)'!D30:K30)/SUM('[1]NXP (01)'!D$2:K$2)</f>
        <v>81.400813011674586</v>
      </c>
      <c r="E709" s="95">
        <f>SUM('[1]NXP (01)'!L30:P30)/SUM('[1]NXP (01)'!L$2:P$2)</f>
        <v>30.806385170474446</v>
      </c>
      <c r="F709" s="95">
        <f>SUM('[1]NXP (01)'!Q30:AC30)/SUM('[1]NXP (01)'!Q$2:AC$2)</f>
        <v>50.597740333319123</v>
      </c>
      <c r="G709" s="95">
        <f>SUM('[1]NXP (01)'!AD30:AJ30)/SUM('[1]NXP (01)'!AD$2:AJ$2)</f>
        <v>73.051425617218527</v>
      </c>
      <c r="H709" s="95">
        <f>SUM('[1]NXP (01)'!AK30:AO30)/SUM('[1]NXP (01)'!AK$2:AO$2)</f>
        <v>61.027326433768813</v>
      </c>
      <c r="I709" s="95">
        <f>SUM('[1]NXP (01)'!AP30:AU30)/SUM('[1]NXP (01)'!AP$2:AU$2)</f>
        <v>73.736572908732242</v>
      </c>
      <c r="J709" s="95">
        <f>SUM('[1]NXP (01)'!AV30:BE30)/SUM('[1]NXP (01)'!AV$2:BE$2)</f>
        <v>53.590255396341583</v>
      </c>
      <c r="K709" s="95">
        <f>SUM('[1]NXP (01)'!BF30:BO30)/SUM('[1]NXP (01)'!BF$2:BO$2)</f>
        <v>36.716930998152812</v>
      </c>
      <c r="L709" s="95">
        <f>SUM('[1]NXP (01)'!BP30:BS30)/SUM('[1]NXP (01)'!BP$2:BS$2)</f>
        <v>19.943385952571248</v>
      </c>
      <c r="M709" s="95">
        <f>SUM('[1]NXP (01)'!BT30:BW30)/SUM('[1]NXP (01)'!BT$2:BW$2)</f>
        <v>64.975783157984637</v>
      </c>
      <c r="N709" s="95">
        <f t="shared" si="628"/>
        <v>54.584661898023803</v>
      </c>
      <c r="O709" s="95">
        <f>AVERAGE('[1]NXP (01)'!BY30:BZ30)</f>
        <v>22.87478890036375</v>
      </c>
      <c r="P709" s="95" t="s">
        <v>50</v>
      </c>
      <c r="Q709" s="57">
        <f>RANK(D709,D688:D719,0)</f>
        <v>2</v>
      </c>
      <c r="R709" s="57">
        <f t="shared" ref="R709:AA709" si="649">RANK(E709,E688:E719,0)</f>
        <v>26</v>
      </c>
      <c r="S709" s="57">
        <f t="shared" si="649"/>
        <v>14</v>
      </c>
      <c r="T709" s="57">
        <f t="shared" si="649"/>
        <v>2</v>
      </c>
      <c r="U709" s="57">
        <f t="shared" si="649"/>
        <v>8</v>
      </c>
      <c r="V709" s="57">
        <f t="shared" si="649"/>
        <v>1</v>
      </c>
      <c r="W709" s="57">
        <f t="shared" si="649"/>
        <v>13</v>
      </c>
      <c r="X709" s="57">
        <f t="shared" si="649"/>
        <v>10</v>
      </c>
      <c r="Y709" s="57">
        <f t="shared" si="649"/>
        <v>16</v>
      </c>
      <c r="Z709" s="57">
        <f t="shared" si="649"/>
        <v>3</v>
      </c>
      <c r="AA709" s="57">
        <f t="shared" si="649"/>
        <v>3</v>
      </c>
    </row>
    <row r="710" spans="2:27">
      <c r="B710" s="94" t="s">
        <v>51</v>
      </c>
      <c r="C710" s="94" t="s">
        <v>52</v>
      </c>
      <c r="D710" s="94">
        <f>SUM('[1]NXP (01)'!D31:K31)/SUM('[1]NXP (01)'!D$2:K$2)</f>
        <v>42.823257902626054</v>
      </c>
      <c r="E710" s="94">
        <f>SUM('[1]NXP (01)'!L31:P31)/SUM('[1]NXP (01)'!L$2:P$2)</f>
        <v>40.993823133506041</v>
      </c>
      <c r="F710" s="94">
        <f>SUM('[1]NXP (01)'!Q31:AC31)/SUM('[1]NXP (01)'!Q$2:AC$2)</f>
        <v>54.851680315011798</v>
      </c>
      <c r="G710" s="94">
        <f>SUM('[1]NXP (01)'!AD31:AJ31)/SUM('[1]NXP (01)'!AD$2:AJ$2)</f>
        <v>51.176400504416954</v>
      </c>
      <c r="H710" s="94">
        <f>SUM('[1]NXP (01)'!AK31:AO31)/SUM('[1]NXP (01)'!AK$2:AO$2)</f>
        <v>50.866450830217069</v>
      </c>
      <c r="I710" s="94">
        <f>SUM('[1]NXP (01)'!AP31:AU31)/SUM('[1]NXP (01)'!AP$2:AU$2)</f>
        <v>46.292728014525068</v>
      </c>
      <c r="J710" s="94">
        <f>SUM('[1]NXP (01)'!AV31:BE31)/SUM('[1]NXP (01)'!AV$2:BE$2)</f>
        <v>49.114873580585261</v>
      </c>
      <c r="K710" s="94">
        <f>SUM('[1]NXP (01)'!BF31:BO31)/SUM('[1]NXP (01)'!BF$2:BO$2)</f>
        <v>54.293215333002472</v>
      </c>
      <c r="L710" s="94">
        <f>SUM('[1]NXP (01)'!BP31:BS31)/SUM('[1]NXP (01)'!BP$2:BS$2)</f>
        <v>34.539529929702795</v>
      </c>
      <c r="M710" s="94">
        <f>SUM('[1]NXP (01)'!BT31:BW31)/SUM('[1]NXP (01)'!BT$2:BW$2)</f>
        <v>31.250238885493047</v>
      </c>
      <c r="N710" s="94">
        <f t="shared" si="628"/>
        <v>45.620219842908661</v>
      </c>
      <c r="O710" s="94">
        <f>AVERAGE('[1]NXP (01)'!BY31:BZ31)</f>
        <v>20.370353550470075</v>
      </c>
      <c r="P710" s="94" t="s">
        <v>52</v>
      </c>
      <c r="Q710" s="57">
        <f>RANK(D710,D688:D719,0)</f>
        <v>29</v>
      </c>
      <c r="R710" s="57">
        <f t="shared" ref="R710:AA710" si="650">RANK(E710,E688:E719,0)</f>
        <v>12</v>
      </c>
      <c r="S710" s="57">
        <f t="shared" si="650"/>
        <v>9</v>
      </c>
      <c r="T710" s="57">
        <f t="shared" si="650"/>
        <v>21</v>
      </c>
      <c r="U710" s="57">
        <f t="shared" si="650"/>
        <v>18</v>
      </c>
      <c r="V710" s="57">
        <f t="shared" si="650"/>
        <v>20</v>
      </c>
      <c r="W710" s="57">
        <f t="shared" si="650"/>
        <v>19</v>
      </c>
      <c r="X710" s="57">
        <f t="shared" si="650"/>
        <v>3</v>
      </c>
      <c r="Y710" s="57">
        <f t="shared" si="650"/>
        <v>7</v>
      </c>
      <c r="Z710" s="57">
        <f t="shared" si="650"/>
        <v>26</v>
      </c>
      <c r="AA710" s="57">
        <f t="shared" si="650"/>
        <v>16</v>
      </c>
    </row>
    <row r="711" spans="2:27">
      <c r="B711" s="95" t="s">
        <v>53</v>
      </c>
      <c r="C711" s="95" t="s">
        <v>54</v>
      </c>
      <c r="D711" s="95">
        <f>SUM('[1]NXP (01)'!D32:K32)/SUM('[1]NXP (01)'!D$2:K$2)</f>
        <v>62.068562684754916</v>
      </c>
      <c r="E711" s="95">
        <f>SUM('[1]NXP (01)'!L32:P32)/SUM('[1]NXP (01)'!L$2:P$2)</f>
        <v>30.880841026429593</v>
      </c>
      <c r="F711" s="95">
        <f>SUM('[1]NXP (01)'!Q32:AC32)/SUM('[1]NXP (01)'!Q$2:AC$2)</f>
        <v>42.764671821205539</v>
      </c>
      <c r="G711" s="95">
        <f>SUM('[1]NXP (01)'!AD32:AJ32)/SUM('[1]NXP (01)'!AD$2:AJ$2)</f>
        <v>68.642511725002635</v>
      </c>
      <c r="H711" s="95">
        <f>SUM('[1]NXP (01)'!AK32:AO32)/SUM('[1]NXP (01)'!AK$2:AO$2)</f>
        <v>48.489398413315847</v>
      </c>
      <c r="I711" s="95">
        <f>SUM('[1]NXP (01)'!AP32:AU32)/SUM('[1]NXP (01)'!AP$2:AU$2)</f>
        <v>47.065222747008846</v>
      </c>
      <c r="J711" s="95">
        <f>SUM('[1]NXP (01)'!AV32:BE32)/SUM('[1]NXP (01)'!AV$2:BE$2)</f>
        <v>52.600238503914198</v>
      </c>
      <c r="K711" s="95">
        <f>SUM('[1]NXP (01)'!BF32:BO32)/SUM('[1]NXP (01)'!BF$2:BO$2)</f>
        <v>31.486152499443829</v>
      </c>
      <c r="L711" s="95">
        <f>SUM('[1]NXP (01)'!BP32:BS32)/SUM('[1]NXP (01)'!BP$2:BS$2)</f>
        <v>22.604798681273554</v>
      </c>
      <c r="M711" s="95">
        <f>SUM('[1]NXP (01)'!BT32:BW32)/SUM('[1]NXP (01)'!BT$2:BW$2)</f>
        <v>44.743880868612827</v>
      </c>
      <c r="N711" s="95">
        <f t="shared" si="628"/>
        <v>45.134627897096181</v>
      </c>
      <c r="O711" s="95">
        <f>AVERAGE('[1]NXP (01)'!BY32:BZ32)</f>
        <v>15.028157867033205</v>
      </c>
      <c r="P711" s="95" t="s">
        <v>54</v>
      </c>
      <c r="Q711" s="57">
        <f>RANK(D711,D688:D719,0)</f>
        <v>16</v>
      </c>
      <c r="R711" s="57">
        <f t="shared" ref="R711:AA711" si="651">RANK(E711,E688:E719,0)</f>
        <v>25</v>
      </c>
      <c r="S711" s="57">
        <f t="shared" si="651"/>
        <v>21</v>
      </c>
      <c r="T711" s="57">
        <f t="shared" si="651"/>
        <v>4</v>
      </c>
      <c r="U711" s="57">
        <f t="shared" si="651"/>
        <v>20</v>
      </c>
      <c r="V711" s="57">
        <f t="shared" si="651"/>
        <v>18</v>
      </c>
      <c r="W711" s="57">
        <f t="shared" si="651"/>
        <v>15</v>
      </c>
      <c r="X711" s="57">
        <f t="shared" si="651"/>
        <v>17</v>
      </c>
      <c r="Y711" s="57">
        <f t="shared" si="651"/>
        <v>14</v>
      </c>
      <c r="Z711" s="57">
        <f t="shared" si="651"/>
        <v>16</v>
      </c>
      <c r="AA711" s="57">
        <f t="shared" si="651"/>
        <v>17</v>
      </c>
    </row>
    <row r="712" spans="2:27">
      <c r="B712" s="94" t="s">
        <v>55</v>
      </c>
      <c r="C712" s="94" t="s">
        <v>56</v>
      </c>
      <c r="D712" s="94">
        <f>SUM('[1]NXP (01)'!D33:K33)/SUM('[1]NXP (01)'!D$2:K$2)</f>
        <v>45.936735836767625</v>
      </c>
      <c r="E712" s="94">
        <f>SUM('[1]NXP (01)'!L33:P33)/SUM('[1]NXP (01)'!L$2:P$2)</f>
        <v>41.53920941964833</v>
      </c>
      <c r="F712" s="94">
        <f>SUM('[1]NXP (01)'!Q33:AC33)/SUM('[1]NXP (01)'!Q$2:AC$2)</f>
        <v>56.951171153731273</v>
      </c>
      <c r="G712" s="94">
        <f>SUM('[1]NXP (01)'!AD33:AJ33)/SUM('[1]NXP (01)'!AD$2:AJ$2)</f>
        <v>54.092651046820464</v>
      </c>
      <c r="H712" s="94">
        <f>SUM('[1]NXP (01)'!AK33:AO33)/SUM('[1]NXP (01)'!AK$2:AO$2)</f>
        <v>64.358160117006847</v>
      </c>
      <c r="I712" s="94">
        <f>SUM('[1]NXP (01)'!AP33:AU33)/SUM('[1]NXP (01)'!AP$2:AU$2)</f>
        <v>66.344782622039091</v>
      </c>
      <c r="J712" s="94">
        <f>SUM('[1]NXP (01)'!AV33:BE33)/SUM('[1]NXP (01)'!AV$2:BE$2)</f>
        <v>53.509106751294951</v>
      </c>
      <c r="K712" s="94">
        <f>SUM('[1]NXP (01)'!BF33:BO33)/SUM('[1]NXP (01)'!BF$2:BO$2)</f>
        <v>33.932179972038867</v>
      </c>
      <c r="L712" s="94">
        <f>SUM('[1]NXP (01)'!BP33:BS33)/SUM('[1]NXP (01)'!BP$2:BS$2)</f>
        <v>4.8291358722887363</v>
      </c>
      <c r="M712" s="94">
        <f>SUM('[1]NXP (01)'!BT33:BW33)/SUM('[1]NXP (01)'!BT$2:BW$2)</f>
        <v>47.935836759407671</v>
      </c>
      <c r="N712" s="94">
        <f t="shared" si="628"/>
        <v>46.942896955104388</v>
      </c>
      <c r="O712" s="94">
        <f>AVERAGE('[1]NXP (01)'!BY33:BZ33)</f>
        <v>17.892962302095668</v>
      </c>
      <c r="P712" s="94" t="s">
        <v>56</v>
      </c>
      <c r="Q712" s="57">
        <f>RANK(D712,D688:D719,0)</f>
        <v>26</v>
      </c>
      <c r="R712" s="57">
        <f t="shared" ref="R712:AA712" si="652">RANK(E712,E688:E719,0)</f>
        <v>10</v>
      </c>
      <c r="S712" s="57">
        <f t="shared" si="652"/>
        <v>4</v>
      </c>
      <c r="T712" s="57">
        <f t="shared" si="652"/>
        <v>16</v>
      </c>
      <c r="U712" s="57">
        <f t="shared" si="652"/>
        <v>6</v>
      </c>
      <c r="V712" s="57">
        <f t="shared" si="652"/>
        <v>2</v>
      </c>
      <c r="W712" s="57">
        <f t="shared" si="652"/>
        <v>14</v>
      </c>
      <c r="X712" s="57">
        <f t="shared" si="652"/>
        <v>13</v>
      </c>
      <c r="Y712" s="57">
        <f t="shared" si="652"/>
        <v>32</v>
      </c>
      <c r="Z712" s="57">
        <f t="shared" si="652"/>
        <v>10</v>
      </c>
      <c r="AA712" s="57">
        <f t="shared" si="652"/>
        <v>14</v>
      </c>
    </row>
    <row r="713" spans="2:27">
      <c r="B713" s="95" t="s">
        <v>57</v>
      </c>
      <c r="C713" s="95" t="s">
        <v>58</v>
      </c>
      <c r="D713" s="95">
        <f>SUM('[1]NXP (01)'!D34:K34)/SUM('[1]NXP (01)'!D$2:K$2)</f>
        <v>73.147305893737496</v>
      </c>
      <c r="E713" s="95">
        <f>SUM('[1]NXP (01)'!L34:P34)/SUM('[1]NXP (01)'!L$2:P$2)</f>
        <v>42.135854252597667</v>
      </c>
      <c r="F713" s="95">
        <f>SUM('[1]NXP (01)'!Q34:AC34)/SUM('[1]NXP (01)'!Q$2:AC$2)</f>
        <v>53.449491620596355</v>
      </c>
      <c r="G713" s="95">
        <f>SUM('[1]NXP (01)'!AD34:AJ34)/SUM('[1]NXP (01)'!AD$2:AJ$2)</f>
        <v>53.236816563828754</v>
      </c>
      <c r="H713" s="95">
        <f>SUM('[1]NXP (01)'!AK34:AO34)/SUM('[1]NXP (01)'!AK$2:AO$2)</f>
        <v>57.30964024941261</v>
      </c>
      <c r="I713" s="95">
        <f>SUM('[1]NXP (01)'!AP34:AU34)/SUM('[1]NXP (01)'!AP$2:AU$2)</f>
        <v>55.631185525677665</v>
      </c>
      <c r="J713" s="95">
        <f>SUM('[1]NXP (01)'!AV34:BE34)/SUM('[1]NXP (01)'!AV$2:BE$2)</f>
        <v>59.817179713889509</v>
      </c>
      <c r="K713" s="95">
        <f>SUM('[1]NXP (01)'!BF34:BO34)/SUM('[1]NXP (01)'!BF$2:BO$2)</f>
        <v>29.787174013478943</v>
      </c>
      <c r="L713" s="95">
        <f>SUM('[1]NXP (01)'!BP34:BS34)/SUM('[1]NXP (01)'!BP$2:BS$2)</f>
        <v>34.614190010781705</v>
      </c>
      <c r="M713" s="95">
        <f>SUM('[1]NXP (01)'!BT34:BW34)/SUM('[1]NXP (01)'!BT$2:BW$2)</f>
        <v>47.558838487979699</v>
      </c>
      <c r="N713" s="95">
        <f t="shared" si="628"/>
        <v>50.668767633198044</v>
      </c>
      <c r="O713" s="95">
        <f>AVERAGE('[1]NXP (01)'!BY34:BZ34)</f>
        <v>25.347236831061021</v>
      </c>
      <c r="P713" s="95" t="s">
        <v>58</v>
      </c>
      <c r="Q713" s="57">
        <f>RANK(D713,D688:D719,0)</f>
        <v>7</v>
      </c>
      <c r="R713" s="57">
        <f t="shared" ref="R713:AA713" si="653">RANK(E713,E688:E719,0)</f>
        <v>9</v>
      </c>
      <c r="S713" s="57">
        <f t="shared" si="653"/>
        <v>11</v>
      </c>
      <c r="T713" s="57">
        <f t="shared" si="653"/>
        <v>18</v>
      </c>
      <c r="U713" s="57">
        <f t="shared" si="653"/>
        <v>12</v>
      </c>
      <c r="V713" s="57">
        <f t="shared" si="653"/>
        <v>10</v>
      </c>
      <c r="W713" s="57">
        <f t="shared" si="653"/>
        <v>7</v>
      </c>
      <c r="X713" s="57">
        <f t="shared" si="653"/>
        <v>22</v>
      </c>
      <c r="Y713" s="57">
        <f t="shared" si="653"/>
        <v>6</v>
      </c>
      <c r="Z713" s="57">
        <f t="shared" si="653"/>
        <v>11</v>
      </c>
      <c r="AA713" s="57">
        <f t="shared" si="653"/>
        <v>9</v>
      </c>
    </row>
    <row r="714" spans="2:27">
      <c r="B714" s="94" t="s">
        <v>59</v>
      </c>
      <c r="C714" s="94" t="s">
        <v>60</v>
      </c>
      <c r="D714" s="94">
        <f>SUM('[1]NXP (01)'!D35:K35)/SUM('[1]NXP (01)'!D$2:K$2)</f>
        <v>66.295475058326105</v>
      </c>
      <c r="E714" s="94">
        <f>SUM('[1]NXP (01)'!L35:P35)/SUM('[1]NXP (01)'!L$2:P$2)</f>
        <v>33.605135920698466</v>
      </c>
      <c r="F714" s="94">
        <f>SUM('[1]NXP (01)'!Q35:AC35)/SUM('[1]NXP (01)'!Q$2:AC$2)</f>
        <v>41.509301568686602</v>
      </c>
      <c r="G714" s="94">
        <f>SUM('[1]NXP (01)'!AD35:AJ35)/SUM('[1]NXP (01)'!AD$2:AJ$2)</f>
        <v>55.714960389513109</v>
      </c>
      <c r="H714" s="94">
        <f>SUM('[1]NXP (01)'!AK35:AO35)/SUM('[1]NXP (01)'!AK$2:AO$2)</f>
        <v>39.311389728784931</v>
      </c>
      <c r="I714" s="94">
        <f>SUM('[1]NXP (01)'!AP35:AU35)/SUM('[1]NXP (01)'!AP$2:AU$2)</f>
        <v>43.806021799989708</v>
      </c>
      <c r="J714" s="94">
        <f>SUM('[1]NXP (01)'!AV35:BE35)/SUM('[1]NXP (01)'!AV$2:BE$2)</f>
        <v>32.717192301470575</v>
      </c>
      <c r="K714" s="94">
        <f>SUM('[1]NXP (01)'!BF35:BO35)/SUM('[1]NXP (01)'!BF$2:BO$2)</f>
        <v>27.514089614395491</v>
      </c>
      <c r="L714" s="94">
        <f>SUM('[1]NXP (01)'!BP35:BS35)/SUM('[1]NXP (01)'!BP$2:BS$2)</f>
        <v>16.49185667702444</v>
      </c>
      <c r="M714" s="94">
        <f>SUM('[1]NXP (01)'!BT35:BW35)/SUM('[1]NXP (01)'!BT$2:BW$2)</f>
        <v>27.227922514703749</v>
      </c>
      <c r="N714" s="94">
        <f t="shared" si="628"/>
        <v>38.419334557359328</v>
      </c>
      <c r="O714" s="94">
        <f>AVERAGE('[1]NXP (01)'!BY35:BZ35)</f>
        <v>11.406582231928553</v>
      </c>
      <c r="P714" s="94" t="s">
        <v>60</v>
      </c>
      <c r="Q714" s="57">
        <f>RANK(D714,D688:D719,0)</f>
        <v>13</v>
      </c>
      <c r="R714" s="57">
        <f t="shared" ref="R714:AA714" si="654">RANK(E714,E688:E719,0)</f>
        <v>21</v>
      </c>
      <c r="S714" s="57">
        <f t="shared" si="654"/>
        <v>24</v>
      </c>
      <c r="T714" s="57">
        <f t="shared" si="654"/>
        <v>13</v>
      </c>
      <c r="U714" s="57">
        <f t="shared" si="654"/>
        <v>28</v>
      </c>
      <c r="V714" s="57">
        <f t="shared" si="654"/>
        <v>23</v>
      </c>
      <c r="W714" s="57">
        <f t="shared" si="654"/>
        <v>31</v>
      </c>
      <c r="X714" s="57">
        <f t="shared" si="654"/>
        <v>27</v>
      </c>
      <c r="Y714" s="57">
        <f t="shared" si="654"/>
        <v>21</v>
      </c>
      <c r="Z714" s="57">
        <f t="shared" si="654"/>
        <v>31</v>
      </c>
      <c r="AA714" s="57">
        <f t="shared" si="654"/>
        <v>26</v>
      </c>
    </row>
    <row r="715" spans="2:27">
      <c r="B715" s="95" t="s">
        <v>61</v>
      </c>
      <c r="C715" s="95" t="s">
        <v>62</v>
      </c>
      <c r="D715" s="95">
        <f>SUM('[1]NXP (01)'!D36:K36)/SUM('[1]NXP (01)'!D$2:K$2)</f>
        <v>71.504191502066604</v>
      </c>
      <c r="E715" s="95">
        <f>SUM('[1]NXP (01)'!L36:P36)/SUM('[1]NXP (01)'!L$2:P$2)</f>
        <v>38.090557225894827</v>
      </c>
      <c r="F715" s="95">
        <f>SUM('[1]NXP (01)'!Q36:AC36)/SUM('[1]NXP (01)'!Q$2:AC$2)</f>
        <v>54.942172885170663</v>
      </c>
      <c r="G715" s="95">
        <f>SUM('[1]NXP (01)'!AD36:AJ36)/SUM('[1]NXP (01)'!AD$2:AJ$2)</f>
        <v>58.185288633451371</v>
      </c>
      <c r="H715" s="95">
        <f>SUM('[1]NXP (01)'!AK36:AO36)/SUM('[1]NXP (01)'!AK$2:AO$2)</f>
        <v>59.035864759279946</v>
      </c>
      <c r="I715" s="95">
        <f>SUM('[1]NXP (01)'!AP36:AU36)/SUM('[1]NXP (01)'!AP$2:AU$2)</f>
        <v>46.359394249280562</v>
      </c>
      <c r="J715" s="95">
        <f>SUM('[1]NXP (01)'!AV36:BE36)/SUM('[1]NXP (01)'!AV$2:BE$2)</f>
        <v>56.544754668078539</v>
      </c>
      <c r="K715" s="95">
        <f>SUM('[1]NXP (01)'!BF36:BO36)/SUM('[1]NXP (01)'!BF$2:BO$2)</f>
        <v>33.825635272456481</v>
      </c>
      <c r="L715" s="95">
        <f>SUM('[1]NXP (01)'!BP36:BS36)/SUM('[1]NXP (01)'!BP$2:BS$2)</f>
        <v>45.097031508066287</v>
      </c>
      <c r="M715" s="95">
        <f>SUM('[1]NXP (01)'!BT36:BW36)/SUM('[1]NXP (01)'!BT$2:BW$2)</f>
        <v>50.119837404350882</v>
      </c>
      <c r="N715" s="95">
        <f t="shared" si="628"/>
        <v>51.370472810809616</v>
      </c>
      <c r="O715" s="95">
        <f>AVERAGE('[1]NXP (01)'!BY36:BZ36)</f>
        <v>23.135341037855458</v>
      </c>
      <c r="P715" s="95" t="s">
        <v>62</v>
      </c>
      <c r="Q715" s="57">
        <f>RANK(D715,D688:D719,0)</f>
        <v>10</v>
      </c>
      <c r="R715" s="57">
        <f t="shared" ref="R715:AA715" si="655">RANK(E715,E688:E719,0)</f>
        <v>16</v>
      </c>
      <c r="S715" s="57">
        <f t="shared" si="655"/>
        <v>8</v>
      </c>
      <c r="T715" s="57">
        <f t="shared" si="655"/>
        <v>11</v>
      </c>
      <c r="U715" s="57">
        <f t="shared" si="655"/>
        <v>10</v>
      </c>
      <c r="V715" s="57">
        <f t="shared" si="655"/>
        <v>19</v>
      </c>
      <c r="W715" s="57">
        <f t="shared" si="655"/>
        <v>10</v>
      </c>
      <c r="X715" s="57">
        <f t="shared" si="655"/>
        <v>14</v>
      </c>
      <c r="Y715" s="57">
        <f t="shared" si="655"/>
        <v>3</v>
      </c>
      <c r="Z715" s="57">
        <f t="shared" si="655"/>
        <v>8</v>
      </c>
      <c r="AA715" s="57">
        <f t="shared" si="655"/>
        <v>8</v>
      </c>
    </row>
    <row r="716" spans="2:27">
      <c r="B716" s="94" t="s">
        <v>63</v>
      </c>
      <c r="C716" s="94" t="s">
        <v>64</v>
      </c>
      <c r="D716" s="94">
        <f>SUM('[1]NXP (01)'!D37:K37)/SUM('[1]NXP (01)'!D$2:K$2)</f>
        <v>61.207151754187471</v>
      </c>
      <c r="E716" s="94">
        <f>SUM('[1]NXP (01)'!L37:P37)/SUM('[1]NXP (01)'!L$2:P$2)</f>
        <v>36.879729927715701</v>
      </c>
      <c r="F716" s="94">
        <f>SUM('[1]NXP (01)'!Q37:AC37)/SUM('[1]NXP (01)'!Q$2:AC$2)</f>
        <v>43.92119151477484</v>
      </c>
      <c r="G716" s="94">
        <f>SUM('[1]NXP (01)'!AD37:AJ37)/SUM('[1]NXP (01)'!AD$2:AJ$2)</f>
        <v>68.036539692632687</v>
      </c>
      <c r="H716" s="94">
        <f>SUM('[1]NXP (01)'!AK37:AO37)/SUM('[1]NXP (01)'!AK$2:AO$2)</f>
        <v>45.944845773708714</v>
      </c>
      <c r="I716" s="94">
        <f>SUM('[1]NXP (01)'!AP37:AU37)/SUM('[1]NXP (01)'!AP$2:AU$2)</f>
        <v>36.790218719996354</v>
      </c>
      <c r="J716" s="94">
        <f>SUM('[1]NXP (01)'!AV37:BE37)/SUM('[1]NXP (01)'!AV$2:BE$2)</f>
        <v>52.147527890028826</v>
      </c>
      <c r="K716" s="94">
        <f>SUM('[1]NXP (01)'!BF37:BO37)/SUM('[1]NXP (01)'!BF$2:BO$2)</f>
        <v>23.126519359545515</v>
      </c>
      <c r="L716" s="94">
        <f>SUM('[1]NXP (01)'!BP37:BS37)/SUM('[1]NXP (01)'!BP$2:BS$2)</f>
        <v>23.717667172480589</v>
      </c>
      <c r="M716" s="94">
        <f>SUM('[1]NXP (01)'!BT37:BW37)/SUM('[1]NXP (01)'!BT$2:BW$2)</f>
        <v>31.055510597194708</v>
      </c>
      <c r="N716" s="94">
        <f t="shared" si="628"/>
        <v>42.282690240226536</v>
      </c>
      <c r="O716" s="94">
        <f>AVERAGE('[1]NXP (01)'!BY37:BZ37)</f>
        <v>6.7387310403457743</v>
      </c>
      <c r="P716" s="94" t="s">
        <v>64</v>
      </c>
      <c r="Q716" s="57">
        <f>RANK(D716,D688:D719,0)</f>
        <v>19</v>
      </c>
      <c r="R716" s="57">
        <f t="shared" ref="R716:AA716" si="656">RANK(E716,E688:E719,0)</f>
        <v>17</v>
      </c>
      <c r="S716" s="57">
        <f t="shared" si="656"/>
        <v>19</v>
      </c>
      <c r="T716" s="57">
        <f t="shared" si="656"/>
        <v>7</v>
      </c>
      <c r="U716" s="57">
        <f t="shared" si="656"/>
        <v>24</v>
      </c>
      <c r="V716" s="57">
        <f t="shared" si="656"/>
        <v>29</v>
      </c>
      <c r="W716" s="57">
        <f t="shared" si="656"/>
        <v>16</v>
      </c>
      <c r="X716" s="57">
        <f t="shared" si="656"/>
        <v>32</v>
      </c>
      <c r="Y716" s="57">
        <f t="shared" si="656"/>
        <v>13</v>
      </c>
      <c r="Z716" s="57">
        <f t="shared" si="656"/>
        <v>27</v>
      </c>
      <c r="AA716" s="57">
        <f t="shared" si="656"/>
        <v>23</v>
      </c>
    </row>
    <row r="717" spans="2:27">
      <c r="B717" s="95" t="s">
        <v>65</v>
      </c>
      <c r="C717" s="95" t="s">
        <v>66</v>
      </c>
      <c r="D717" s="95">
        <f>SUM('[1]NXP (01)'!D38:K38)/SUM('[1]NXP (01)'!D$2:K$2)</f>
        <v>73.864748353877957</v>
      </c>
      <c r="E717" s="95">
        <f>SUM('[1]NXP (01)'!L38:P38)/SUM('[1]NXP (01)'!L$2:P$2)</f>
        <v>27.099837175628217</v>
      </c>
      <c r="F717" s="95">
        <f>SUM('[1]NXP (01)'!Q38:AC38)/SUM('[1]NXP (01)'!Q$2:AC$2)</f>
        <v>35.517525561401342</v>
      </c>
      <c r="G717" s="95">
        <f>SUM('[1]NXP (01)'!AD38:AJ38)/SUM('[1]NXP (01)'!AD$2:AJ$2)</f>
        <v>40.402582745798576</v>
      </c>
      <c r="H717" s="95">
        <f>SUM('[1]NXP (01)'!AK38:AO38)/SUM('[1]NXP (01)'!AK$2:AO$2)</f>
        <v>35.006912854462371</v>
      </c>
      <c r="I717" s="95">
        <f>SUM('[1]NXP (01)'!AP38:AU38)/SUM('[1]NXP (01)'!AP$2:AU$2)</f>
        <v>34.425734638902938</v>
      </c>
      <c r="J717" s="95">
        <f>SUM('[1]NXP (01)'!AV38:BE38)/SUM('[1]NXP (01)'!AV$2:BE$2)</f>
        <v>43.015713480015251</v>
      </c>
      <c r="K717" s="95">
        <f>SUM('[1]NXP (01)'!BF38:BO38)/SUM('[1]NXP (01)'!BF$2:BO$2)</f>
        <v>29.917155467425012</v>
      </c>
      <c r="L717" s="95">
        <f>SUM('[1]NXP (01)'!BP38:BS38)/SUM('[1]NXP (01)'!BP$2:BS$2)</f>
        <v>9.4132346934226163</v>
      </c>
      <c r="M717" s="95">
        <f>SUM('[1]NXP (01)'!BT38:BW38)/SUM('[1]NXP (01)'!BT$2:BW$2)</f>
        <v>31.975394557453747</v>
      </c>
      <c r="N717" s="95">
        <f t="shared" si="628"/>
        <v>36.063883952838808</v>
      </c>
      <c r="O717" s="95">
        <f>AVERAGE('[1]NXP (01)'!BY38:BZ38)</f>
        <v>8.612401672931238</v>
      </c>
      <c r="P717" s="95" t="s">
        <v>66</v>
      </c>
      <c r="Q717" s="57">
        <f>RANK(D717,D688:D719,0)</f>
        <v>6</v>
      </c>
      <c r="R717" s="57">
        <f t="shared" ref="R717:AA717" si="657">RANK(E717,E688:E719,0)</f>
        <v>29</v>
      </c>
      <c r="S717" s="57">
        <f t="shared" si="657"/>
        <v>28</v>
      </c>
      <c r="T717" s="57">
        <f t="shared" si="657"/>
        <v>30</v>
      </c>
      <c r="U717" s="57">
        <f t="shared" si="657"/>
        <v>29</v>
      </c>
      <c r="V717" s="57">
        <f t="shared" si="657"/>
        <v>31</v>
      </c>
      <c r="W717" s="57">
        <f t="shared" si="657"/>
        <v>28</v>
      </c>
      <c r="X717" s="57">
        <f t="shared" si="657"/>
        <v>21</v>
      </c>
      <c r="Y717" s="57">
        <f t="shared" si="657"/>
        <v>24</v>
      </c>
      <c r="Z717" s="57">
        <f t="shared" si="657"/>
        <v>24</v>
      </c>
      <c r="AA717" s="57">
        <f t="shared" si="657"/>
        <v>29</v>
      </c>
    </row>
    <row r="718" spans="2:27">
      <c r="B718" s="94" t="s">
        <v>67</v>
      </c>
      <c r="C718" s="94" t="s">
        <v>68</v>
      </c>
      <c r="D718" s="94">
        <f>SUM('[1]NXP (01)'!D39:K39)/SUM('[1]NXP (01)'!D$2:K$2)</f>
        <v>86.837621175088344</v>
      </c>
      <c r="E718" s="94">
        <f>SUM('[1]NXP (01)'!L39:P39)/SUM('[1]NXP (01)'!L$2:P$2)</f>
        <v>19.935799084915836</v>
      </c>
      <c r="F718" s="94">
        <f>SUM('[1]NXP (01)'!Q39:AC39)/SUM('[1]NXP (01)'!Q$2:AC$2)</f>
        <v>41.948192619619526</v>
      </c>
      <c r="G718" s="94">
        <f>SUM('[1]NXP (01)'!AD39:AJ39)/SUM('[1]NXP (01)'!AD$2:AJ$2)</f>
        <v>74.093518464889328</v>
      </c>
      <c r="H718" s="94">
        <f>SUM('[1]NXP (01)'!AK39:AO39)/SUM('[1]NXP (01)'!AK$2:AO$2)</f>
        <v>60.998943914686627</v>
      </c>
      <c r="I718" s="94">
        <f>SUM('[1]NXP (01)'!AP39:AU39)/SUM('[1]NXP (01)'!AP$2:AU$2)</f>
        <v>56.904461641842509</v>
      </c>
      <c r="J718" s="94">
        <f>SUM('[1]NXP (01)'!AV39:BE39)/SUM('[1]NXP (01)'!AV$2:BE$2)</f>
        <v>60.715421038268595</v>
      </c>
      <c r="K718" s="94">
        <f>SUM('[1]NXP (01)'!BF39:BO39)/SUM('[1]NXP (01)'!BF$2:BO$2)</f>
        <v>38.583932328169944</v>
      </c>
      <c r="L718" s="94">
        <f>SUM('[1]NXP (01)'!BP39:BS39)/SUM('[1]NXP (01)'!BP$2:BS$2)</f>
        <v>9.7509663076145436</v>
      </c>
      <c r="M718" s="94">
        <f>SUM('[1]NXP (01)'!BT39:BW39)/SUM('[1]NXP (01)'!BT$2:BW$2)</f>
        <v>43.524692920065931</v>
      </c>
      <c r="N718" s="94">
        <f t="shared" si="628"/>
        <v>49.329354949516123</v>
      </c>
      <c r="O718" s="94">
        <f>AVERAGE('[1]NXP (01)'!BY39:BZ39)</f>
        <v>13.896451260459822</v>
      </c>
      <c r="P718" s="94" t="s">
        <v>68</v>
      </c>
      <c r="Q718" s="57">
        <f>RANK(D718,D688:D719,0)</f>
        <v>1</v>
      </c>
      <c r="R718" s="57">
        <f t="shared" ref="R718:AA718" si="658">RANK(E718,E688:E719,0)</f>
        <v>31</v>
      </c>
      <c r="S718" s="57">
        <f t="shared" si="658"/>
        <v>22</v>
      </c>
      <c r="T718" s="57">
        <f t="shared" si="658"/>
        <v>1</v>
      </c>
      <c r="U718" s="57">
        <f t="shared" si="658"/>
        <v>9</v>
      </c>
      <c r="V718" s="57">
        <f t="shared" si="658"/>
        <v>9</v>
      </c>
      <c r="W718" s="57">
        <f t="shared" si="658"/>
        <v>5</v>
      </c>
      <c r="X718" s="57">
        <f t="shared" si="658"/>
        <v>6</v>
      </c>
      <c r="Y718" s="57">
        <f t="shared" si="658"/>
        <v>23</v>
      </c>
      <c r="Z718" s="57">
        <f t="shared" si="658"/>
        <v>18</v>
      </c>
      <c r="AA718" s="57">
        <f t="shared" si="658"/>
        <v>11</v>
      </c>
    </row>
    <row r="719" spans="2:27">
      <c r="B719" s="95" t="s">
        <v>69</v>
      </c>
      <c r="C719" s="95" t="s">
        <v>70</v>
      </c>
      <c r="D719" s="95">
        <f>SUM('[1]NXP (01)'!D40:K40)/SUM('[1]NXP (01)'!D$2:K$2)</f>
        <v>67.013726291297672</v>
      </c>
      <c r="E719" s="95">
        <f>SUM('[1]NXP (01)'!L40:P40)/SUM('[1]NXP (01)'!L$2:P$2)</f>
        <v>15.673364921431773</v>
      </c>
      <c r="F719" s="95">
        <f>SUM('[1]NXP (01)'!Q40:AC40)/SUM('[1]NXP (01)'!Q$2:AC$2)</f>
        <v>38.881720175842339</v>
      </c>
      <c r="G719" s="95">
        <f>SUM('[1]NXP (01)'!AD40:AJ40)/SUM('[1]NXP (01)'!AD$2:AJ$2)</f>
        <v>53.114762369974798</v>
      </c>
      <c r="H719" s="95">
        <f>SUM('[1]NXP (01)'!AK40:AO40)/SUM('[1]NXP (01)'!AK$2:AO$2)</f>
        <v>51.054846432675859</v>
      </c>
      <c r="I719" s="95">
        <f>SUM('[1]NXP (01)'!AP40:AU40)/SUM('[1]NXP (01)'!AP$2:AU$2)</f>
        <v>36.353362685516615</v>
      </c>
      <c r="J719" s="95">
        <f>SUM('[1]NXP (01)'!AV40:BE40)/SUM('[1]NXP (01)'!AV$2:BE$2)</f>
        <v>27.342871773042347</v>
      </c>
      <c r="K719" s="95">
        <f>SUM('[1]NXP (01)'!BF40:BO40)/SUM('[1]NXP (01)'!BF$2:BO$2)</f>
        <v>31.200906367338657</v>
      </c>
      <c r="L719" s="95">
        <f>SUM('[1]NXP (01)'!BP40:BS40)/SUM('[1]NXP (01)'!BP$2:BS$2)</f>
        <v>19.374111166929943</v>
      </c>
      <c r="M719" s="95">
        <f>SUM('[1]NXP (01)'!BT40:BW40)/SUM('[1]NXP (01)'!BT$2:BW$2)</f>
        <v>42.870231335082352</v>
      </c>
      <c r="N719" s="95">
        <f t="shared" si="628"/>
        <v>38.287990351913237</v>
      </c>
      <c r="O719" s="95">
        <f>AVERAGE('[1]NXP (01)'!BY40:BZ40)</f>
        <v>6.0465720496415027</v>
      </c>
      <c r="P719" s="95" t="s">
        <v>70</v>
      </c>
      <c r="Q719" s="57">
        <f>RANK(D719,D688:D719,0)</f>
        <v>12</v>
      </c>
      <c r="R719" s="57">
        <f t="shared" ref="R719:AA719" si="659">RANK(E719,E688:E719,0)</f>
        <v>32</v>
      </c>
      <c r="S719" s="57">
        <f t="shared" si="659"/>
        <v>25</v>
      </c>
      <c r="T719" s="57">
        <f t="shared" si="659"/>
        <v>20</v>
      </c>
      <c r="U719" s="57">
        <f t="shared" si="659"/>
        <v>17</v>
      </c>
      <c r="V719" s="57">
        <f t="shared" si="659"/>
        <v>30</v>
      </c>
      <c r="W719" s="57">
        <f t="shared" si="659"/>
        <v>32</v>
      </c>
      <c r="X719" s="57">
        <f t="shared" si="659"/>
        <v>18</v>
      </c>
      <c r="Y719" s="57">
        <f t="shared" si="659"/>
        <v>18</v>
      </c>
      <c r="Z719" s="57">
        <f t="shared" si="659"/>
        <v>19</v>
      </c>
      <c r="AA719" s="57">
        <f t="shared" si="659"/>
        <v>27</v>
      </c>
    </row>
    <row r="723" spans="4:13">
      <c r="D723" s="93" t="s">
        <v>324</v>
      </c>
      <c r="E723" s="93" t="s">
        <v>337</v>
      </c>
      <c r="F723" s="93" t="s">
        <v>326</v>
      </c>
      <c r="G723" s="93" t="s">
        <v>327</v>
      </c>
      <c r="H723" s="93" t="s">
        <v>328</v>
      </c>
      <c r="I723" s="93" t="s">
        <v>329</v>
      </c>
      <c r="J723" s="93" t="s">
        <v>330</v>
      </c>
      <c r="K723" s="93" t="s">
        <v>331</v>
      </c>
      <c r="L723" s="93" t="s">
        <v>338</v>
      </c>
      <c r="M723" s="93" t="s">
        <v>333</v>
      </c>
    </row>
    <row r="724" spans="4:13">
      <c r="D724" s="96">
        <v>0.1</v>
      </c>
      <c r="E724" s="96">
        <v>0.1</v>
      </c>
      <c r="F724" s="96">
        <v>0.1</v>
      </c>
      <c r="G724" s="96">
        <v>0.1</v>
      </c>
      <c r="H724" s="96">
        <v>0.1</v>
      </c>
      <c r="I724" s="96">
        <v>0.1</v>
      </c>
      <c r="J724" s="96">
        <v>0.1</v>
      </c>
      <c r="K724" s="96">
        <v>0.1</v>
      </c>
      <c r="L724" s="96">
        <v>0.1</v>
      </c>
      <c r="M724" s="96">
        <v>0.1</v>
      </c>
    </row>
  </sheetData>
  <mergeCells count="20">
    <mergeCell ref="B650:N650"/>
    <mergeCell ref="B686:N686"/>
    <mergeCell ref="B434:N434"/>
    <mergeCell ref="B470:N470"/>
    <mergeCell ref="B506:N506"/>
    <mergeCell ref="B542:N542"/>
    <mergeCell ref="B578:N578"/>
    <mergeCell ref="B614:N614"/>
    <mergeCell ref="B218:N218"/>
    <mergeCell ref="B254:N254"/>
    <mergeCell ref="B290:N290"/>
    <mergeCell ref="B326:N326"/>
    <mergeCell ref="B362:N362"/>
    <mergeCell ref="B398:N398"/>
    <mergeCell ref="B2:N2"/>
    <mergeCell ref="B38:N38"/>
    <mergeCell ref="B74:N74"/>
    <mergeCell ref="B110:N110"/>
    <mergeCell ref="B146:N146"/>
    <mergeCell ref="B182:N182"/>
  </mergeCell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D78F4-202B-4BE4-9678-E00CDA99827B}">
  <dimension ref="A1:BY50"/>
  <sheetViews>
    <sheetView topLeftCell="A2" zoomScale="90" zoomScaleNormal="90" workbookViewId="0">
      <selection activeCell="E13" sqref="E13"/>
    </sheetView>
  </sheetViews>
  <sheetFormatPr baseColWidth="10" defaultColWidth="10.28515625" defaultRowHeight="15.75"/>
  <cols>
    <col min="1" max="2" width="12" style="57" customWidth="1"/>
    <col min="3" max="3" width="20.5703125" style="57" customWidth="1"/>
    <col min="4" max="4" width="32.7109375" style="57" customWidth="1"/>
    <col min="5" max="7" width="12" style="57" customWidth="1"/>
    <col min="8" max="8" width="12.42578125" style="57" bestFit="1" customWidth="1"/>
    <col min="9" max="13" width="12" style="57" customWidth="1"/>
    <col min="14" max="14" width="14.7109375" style="57" customWidth="1"/>
    <col min="15" max="16" width="12" style="57" customWidth="1"/>
    <col min="17" max="17" width="16.5703125" style="57" customWidth="1"/>
    <col min="18" max="20" width="12" style="57" customWidth="1"/>
    <col min="21" max="22" width="14.7109375" style="57" bestFit="1" customWidth="1"/>
    <col min="23" max="24" width="12" style="57" customWidth="1"/>
    <col min="25" max="25" width="14.7109375" style="57" bestFit="1" customWidth="1"/>
    <col min="26" max="26" width="12" style="57" customWidth="1"/>
    <col min="27" max="29" width="14.7109375" style="57" bestFit="1" customWidth="1"/>
    <col min="30" max="39" width="12" style="57" customWidth="1"/>
    <col min="40" max="40" width="14.7109375" style="57" bestFit="1" customWidth="1"/>
    <col min="41" max="42" width="12" style="57" customWidth="1"/>
    <col min="43" max="43" width="15.42578125" style="57" bestFit="1" customWidth="1"/>
    <col min="44" max="46" width="12" style="57" customWidth="1"/>
    <col min="47" max="47" width="14.7109375" style="57" bestFit="1" customWidth="1"/>
    <col min="48" max="48" width="12" style="57" customWidth="1"/>
    <col min="49" max="49" width="14.7109375" style="57" bestFit="1" customWidth="1"/>
    <col min="50" max="50" width="12" style="57" customWidth="1"/>
    <col min="51" max="51" width="15.42578125" style="57" bestFit="1" customWidth="1"/>
    <col min="52" max="56" width="12" style="57" customWidth="1"/>
    <col min="57" max="57" width="15.42578125" style="57" bestFit="1" customWidth="1"/>
    <col min="58" max="58" width="14.7109375" style="57" bestFit="1" customWidth="1"/>
    <col min="59" max="59" width="12" style="57" customWidth="1"/>
    <col min="60" max="60" width="14.7109375" style="57" bestFit="1" customWidth="1"/>
    <col min="61" max="62" width="12" style="57" customWidth="1"/>
    <col min="63" max="63" width="14.7109375" style="57" bestFit="1" customWidth="1"/>
    <col min="64" max="64" width="15.42578125" style="57" bestFit="1" customWidth="1"/>
    <col min="65" max="67" width="12" style="57" customWidth="1"/>
    <col min="68" max="69" width="14.7109375" style="57" bestFit="1" customWidth="1"/>
    <col min="70" max="70" width="12" style="57" customWidth="1"/>
    <col min="71" max="71" width="12.42578125" style="57" bestFit="1" customWidth="1"/>
    <col min="72" max="72" width="12" style="57" customWidth="1"/>
    <col min="73" max="73" width="11.7109375" style="57" bestFit="1" customWidth="1"/>
    <col min="74" max="76" width="14.7109375" style="57" bestFit="1" customWidth="1"/>
    <col min="77" max="977" width="12" style="57" customWidth="1"/>
    <col min="978" max="16384" width="10.28515625" style="57"/>
  </cols>
  <sheetData>
    <row r="1" spans="1:77" s="117" customFormat="1">
      <c r="E1" s="136" t="s">
        <v>8</v>
      </c>
      <c r="F1" s="136" t="s">
        <v>10</v>
      </c>
      <c r="G1" s="136" t="s">
        <v>12</v>
      </c>
      <c r="H1" s="136" t="s">
        <v>14</v>
      </c>
      <c r="I1" s="136" t="s">
        <v>16</v>
      </c>
      <c r="J1" s="136" t="s">
        <v>18</v>
      </c>
      <c r="K1" s="136" t="s">
        <v>20</v>
      </c>
      <c r="L1" s="136" t="s">
        <v>22</v>
      </c>
      <c r="M1" s="136" t="s">
        <v>24</v>
      </c>
      <c r="N1" s="136" t="s">
        <v>26</v>
      </c>
      <c r="O1" s="136" t="s">
        <v>28</v>
      </c>
      <c r="P1" s="136" t="s">
        <v>30</v>
      </c>
      <c r="Q1" s="136" t="s">
        <v>32</v>
      </c>
      <c r="R1" s="136" t="s">
        <v>34</v>
      </c>
      <c r="S1" s="136" t="s">
        <v>36</v>
      </c>
      <c r="T1" s="136" t="s">
        <v>38</v>
      </c>
      <c r="U1" s="136" t="s">
        <v>40</v>
      </c>
      <c r="V1" s="136" t="s">
        <v>42</v>
      </c>
      <c r="W1" s="136" t="s">
        <v>44</v>
      </c>
      <c r="X1" s="136" t="s">
        <v>46</v>
      </c>
      <c r="Y1" s="136" t="s">
        <v>48</v>
      </c>
      <c r="Z1" s="136" t="s">
        <v>50</v>
      </c>
      <c r="AA1" s="136" t="s">
        <v>52</v>
      </c>
      <c r="AB1" s="136" t="s">
        <v>54</v>
      </c>
      <c r="AC1" s="136" t="s">
        <v>56</v>
      </c>
      <c r="AD1" s="136" t="s">
        <v>58</v>
      </c>
      <c r="AE1" s="136" t="s">
        <v>60</v>
      </c>
      <c r="AF1" s="136" t="s">
        <v>62</v>
      </c>
      <c r="AG1" s="136" t="s">
        <v>64</v>
      </c>
      <c r="AH1" s="136" t="s">
        <v>66</v>
      </c>
      <c r="AI1" s="136" t="s">
        <v>68</v>
      </c>
      <c r="AJ1" s="136" t="s">
        <v>70</v>
      </c>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8"/>
      <c r="BN1" s="118"/>
      <c r="BO1" s="118"/>
      <c r="BP1" s="118"/>
      <c r="BQ1" s="118"/>
      <c r="BR1" s="118"/>
      <c r="BS1" s="118"/>
      <c r="BT1" s="118"/>
      <c r="BU1" s="118"/>
      <c r="BV1" s="118"/>
      <c r="BW1" s="118"/>
      <c r="BX1" s="118"/>
    </row>
    <row r="2" spans="1:77">
      <c r="A2" s="117"/>
      <c r="B2" s="117"/>
      <c r="C2" s="117"/>
      <c r="D2" s="117"/>
      <c r="E2" s="119">
        <v>3</v>
      </c>
      <c r="F2" s="119">
        <v>4</v>
      </c>
      <c r="G2" s="119">
        <v>5</v>
      </c>
      <c r="H2" s="119">
        <v>6</v>
      </c>
      <c r="I2" s="119">
        <v>7</v>
      </c>
      <c r="J2" s="119">
        <v>8</v>
      </c>
      <c r="K2" s="119">
        <v>9</v>
      </c>
      <c r="L2" s="119">
        <v>10</v>
      </c>
      <c r="M2" s="119">
        <v>11</v>
      </c>
      <c r="N2" s="119">
        <v>12</v>
      </c>
      <c r="O2" s="119">
        <v>13</v>
      </c>
      <c r="P2" s="119">
        <v>14</v>
      </c>
      <c r="Q2" s="119">
        <v>15</v>
      </c>
      <c r="R2" s="119">
        <v>16</v>
      </c>
      <c r="S2" s="119">
        <v>17</v>
      </c>
      <c r="T2" s="119">
        <v>18</v>
      </c>
      <c r="U2" s="119">
        <v>19</v>
      </c>
      <c r="V2" s="119">
        <v>20</v>
      </c>
      <c r="W2" s="119">
        <v>21</v>
      </c>
      <c r="X2" s="119">
        <v>22</v>
      </c>
      <c r="Y2" s="119">
        <v>23</v>
      </c>
      <c r="Z2" s="119">
        <v>24</v>
      </c>
      <c r="AA2" s="119">
        <v>25</v>
      </c>
      <c r="AB2" s="119">
        <v>26</v>
      </c>
      <c r="AC2" s="119">
        <v>27</v>
      </c>
      <c r="AD2" s="119">
        <v>28</v>
      </c>
      <c r="AE2" s="119">
        <v>29</v>
      </c>
      <c r="AF2" s="119">
        <v>30</v>
      </c>
      <c r="AG2" s="119">
        <v>31</v>
      </c>
      <c r="AH2" s="119">
        <v>32</v>
      </c>
      <c r="AI2" s="119">
        <v>33</v>
      </c>
      <c r="AJ2" s="119">
        <v>34</v>
      </c>
      <c r="AK2" s="119">
        <v>35</v>
      </c>
      <c r="AL2" s="119">
        <v>36</v>
      </c>
      <c r="AM2" s="119">
        <v>37</v>
      </c>
      <c r="AN2" s="119">
        <v>38</v>
      </c>
      <c r="AO2" s="119">
        <v>39</v>
      </c>
      <c r="AP2" s="119">
        <v>40</v>
      </c>
      <c r="AQ2" s="119">
        <v>41</v>
      </c>
      <c r="AR2" s="119">
        <v>42</v>
      </c>
      <c r="AS2" s="119">
        <v>43</v>
      </c>
      <c r="AT2" s="119">
        <v>44</v>
      </c>
      <c r="AU2" s="119">
        <v>45</v>
      </c>
      <c r="AV2" s="119">
        <v>46</v>
      </c>
      <c r="AW2" s="119">
        <v>47</v>
      </c>
      <c r="AX2" s="119">
        <v>48</v>
      </c>
      <c r="AY2" s="119">
        <v>49</v>
      </c>
      <c r="AZ2" s="119">
        <v>50</v>
      </c>
      <c r="BA2" s="119">
        <v>51</v>
      </c>
      <c r="BB2" s="119">
        <v>52</v>
      </c>
      <c r="BC2" s="119">
        <v>53</v>
      </c>
      <c r="BD2" s="119">
        <v>54</v>
      </c>
      <c r="BE2" s="119">
        <v>55</v>
      </c>
      <c r="BF2" s="119">
        <v>56</v>
      </c>
      <c r="BG2" s="119">
        <v>57</v>
      </c>
      <c r="BH2" s="119">
        <v>58</v>
      </c>
      <c r="BI2" s="119">
        <v>59</v>
      </c>
      <c r="BJ2" s="119">
        <v>60</v>
      </c>
      <c r="BK2" s="119">
        <v>61</v>
      </c>
      <c r="BL2" s="119">
        <v>62</v>
      </c>
      <c r="BM2" s="119">
        <v>63</v>
      </c>
      <c r="BN2" s="119">
        <v>64</v>
      </c>
      <c r="BO2" s="119">
        <v>65</v>
      </c>
      <c r="BP2" s="119">
        <v>66</v>
      </c>
      <c r="BQ2" s="119">
        <v>67</v>
      </c>
      <c r="BR2" s="119">
        <v>68</v>
      </c>
      <c r="BS2" s="119">
        <v>69</v>
      </c>
      <c r="BT2" s="119">
        <v>70</v>
      </c>
      <c r="BU2" s="119">
        <v>71</v>
      </c>
      <c r="BV2" s="119">
        <v>72</v>
      </c>
      <c r="BW2" s="119">
        <v>73</v>
      </c>
      <c r="BX2" s="119">
        <v>74</v>
      </c>
      <c r="BY2" s="119">
        <v>126</v>
      </c>
    </row>
    <row r="3" spans="1:77">
      <c r="A3" s="57" t="s">
        <v>341</v>
      </c>
    </row>
    <row r="4" spans="1:77">
      <c r="D4" s="38"/>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row>
    <row r="5" spans="1:77" ht="24.75" customHeight="1">
      <c r="D5" s="38"/>
      <c r="E5" s="36">
        <v>76</v>
      </c>
      <c r="F5" s="36">
        <v>75</v>
      </c>
      <c r="G5" s="36">
        <v>74</v>
      </c>
      <c r="H5" s="36">
        <v>73</v>
      </c>
      <c r="I5" s="36">
        <v>72</v>
      </c>
      <c r="J5" s="36">
        <v>71</v>
      </c>
      <c r="K5" s="36">
        <v>70</v>
      </c>
      <c r="L5" s="36">
        <v>69</v>
      </c>
      <c r="M5" s="36">
        <v>68</v>
      </c>
      <c r="N5" s="36">
        <v>67</v>
      </c>
      <c r="O5" s="36">
        <v>66</v>
      </c>
      <c r="P5" s="36">
        <v>65</v>
      </c>
      <c r="Q5" s="36">
        <v>64</v>
      </c>
      <c r="R5" s="36">
        <v>63</v>
      </c>
      <c r="S5" s="36">
        <v>62</v>
      </c>
      <c r="T5" s="36">
        <v>61</v>
      </c>
      <c r="U5" s="36">
        <v>60</v>
      </c>
      <c r="V5" s="36">
        <v>59</v>
      </c>
      <c r="W5" s="36">
        <v>58</v>
      </c>
      <c r="X5" s="36">
        <v>57</v>
      </c>
      <c r="Y5" s="36">
        <v>56</v>
      </c>
      <c r="Z5" s="36">
        <v>55</v>
      </c>
      <c r="AA5" s="36">
        <v>54</v>
      </c>
      <c r="AB5" s="36">
        <v>53</v>
      </c>
      <c r="AC5" s="36">
        <v>52</v>
      </c>
      <c r="AD5" s="36">
        <v>51</v>
      </c>
      <c r="AE5" s="36">
        <v>50</v>
      </c>
      <c r="AF5" s="36">
        <v>49</v>
      </c>
      <c r="AG5" s="36">
        <v>48</v>
      </c>
      <c r="AH5" s="36">
        <v>47</v>
      </c>
      <c r="AI5" s="36">
        <v>46</v>
      </c>
      <c r="AJ5" s="36">
        <v>45</v>
      </c>
      <c r="AK5" s="36">
        <v>44</v>
      </c>
      <c r="AL5" s="36">
        <v>43</v>
      </c>
      <c r="AM5" s="36">
        <v>42</v>
      </c>
      <c r="AN5" s="36">
        <v>41</v>
      </c>
      <c r="AO5" s="36">
        <v>40</v>
      </c>
      <c r="AP5" s="36">
        <v>39</v>
      </c>
      <c r="AQ5" s="36">
        <v>38</v>
      </c>
      <c r="AR5" s="36">
        <v>37</v>
      </c>
      <c r="AS5" s="36">
        <v>36</v>
      </c>
      <c r="AT5" s="36">
        <v>35</v>
      </c>
      <c r="AU5" s="36">
        <v>34</v>
      </c>
      <c r="AV5" s="36">
        <v>33</v>
      </c>
      <c r="AW5" s="36">
        <v>32</v>
      </c>
      <c r="AX5" s="36">
        <v>31</v>
      </c>
      <c r="AY5" s="36">
        <v>30</v>
      </c>
      <c r="AZ5" s="36">
        <v>29</v>
      </c>
      <c r="BA5" s="36">
        <v>28</v>
      </c>
      <c r="BB5" s="36">
        <v>27</v>
      </c>
      <c r="BC5" s="36">
        <v>26</v>
      </c>
      <c r="BD5" s="36">
        <v>25</v>
      </c>
      <c r="BE5" s="36">
        <v>24</v>
      </c>
      <c r="BF5" s="36">
        <v>23</v>
      </c>
      <c r="BG5" s="36">
        <v>22</v>
      </c>
      <c r="BH5" s="36">
        <v>21</v>
      </c>
      <c r="BI5" s="36">
        <v>20</v>
      </c>
      <c r="BJ5" s="36">
        <v>19</v>
      </c>
      <c r="BK5" s="36">
        <v>18</v>
      </c>
      <c r="BL5" s="36">
        <v>17</v>
      </c>
      <c r="BM5" s="36">
        <v>16</v>
      </c>
      <c r="BN5" s="36">
        <v>15</v>
      </c>
      <c r="BO5" s="36">
        <v>14</v>
      </c>
      <c r="BP5" s="36">
        <v>13</v>
      </c>
      <c r="BQ5" s="36">
        <v>12</v>
      </c>
      <c r="BR5" s="36">
        <v>11</v>
      </c>
      <c r="BS5" s="36">
        <v>10</v>
      </c>
      <c r="BT5" s="36">
        <v>9</v>
      </c>
      <c r="BU5" s="36">
        <v>8</v>
      </c>
      <c r="BV5" s="36">
        <v>7</v>
      </c>
      <c r="BW5" s="36">
        <v>6</v>
      </c>
      <c r="BX5" s="36">
        <v>5</v>
      </c>
    </row>
    <row r="6" spans="1:77" ht="15.75" customHeight="1" thickBot="1">
      <c r="B6" s="28" t="s">
        <v>336</v>
      </c>
      <c r="C6" s="29" t="s">
        <v>305</v>
      </c>
      <c r="D6" s="137" t="str">
        <f>'[1]Ind (19)'!C1</f>
        <v>¿Más es mejor?</v>
      </c>
      <c r="E6" s="138" t="str">
        <f>'[1]Ind (19)'!D1</f>
        <v>No</v>
      </c>
      <c r="F6" s="138" t="str">
        <f>'[1]Ind (19)'!E1</f>
        <v>No</v>
      </c>
      <c r="G6" s="138" t="str">
        <f>'[1]Ind (19)'!F1</f>
        <v>No</v>
      </c>
      <c r="H6" s="138" t="str">
        <f>'[1]Ind (19)'!G1</f>
        <v>No</v>
      </c>
      <c r="I6" s="138" t="str">
        <f>'[1]Ind (19)'!H1</f>
        <v>No</v>
      </c>
      <c r="J6" s="138" t="str">
        <f>'[1]Ind (19)'!I1</f>
        <v>No</v>
      </c>
      <c r="K6" s="138" t="str">
        <f>'[1]Ind (19)'!J1</f>
        <v>Sí</v>
      </c>
      <c r="L6" s="138" t="str">
        <f>'[1]Ind (19)'!K1</f>
        <v>Sí</v>
      </c>
      <c r="M6" s="138" t="str">
        <f>'[1]Ind (19)'!L1</f>
        <v>Sí</v>
      </c>
      <c r="N6" s="138" t="str">
        <f>'[1]Ind (19)'!M1</f>
        <v>Sí</v>
      </c>
      <c r="O6" s="138" t="str">
        <f>'[1]Ind (19)'!N1</f>
        <v>No</v>
      </c>
      <c r="P6" s="138" t="str">
        <f>'[1]Ind (19)'!O1</f>
        <v>No</v>
      </c>
      <c r="Q6" s="138" t="str">
        <f>'[1]Ind (19)'!P1</f>
        <v>No</v>
      </c>
      <c r="R6" s="138" t="str">
        <f>'[1]Ind (19)'!Q1</f>
        <v>Sí</v>
      </c>
      <c r="S6" s="138" t="str">
        <f>'[1]Ind (19)'!R1</f>
        <v>No</v>
      </c>
      <c r="T6" s="138" t="str">
        <f>'[1]Ind (19)'!S1</f>
        <v>No</v>
      </c>
      <c r="U6" s="138" t="str">
        <f>'[1]Ind (19)'!T1</f>
        <v>Sí</v>
      </c>
      <c r="V6" s="138" t="str">
        <f>'[1]Ind (19)'!U1</f>
        <v>Sí</v>
      </c>
      <c r="W6" s="138" t="str">
        <f>'[1]Ind (19)'!V1</f>
        <v>Sí</v>
      </c>
      <c r="X6" s="138" t="str">
        <f>'[1]Ind (19)'!W1</f>
        <v>Sí</v>
      </c>
      <c r="Y6" s="138" t="str">
        <f>'[1]Ind (19)'!X1</f>
        <v>Sí</v>
      </c>
      <c r="Z6" s="138" t="str">
        <f>'[1]Ind (19)'!Y1</f>
        <v>No</v>
      </c>
      <c r="AA6" s="138" t="str">
        <f>'[1]Ind (19)'!Z1</f>
        <v>Sí</v>
      </c>
      <c r="AB6" s="138" t="str">
        <f>'[1]Ind (19)'!AA1</f>
        <v>Sí</v>
      </c>
      <c r="AC6" s="138" t="str">
        <f>'[1]Ind (19)'!AB1</f>
        <v>Sí</v>
      </c>
      <c r="AD6" s="138" t="str">
        <f>'[1]Ind (19)'!AC1</f>
        <v>Sí</v>
      </c>
      <c r="AE6" s="138" t="str">
        <f>'[1]Ind (19)'!AD1</f>
        <v>No</v>
      </c>
      <c r="AF6" s="138" t="str">
        <f>'[1]Ind (19)'!AE1</f>
        <v>No</v>
      </c>
      <c r="AG6" s="138" t="str">
        <f>'[1]Ind (19)'!AF1</f>
        <v>Sí</v>
      </c>
      <c r="AH6" s="138" t="str">
        <f>'[1]Ind (19)'!AG1</f>
        <v>Sí</v>
      </c>
      <c r="AI6" s="138" t="str">
        <f>'[1]Ind (19)'!AH1</f>
        <v>No</v>
      </c>
      <c r="AJ6" s="138" t="str">
        <f>'[1]Ind (19)'!AI1</f>
        <v>No</v>
      </c>
      <c r="AK6" s="138" t="str">
        <f>'[1]Ind (19)'!AJ1</f>
        <v>No</v>
      </c>
      <c r="AL6" s="138" t="str">
        <f>'[1]Ind (19)'!AK1</f>
        <v>Sí</v>
      </c>
      <c r="AM6" s="138" t="str">
        <f>'[1]Ind (19)'!AL1</f>
        <v>Sí</v>
      </c>
      <c r="AN6" s="138" t="str">
        <f>'[1]Ind (19)'!AM1</f>
        <v>Sí</v>
      </c>
      <c r="AO6" s="138" t="str">
        <f>'[1]Ind (19)'!AN1</f>
        <v>Sí</v>
      </c>
      <c r="AP6" s="138" t="str">
        <f>'[1]Ind (19)'!AO1</f>
        <v>No</v>
      </c>
      <c r="AQ6" s="138" t="str">
        <f>'[1]Ind (19)'!AP1</f>
        <v>Sí</v>
      </c>
      <c r="AR6" s="138" t="str">
        <f>'[1]Ind (19)'!AQ1</f>
        <v>No</v>
      </c>
      <c r="AS6" s="138" t="str">
        <f>'[1]Ind (19)'!AR1</f>
        <v>No</v>
      </c>
      <c r="AT6" s="138" t="str">
        <f>'[1]Ind (19)'!AS1</f>
        <v>No</v>
      </c>
      <c r="AU6" s="138" t="str">
        <f>'[1]Ind (19)'!AT1</f>
        <v>Sí</v>
      </c>
      <c r="AV6" s="138" t="str">
        <f>'[1]Ind (19)'!AU1</f>
        <v>Sí</v>
      </c>
      <c r="AW6" s="138" t="str">
        <f>'[1]Ind (19)'!AV1</f>
        <v>Sí</v>
      </c>
      <c r="AX6" s="138" t="str">
        <f>'[1]Ind (19)'!AW1</f>
        <v>Sí</v>
      </c>
      <c r="AY6" s="138" t="str">
        <f>'[1]Ind (19)'!AX1</f>
        <v>Sí</v>
      </c>
      <c r="AZ6" s="138" t="str">
        <f>'[1]Ind (19)'!AY1</f>
        <v>No</v>
      </c>
      <c r="BA6" s="138" t="str">
        <f>'[1]Ind (19)'!AZ1</f>
        <v>No</v>
      </c>
      <c r="BB6" s="138" t="str">
        <f>'[1]Ind (19)'!BA1</f>
        <v>Sí</v>
      </c>
      <c r="BC6" s="138" t="str">
        <f>'[1]Ind (19)'!BB1</f>
        <v>No</v>
      </c>
      <c r="BD6" s="138" t="str">
        <f>'[1]Ind (19)'!BC1</f>
        <v>Sí</v>
      </c>
      <c r="BE6" s="138" t="str">
        <f>'[1]Ind (19)'!BD1</f>
        <v>Sí</v>
      </c>
      <c r="BF6" s="138" t="str">
        <f>'[1]Ind (19)'!BE1</f>
        <v>Sí</v>
      </c>
      <c r="BG6" s="138" t="str">
        <f>'[1]Ind (19)'!BF1</f>
        <v>Sí</v>
      </c>
      <c r="BH6" s="138" t="str">
        <f>'[1]Ind (19)'!BG1</f>
        <v>Sí</v>
      </c>
      <c r="BI6" s="138" t="str">
        <f>'[1]Ind (19)'!BH1</f>
        <v>Sí</v>
      </c>
      <c r="BJ6" s="138" t="str">
        <f>'[1]Ind (19)'!BI1</f>
        <v>Sí</v>
      </c>
      <c r="BK6" s="138" t="str">
        <f>'[1]Ind (19)'!BJ1</f>
        <v>Sí</v>
      </c>
      <c r="BL6" s="138" t="str">
        <f>'[1]Ind (19)'!BK1</f>
        <v>Sí</v>
      </c>
      <c r="BM6" s="138" t="str">
        <f>'[1]Ind (19)'!BL1</f>
        <v>No</v>
      </c>
      <c r="BN6" s="138" t="str">
        <f>'[1]Ind (19)'!BM1</f>
        <v>No</v>
      </c>
      <c r="BO6" s="138" t="str">
        <f>'[1]Ind (19)'!BN1</f>
        <v>Sí</v>
      </c>
      <c r="BP6" s="138" t="str">
        <f>'[1]Ind (19)'!BO1</f>
        <v>Sí</v>
      </c>
      <c r="BQ6" s="138" t="str">
        <f>'[1]Ind (19)'!BP1</f>
        <v>Sí</v>
      </c>
      <c r="BR6" s="138" t="str">
        <f>'[1]Ind (19)'!BQ1</f>
        <v>Sí</v>
      </c>
      <c r="BS6" s="138" t="str">
        <f>'[1]Ind (19)'!BR1</f>
        <v>Sí</v>
      </c>
      <c r="BT6" s="138" t="str">
        <f>'[1]Ind (19)'!BS1</f>
        <v>Sí</v>
      </c>
      <c r="BU6" s="138" t="str">
        <f>'[1]Ind (19)'!BT1</f>
        <v>Sí</v>
      </c>
      <c r="BV6" s="138" t="str">
        <f>'[1]Ind (19)'!BU1</f>
        <v>Sí</v>
      </c>
      <c r="BW6" s="138" t="str">
        <f>'[1]Ind (19)'!BV1</f>
        <v>Sí</v>
      </c>
      <c r="BX6" s="138" t="str">
        <f>'[1]Ind (19)'!BW1</f>
        <v>Sí</v>
      </c>
    </row>
    <row r="7" spans="1:77" ht="15.75" customHeight="1">
      <c r="B7" s="28"/>
      <c r="C7" s="29"/>
      <c r="D7" s="120" t="str">
        <f>'[1]Ind (19)'!C2</f>
        <v>Peso</v>
      </c>
      <c r="E7" s="78">
        <f>'[1]Ind (19)'!D2</f>
        <v>1</v>
      </c>
      <c r="F7" s="78">
        <f>'[1]Ind (19)'!E2</f>
        <v>1</v>
      </c>
      <c r="G7" s="78">
        <f>'[1]Ind (19)'!F2</f>
        <v>0.5</v>
      </c>
      <c r="H7" s="78">
        <f>'[1]Ind (19)'!G2</f>
        <v>1</v>
      </c>
      <c r="I7" s="78">
        <f>'[1]Ind (19)'!H2</f>
        <v>0.1</v>
      </c>
      <c r="J7" s="78">
        <f>'[1]Ind (19)'!I2</f>
        <v>0.5</v>
      </c>
      <c r="K7" s="78">
        <f>'[1]Ind (19)'!J2</f>
        <v>0.5</v>
      </c>
      <c r="L7" s="78">
        <f>'[1]Ind (19)'!K2</f>
        <v>0.5</v>
      </c>
      <c r="M7" s="78">
        <f>'[1]Ind (19)'!L2</f>
        <v>1</v>
      </c>
      <c r="N7" s="78">
        <f>'[1]Ind (19)'!M2</f>
        <v>1</v>
      </c>
      <c r="O7" s="78">
        <f>'[1]Ind (19)'!N2</f>
        <v>0.1</v>
      </c>
      <c r="P7" s="78">
        <f>'[1]Ind (19)'!O2</f>
        <v>0.5</v>
      </c>
      <c r="Q7" s="78">
        <f>'[1]Ind (19)'!P2</f>
        <v>1</v>
      </c>
      <c r="R7" s="78">
        <f>'[1]Ind (19)'!Q2</f>
        <v>0.5</v>
      </c>
      <c r="S7" s="78">
        <f>'[1]Ind (19)'!R2</f>
        <v>0.5</v>
      </c>
      <c r="T7" s="78">
        <f>'[1]Ind (19)'!S2</f>
        <v>1</v>
      </c>
      <c r="U7" s="78">
        <f>'[1]Ind (19)'!T2</f>
        <v>1</v>
      </c>
      <c r="V7" s="78">
        <f>'[1]Ind (19)'!U2</f>
        <v>0.5</v>
      </c>
      <c r="W7" s="78">
        <f>'[1]Ind (19)'!V2</f>
        <v>1</v>
      </c>
      <c r="X7" s="78">
        <f>'[1]Ind (19)'!W2</f>
        <v>0.5</v>
      </c>
      <c r="Y7" s="78">
        <f>'[1]Ind (19)'!X2</f>
        <v>1</v>
      </c>
      <c r="Z7" s="78">
        <f>'[1]Ind (19)'!Y2</f>
        <v>1</v>
      </c>
      <c r="AA7" s="78">
        <f>'[1]Ind (19)'!Z2</f>
        <v>0.5</v>
      </c>
      <c r="AB7" s="78">
        <f>'[1]Ind (19)'!AA2</f>
        <v>0.5</v>
      </c>
      <c r="AC7" s="78">
        <f>'[1]Ind (19)'!AB2</f>
        <v>0.5</v>
      </c>
      <c r="AD7" s="78">
        <f>'[1]Ind (19)'!AC2</f>
        <v>1</v>
      </c>
      <c r="AE7" s="78">
        <f>'[1]Ind (19)'!AD2</f>
        <v>0.5</v>
      </c>
      <c r="AF7" s="78">
        <f>'[1]Ind (19)'!AE2</f>
        <v>0.5</v>
      </c>
      <c r="AG7" s="78">
        <f>'[1]Ind (19)'!AF2</f>
        <v>0.5</v>
      </c>
      <c r="AH7" s="78">
        <f>'[1]Ind (19)'!AG2</f>
        <v>0.5</v>
      </c>
      <c r="AI7" s="78">
        <f>'[1]Ind (19)'!AH2</f>
        <v>0.1</v>
      </c>
      <c r="AJ7" s="78">
        <f>'[1]Ind (19)'!AI2</f>
        <v>1</v>
      </c>
      <c r="AK7" s="78">
        <f>'[1]Ind (19)'!AJ2</f>
        <v>1</v>
      </c>
      <c r="AL7" s="78">
        <f>'[1]Ind (19)'!AK2</f>
        <v>1</v>
      </c>
      <c r="AM7" s="78">
        <f>'[1]Ind (19)'!AL2</f>
        <v>1</v>
      </c>
      <c r="AN7" s="78">
        <f>'[1]Ind (19)'!AM2</f>
        <v>1</v>
      </c>
      <c r="AO7" s="78">
        <f>'[1]Ind (19)'!AN2</f>
        <v>1</v>
      </c>
      <c r="AP7" s="78">
        <f>'[1]Ind (19)'!AO2</f>
        <v>1</v>
      </c>
      <c r="AQ7" s="78">
        <f>'[1]Ind (19)'!AP2</f>
        <v>0.5</v>
      </c>
      <c r="AR7" s="78">
        <f>'[1]Ind (19)'!AQ2</f>
        <v>0.5</v>
      </c>
      <c r="AS7" s="78">
        <f>'[1]Ind (19)'!AR2</f>
        <v>0.5</v>
      </c>
      <c r="AT7" s="78">
        <f>'[1]Ind (19)'!AS2</f>
        <v>1</v>
      </c>
      <c r="AU7" s="78">
        <f>'[1]Ind (19)'!AT2</f>
        <v>1</v>
      </c>
      <c r="AV7" s="78">
        <f>'[1]Ind (19)'!AU2</f>
        <v>0.5</v>
      </c>
      <c r="AW7" s="78">
        <f>'[1]Ind (19)'!AV2</f>
        <v>1</v>
      </c>
      <c r="AX7" s="78">
        <f>'[1]Ind (19)'!AW2</f>
        <v>0.5</v>
      </c>
      <c r="AY7" s="78">
        <f>'[1]Ind (19)'!AX2</f>
        <v>1</v>
      </c>
      <c r="AZ7" s="78">
        <f>'[1]Ind (19)'!AY2</f>
        <v>0.1</v>
      </c>
      <c r="BA7" s="78">
        <f>'[1]Ind (19)'!AZ2</f>
        <v>0.5</v>
      </c>
      <c r="BB7" s="78">
        <f>'[1]Ind (19)'!BA2</f>
        <v>0.5</v>
      </c>
      <c r="BC7" s="78">
        <f>'[1]Ind (19)'!BB2</f>
        <v>0.5</v>
      </c>
      <c r="BD7" s="78">
        <f>'[1]Ind (19)'!BC2</f>
        <v>0.5</v>
      </c>
      <c r="BE7" s="78">
        <f>'[1]Ind (19)'!BD2</f>
        <v>0.5</v>
      </c>
      <c r="BF7" s="78">
        <f>'[1]Ind (19)'!BE2</f>
        <v>1</v>
      </c>
      <c r="BG7" s="78">
        <f>'[1]Ind (19)'!BF2</f>
        <v>0.5</v>
      </c>
      <c r="BH7" s="78">
        <f>'[1]Ind (19)'!BG2</f>
        <v>1</v>
      </c>
      <c r="BI7" s="78">
        <f>'[1]Ind (19)'!BH2</f>
        <v>0.5</v>
      </c>
      <c r="BJ7" s="78">
        <f>'[1]Ind (19)'!BI2</f>
        <v>0.5</v>
      </c>
      <c r="BK7" s="78">
        <f>'[1]Ind (19)'!BJ2</f>
        <v>0.5</v>
      </c>
      <c r="BL7" s="78">
        <f>'[1]Ind (19)'!BK2</f>
        <v>1</v>
      </c>
      <c r="BM7" s="78">
        <f>'[1]Ind (19)'!BL2</f>
        <v>1</v>
      </c>
      <c r="BN7" s="78">
        <f>'[1]Ind (19)'!BM2</f>
        <v>0.5</v>
      </c>
      <c r="BO7" s="78">
        <f>'[1]Ind (19)'!BN2</f>
        <v>0.5</v>
      </c>
      <c r="BP7" s="78">
        <f>'[1]Ind (19)'!BO2</f>
        <v>1</v>
      </c>
      <c r="BQ7" s="78">
        <f>'[1]Ind (19)'!BP2</f>
        <v>0.5</v>
      </c>
      <c r="BR7" s="78">
        <f>'[1]Ind (19)'!BQ2</f>
        <v>0.1</v>
      </c>
      <c r="BS7" s="78">
        <f>'[1]Ind (19)'!BR2</f>
        <v>0.5</v>
      </c>
      <c r="BT7" s="78">
        <f>'[1]Ind (19)'!BS2</f>
        <v>1</v>
      </c>
      <c r="BU7" s="78">
        <f>'[1]Ind (19)'!BT2</f>
        <v>1</v>
      </c>
      <c r="BV7" s="78">
        <f>'[1]Ind (19)'!BU2</f>
        <v>1</v>
      </c>
      <c r="BW7" s="78">
        <f>'[1]Ind (19)'!BV2</f>
        <v>0.5</v>
      </c>
      <c r="BX7" s="78">
        <f>'[1]Ind (19)'!BW2</f>
        <v>1</v>
      </c>
    </row>
    <row r="8" spans="1:77" ht="15.75" customHeight="1">
      <c r="B8" s="28"/>
      <c r="C8" s="29"/>
      <c r="D8" s="120" t="str">
        <f>'[1]Ind (19)'!C3</f>
        <v>Subíndice</v>
      </c>
      <c r="E8" s="10" t="s">
        <v>1</v>
      </c>
      <c r="F8" s="4"/>
      <c r="G8" s="4"/>
      <c r="H8" s="4"/>
      <c r="I8" s="4"/>
      <c r="J8" s="4"/>
      <c r="K8" s="4"/>
      <c r="L8" s="31"/>
      <c r="M8" s="9" t="s">
        <v>2</v>
      </c>
      <c r="N8" s="5"/>
      <c r="O8" s="5"/>
      <c r="P8" s="5"/>
      <c r="Q8" s="17"/>
      <c r="R8" s="11" t="s">
        <v>3</v>
      </c>
      <c r="S8" s="44"/>
      <c r="T8" s="44"/>
      <c r="U8" s="44"/>
      <c r="V8" s="44"/>
      <c r="W8" s="44"/>
      <c r="X8" s="44"/>
      <c r="Y8" s="44"/>
      <c r="Z8" s="44"/>
      <c r="AA8" s="44"/>
      <c r="AB8" s="44"/>
      <c r="AC8" s="44"/>
      <c r="AD8" s="44"/>
      <c r="AE8" s="33" t="s">
        <v>342</v>
      </c>
      <c r="AF8" s="49"/>
      <c r="AG8" s="49"/>
      <c r="AH8" s="49"/>
      <c r="AI8" s="49"/>
      <c r="AJ8" s="49"/>
      <c r="AK8" s="49"/>
      <c r="AL8" s="48" t="s">
        <v>4</v>
      </c>
      <c r="AM8" s="47"/>
      <c r="AN8" s="47"/>
      <c r="AO8" s="47"/>
      <c r="AP8" s="18"/>
      <c r="AQ8" s="6" t="s">
        <v>343</v>
      </c>
      <c r="AR8" s="7"/>
      <c r="AS8" s="7"/>
      <c r="AT8" s="7"/>
      <c r="AU8" s="7"/>
      <c r="AV8" s="46"/>
      <c r="AW8" s="45" t="s">
        <v>5</v>
      </c>
      <c r="AX8" s="19"/>
      <c r="AY8" s="19"/>
      <c r="AZ8" s="19"/>
      <c r="BA8" s="19"/>
      <c r="BB8" s="19"/>
      <c r="BC8" s="19"/>
      <c r="BD8" s="19"/>
      <c r="BE8" s="19"/>
      <c r="BF8" s="20"/>
      <c r="BG8" s="51" t="s">
        <v>331</v>
      </c>
      <c r="BH8" s="21"/>
      <c r="BI8" s="21"/>
      <c r="BJ8" s="21"/>
      <c r="BK8" s="21"/>
      <c r="BL8" s="21"/>
      <c r="BM8" s="21"/>
      <c r="BN8" s="21"/>
      <c r="BO8" s="21"/>
      <c r="BP8" s="13"/>
      <c r="BQ8" s="55" t="s">
        <v>6</v>
      </c>
      <c r="BR8" s="50"/>
      <c r="BS8" s="50"/>
      <c r="BT8" s="42"/>
      <c r="BU8" s="3" t="s">
        <v>344</v>
      </c>
      <c r="BV8" s="2"/>
      <c r="BW8" s="2"/>
      <c r="BX8" s="23"/>
    </row>
    <row r="9" spans="1:77" ht="56.25" customHeight="1">
      <c r="B9" s="28"/>
      <c r="C9" s="29"/>
      <c r="D9" s="120" t="str">
        <f>'[1]Ind (19)'!C4</f>
        <v>Indicador</v>
      </c>
      <c r="E9" s="78" t="str">
        <f>'[1]Ind (19)'!D4</f>
        <v>Homicidios</v>
      </c>
      <c r="F9" s="78" t="str">
        <f>'[1]Ind (19)'!E4</f>
        <v>Secuestros</v>
      </c>
      <c r="G9" s="78" t="str">
        <f>'[1]Ind (19)'!F4</f>
        <v>Robo de vehículos</v>
      </c>
      <c r="H9" s="78" t="str">
        <f>'[1]Ind (19)'!G4</f>
        <v>Costos del delito</v>
      </c>
      <c r="I9" s="78" t="str">
        <f>'[1]Ind (19)'!H4</f>
        <v>Incidencia delictiva</v>
      </c>
      <c r="J9" s="78" t="str">
        <f>'[1]Ind (19)'!I4</f>
        <v xml:space="preserve">Delitos no denunciados </v>
      </c>
      <c r="K9" s="78" t="str">
        <f>'[1]Ind (19)'!J4</f>
        <v>Percepción de seguridad</v>
      </c>
      <c r="L9" s="78" t="str">
        <f>'[1]Ind (19)'!K4</f>
        <v>Competencia en servicios notariales</v>
      </c>
      <c r="M9" s="78" t="str">
        <f>'[1]Ind (19)'!L4</f>
        <v>Caudal tratado de aguas residuales</v>
      </c>
      <c r="N9" s="78" t="str">
        <f>'[1]Ind (19)'!M4</f>
        <v>Eficiencia económica del agua en la agricultura</v>
      </c>
      <c r="O9" s="78" t="str">
        <f>'[1]Ind (19)'!N4</f>
        <v>Morbilidad por enfermedades respiratorias</v>
      </c>
      <c r="P9" s="78" t="str">
        <f>'[1]Ind (19)'!O4</f>
        <v>Pérdida de superficie cubierta por árboles</v>
      </c>
      <c r="Q9" s="78" t="str">
        <f>'[1]Ind (19)'!P4</f>
        <v>Intensidad energética de la economía</v>
      </c>
      <c r="R9" s="78" t="str">
        <f>'[1]Ind (19)'!Q4</f>
        <v>Mujeres económicamente activas</v>
      </c>
      <c r="S9" s="78" t="str">
        <f>'[1]Ind (19)'!R4</f>
        <v>Equidad salarial</v>
      </c>
      <c r="T9" s="78" t="str">
        <f>'[1]Ind (19)'!S4</f>
        <v>Índice de informalidad laboral entre mujeres y hombres</v>
      </c>
      <c r="U9" s="78" t="str">
        <f>'[1]Ind (19)'!T4</f>
        <v>Grado de escolaridad</v>
      </c>
      <c r="V9" s="78" t="str">
        <f>'[1]Ind (19)'!U4</f>
        <v>Cobertura educativa</v>
      </c>
      <c r="W9" s="78" t="str">
        <f>'[1]Ind (19)'!V4</f>
        <v>Rendimiento académico</v>
      </c>
      <c r="X9" s="78" t="str">
        <f>'[1]Ind (19)'!W4</f>
        <v>Acceso a instituciones de salud</v>
      </c>
      <c r="Y9" s="78" t="str">
        <f>'[1]Ind (19)'!X4</f>
        <v>Esperanza de vida</v>
      </c>
      <c r="Z9" s="78" t="str">
        <f>'[1]Ind (19)'!Y4</f>
        <v>Mortalidad infantil</v>
      </c>
      <c r="AA9" s="78" t="str">
        <f>'[1]Ind (19)'!Z4</f>
        <v>Camas de hospital</v>
      </c>
      <c r="AB9" s="78" t="str">
        <f>'[1]Ind (19)'!AA4</f>
        <v>Médicos y enfermeras</v>
      </c>
      <c r="AC9" s="78" t="str">
        <f>'[1]Ind (19)'!AB4</f>
        <v>Médicos con especialidad</v>
      </c>
      <c r="AD9" s="78" t="str">
        <f>'[1]Ind (19)'!AC4</f>
        <v>Migración neta</v>
      </c>
      <c r="AE9" s="78" t="str">
        <f>'[1]Ind (19)'!AD4</f>
        <v>Percepción de corrupción estatal</v>
      </c>
      <c r="AF9" s="78" t="str">
        <f>'[1]Ind (19)'!AE4</f>
        <v>Percepción de corrupción en partidos políticos</v>
      </c>
      <c r="AG9" s="78" t="str">
        <f>'[1]Ind (19)'!AF4</f>
        <v>Consulta de información de finanzas públicas</v>
      </c>
      <c r="AH9" s="78" t="str">
        <f>'[1]Ind (19)'!AG4</f>
        <v>Participación ciudadana</v>
      </c>
      <c r="AI9" s="78" t="str">
        <f>'[1]Ind (19)'!AH4</f>
        <v>Competencia electoral</v>
      </c>
      <c r="AJ9" s="78" t="str">
        <f>'[1]Ind (19)'!AI4</f>
        <v>Barreras a candidatos independientes</v>
      </c>
      <c r="AK9" s="78" t="str">
        <f>'[1]Ind (19)'!AJ4</f>
        <v>Agresiones a periodistas</v>
      </c>
      <c r="AL9" s="78" t="str">
        <f>'[1]Ind (19)'!AK4</f>
        <v>Interacción con el gobierno por medios electrónicos</v>
      </c>
      <c r="AM9" s="78" t="str">
        <f>'[1]Ind (19)'!AL4</f>
        <v>Índice de Información Presupuestal Estatal</v>
      </c>
      <c r="AN9" s="78" t="str">
        <f>'[1]Ind (19)'!AM4</f>
        <v>Ingresos propios</v>
      </c>
      <c r="AO9" s="78" t="str">
        <f>'[1]Ind (19)'!AN4</f>
        <v>Indicador subnacional de mejora regulatoria</v>
      </c>
      <c r="AP9" s="78" t="str">
        <f>'[1]Ind (19)'!AO4</f>
        <v>Informalidad laboral</v>
      </c>
      <c r="AQ9" s="78" t="str">
        <f>'[1]Ind (19)'!AP4</f>
        <v>Ingreso promedio de trabajadores de tiempo completo</v>
      </c>
      <c r="AR9" s="78" t="str">
        <f>'[1]Ind (19)'!AQ4</f>
        <v>Desigualdad salarial</v>
      </c>
      <c r="AS9" s="78" t="str">
        <f>'[1]Ind (19)'!AR4</f>
        <v>Personas con ingresos por debajo de la línea de bienestar</v>
      </c>
      <c r="AT9" s="78" t="str">
        <f>'[1]Ind (19)'!AS4</f>
        <v>Jornadas laborales muy largas</v>
      </c>
      <c r="AU9" s="78" t="str">
        <f>'[1]Ind (19)'!AT4</f>
        <v>Población foránea con educación superior</v>
      </c>
      <c r="AV9" s="78" t="str">
        <f>'[1]Ind (19)'!AU4</f>
        <v>Capacitación laboral</v>
      </c>
      <c r="AW9" s="78" t="str">
        <f>'[1]Ind (19)'!AV4</f>
        <v>PIB per cápita</v>
      </c>
      <c r="AX9" s="78" t="str">
        <f>'[1]Ind (19)'!AW4</f>
        <v>PIB en sectores de alto crecimiento</v>
      </c>
      <c r="AY9" s="78" t="str">
        <f>'[1]Ind (19)'!AX4</f>
        <v>Crecimiento del PIB</v>
      </c>
      <c r="AZ9" s="78" t="str">
        <f>'[1]Ind (19)'!AY4</f>
        <v>Deuda estatal y de organismos estatales (PIB)</v>
      </c>
      <c r="BA9" s="78" t="str">
        <f>'[1]Ind (19)'!AZ4</f>
        <v>Deuda estatal y de organismos estatales (participaciones federales)</v>
      </c>
      <c r="BB9" s="78" t="str">
        <f>'[1]Ind (19)'!BA4</f>
        <v>Plazo promedio de vencimiento de la deuda</v>
      </c>
      <c r="BC9" s="78" t="str">
        <f>'[1]Ind (19)'!BB4</f>
        <v>Costo promedio de la deuda</v>
      </c>
      <c r="BD9" s="78" t="str">
        <f>'[1]Ind (19)'!BC4</f>
        <v>Personas con ingresos mayores al promedio estatal</v>
      </c>
      <c r="BE9" s="78" t="str">
        <f>'[1]Ind (19)'!BD4</f>
        <v>Participación laboral</v>
      </c>
      <c r="BF9" s="78" t="str">
        <f>'[1]Ind (19)'!BE4</f>
        <v>Diversificación económica</v>
      </c>
      <c r="BG9" s="78" t="str">
        <f>'[1]Ind (19)'!BF4</f>
        <v>Telefonía móvil</v>
      </c>
      <c r="BH9" s="78" t="str">
        <f>'[1]Ind (19)'!BG4</f>
        <v>Acceso a internet</v>
      </c>
      <c r="BI9" s="78" t="str">
        <f>'[1]Ind (19)'!BH4</f>
        <v>Terminales punto de venta</v>
      </c>
      <c r="BJ9" s="78" t="str">
        <f>'[1]Ind (19)'!BI4</f>
        <v>Cajeros automáticos</v>
      </c>
      <c r="BK9" s="78" t="str">
        <f>'[1]Ind (19)'!BJ4</f>
        <v>Uso de banca móvil</v>
      </c>
      <c r="BL9" s="78" t="str">
        <f>'[1]Ind (19)'!BK4</f>
        <v>Captación de ahorro</v>
      </c>
      <c r="BM9" s="78" t="str">
        <f>'[1]Ind (19)'!BL4</f>
        <v>Heridos en accidentes de tránsito terrestre</v>
      </c>
      <c r="BN9" s="78" t="str">
        <f>'[1]Ind (19)'!BM4</f>
        <v>Accidentes por malas condiciones del camino</v>
      </c>
      <c r="BO9" s="78" t="str">
        <f>'[1]Ind (19)'!BN4</f>
        <v>Flujo de pasajeros aéreos</v>
      </c>
      <c r="BP9" s="78" t="str">
        <f>'[1]Ind (19)'!BO4</f>
        <v>Carga aérea</v>
      </c>
      <c r="BQ9" s="78" t="str">
        <f>'[1]Ind (19)'!BP4</f>
        <v>Flujo de pasajeros aéreos internacionales</v>
      </c>
      <c r="BR9" s="78" t="str">
        <f>'[1]Ind (19)'!BQ4</f>
        <v>PIB turístico</v>
      </c>
      <c r="BS9" s="78" t="str">
        <f>'[1]Ind (19)'!BR4</f>
        <v>Inversión extranjera directa</v>
      </c>
      <c r="BT9" s="78" t="str">
        <f>'[1]Ind (19)'!BS4</f>
        <v>Exportación de mercancías</v>
      </c>
      <c r="BU9" s="78" t="str">
        <f>'[1]Ind (19)'!BT4</f>
        <v>Complejidad económica en sectores de innovación</v>
      </c>
      <c r="BV9" s="78" t="str">
        <f>'[1]Ind (19)'!BU4</f>
        <v>Productividad total de los factores</v>
      </c>
      <c r="BW9" s="78" t="str">
        <f>'[1]Ind (19)'!BV4</f>
        <v>Centros de investigación</v>
      </c>
      <c r="BX9" s="78" t="str">
        <f>'[1]Ind (19)'!BW4</f>
        <v>Patentes</v>
      </c>
    </row>
    <row r="10" spans="1:77" ht="101.25" customHeight="1">
      <c r="B10" s="28"/>
      <c r="C10" s="29"/>
      <c r="D10" s="120" t="str">
        <f>'[1]Ind (19)'!C5</f>
        <v>Unidades</v>
      </c>
      <c r="E10" s="78" t="str">
        <f>'[1]Ind (19)'!D5</f>
        <v>Homicidios dolosos por cada 100 mil habitantes</v>
      </c>
      <c r="F10" s="78" t="str">
        <f>'[1]Ind (19)'!E5</f>
        <v>Secuestros por cada 100 mil habitantes</v>
      </c>
      <c r="G10" s="78" t="str">
        <f>'[1]Ind (19)'!F5</f>
        <v>Robos por cada mil vehículos registrados</v>
      </c>
      <c r="H10" s="78" t="str">
        <f>'[1]Ind (19)'!G5</f>
        <v>Pesos por persona de 18 años y más</v>
      </c>
      <c r="I10" s="78" t="str">
        <f>'[1]Ind (19)'!H5</f>
        <v>Delitos del fuero común por cada mil habitantes</v>
      </c>
      <c r="J10" s="78" t="str">
        <f>'[1]Ind (19)'!I5</f>
        <v>Delitos no denunciados como porcentaje del total</v>
      </c>
      <c r="K10" s="78" t="str">
        <f>'[1]Ind (19)'!J5</f>
        <v>Porcentaje de la población de 18 años y más que se siente segura en su entidad federativa</v>
      </c>
      <c r="L10" s="78" t="str">
        <f>'[1]Ind (19)'!K5</f>
        <v>Notarios por cada 100 mil habitantes</v>
      </c>
      <c r="M10" s="78" t="str">
        <f>'[1]Ind (19)'!L5</f>
        <v>Litros por segundo por cada mil habitantes</v>
      </c>
      <c r="N10" s="78" t="str">
        <f>'[1]Ind (19)'!M5</f>
        <v>Miles de pesos por hectómetro cúbico</v>
      </c>
      <c r="O10" s="78" t="str">
        <f>'[1]Ind (19)'!N5</f>
        <v>Incidencia de asma e infecciones respiratorias agudas por cada mil habitantes</v>
      </c>
      <c r="P10" s="78" t="str">
        <f>'[1]Ind (19)'!O5</f>
        <v>Porcentaje de la superficie total cubierta por árboles</v>
      </c>
      <c r="Q10" s="78" t="str">
        <f>'[1]Ind (19)'!P5</f>
        <v>Kilowatts hora por millón de PIB</v>
      </c>
      <c r="R10" s="78" t="str">
        <f>'[1]Ind (19)'!Q5</f>
        <v>Mujeres económicamente activas como porcentaje de la población económicamente activa</v>
      </c>
      <c r="S10" s="78" t="str">
        <f>'[1]Ind (19)'!R5</f>
        <v>Diferencia porcentual de los ingresos entre hombres y mujeres</v>
      </c>
      <c r="T10" s="78" t="str">
        <f>'[1]Ind (19)'!S5</f>
        <v xml:space="preserve">Índice </v>
      </c>
      <c r="U10" s="78" t="str">
        <f>'[1]Ind (19)'!T5</f>
        <v>Años promedio de escolaridad en población de 25 años o más</v>
      </c>
      <c r="V10" s="78" t="str">
        <f>'[1]Ind (19)'!U5</f>
        <v xml:space="preserve">Tasa bruta de escolarización en nivel secundaria </v>
      </c>
      <c r="W10" s="78" t="str">
        <f>'[1]Ind (19)'!V5</f>
        <v>Porcentaje de alumnos en nivel de desempeño 3 y 4 de matemáticas</v>
      </c>
      <c r="X10" s="78" t="str">
        <f>'[1]Ind (19)'!W5</f>
        <v>Porcentaje de la población ocupada que tiene acceso a instituciones de salud</v>
      </c>
      <c r="Y10" s="78" t="str">
        <f>'[1]Ind (19)'!X5</f>
        <v>Años</v>
      </c>
      <c r="Z10" s="78" t="str">
        <f>'[1]Ind (19)'!Y5</f>
        <v>Defunciones de menores de 1 año por cada mil nacidos vivos</v>
      </c>
      <c r="AA10" s="78" t="str">
        <f>'[1]Ind (19)'!Z5</f>
        <v>Camas en área de hospitalización por cada mil habitantes</v>
      </c>
      <c r="AB10" s="78" t="str">
        <f>'[1]Ind (19)'!AA5</f>
        <v>Médicos y enfermeras en contacto con el paciente por cada mil habitantes</v>
      </c>
      <c r="AC10" s="78" t="str">
        <f>'[1]Ind (19)'!AB5</f>
        <v>Médicos con especialidad por cada mil habitantes</v>
      </c>
      <c r="AD10" s="78" t="str">
        <f>'[1]Ind (19)'!AC5</f>
        <v>Migrantes netos como porcentaje de la población total</v>
      </c>
      <c r="AE10" s="78" t="str">
        <f>'[1]Ind (19)'!AD5</f>
        <v>Porcentaje de la población urbana de 18 años y más que considera que las prácticas corruptas en el gobierno del estado son frecuentes y muy frecuentes</v>
      </c>
      <c r="AF10" s="78" t="str">
        <f>'[1]Ind (19)'!AE5</f>
        <v>Porcentaje de la población urbana de 18 años y más que considera que las prácticas corruptas en los partidos políticos son frecuentes y muy frecuentes</v>
      </c>
      <c r="AG10" s="78" t="str">
        <f>'[1]Ind (19)'!AF5</f>
        <v>Porcentaje de la población urbana de 18 años y más que ha consultado información de finanzas públicas en internet</v>
      </c>
      <c r="AH10" s="78" t="str">
        <f>'[1]Ind (19)'!AG5</f>
        <v>Votos emitidos como porcentaje de la lista nominal</v>
      </c>
      <c r="AI10" s="78" t="str">
        <f>'[1]Ind (19)'!AH5</f>
        <v>Puntos porcentuales entre el porcentaje de votos obtenido por el candidato electo a gobernador y el segundo lugar</v>
      </c>
      <c r="AJ10" s="78" t="str">
        <f>'[1]Ind (19)'!AI5</f>
        <v>Firmas requeridas para registrarse como candidato a gobernador como porcentaje de la lista nominal</v>
      </c>
      <c r="AK10" s="78" t="str">
        <f>'[1]Ind (19)'!AJ5</f>
        <v>Número de agresiones contra la prensa</v>
      </c>
      <c r="AL10" s="78" t="str">
        <f>'[1]Ind (19)'!AK5</f>
        <v>Porcentaje de la población urbana de 18 años y más que ha tenido al menos una interacción con el gobierno a través de medios electrónicos</v>
      </c>
      <c r="AM10" s="78" t="str">
        <f>'[1]Ind (19)'!AL5</f>
        <v>Índice (0-100)</v>
      </c>
      <c r="AN10" s="78" t="str">
        <f>'[1]Ind (19)'!AM5</f>
        <v>Ingresos propios como porcentaje de los ingresos totales del estado</v>
      </c>
      <c r="AO10" s="78" t="str">
        <f>'[1]Ind (19)'!AN5</f>
        <v>Índice (0-5)</v>
      </c>
      <c r="AP10" s="78" t="str">
        <f>'[1]Ind (19)'!AO5</f>
        <v>Porcentaje de la población ocupada que se encuentra en condición de informalidad laboral</v>
      </c>
      <c r="AQ10" s="78" t="str">
        <f>'[1]Ind (19)'!AP5</f>
        <v>Pesos</v>
      </c>
      <c r="AR10" s="78" t="str">
        <f>'[1]Ind (19)'!AQ5</f>
        <v>Cociente entre personas que ganan hasta dos salarios mínimos y personas que ganan más de dos salarios mínimos</v>
      </c>
      <c r="AS10" s="78" t="str">
        <f>'[1]Ind (19)'!AR5</f>
        <v>Porcentaje de la población ocupada que labora 40 horas a la semana o más con ingresos por debajo de la línea de pobreza por ingresos</v>
      </c>
      <c r="AT10" s="78" t="str">
        <f>'[1]Ind (19)'!AS5</f>
        <v>Porcentaje de población ocupada que trabaja más de 48 horas</v>
      </c>
      <c r="AU10" s="78" t="str">
        <f>'[1]Ind (19)'!AT5</f>
        <v>Porcentaje de la población foránea de 25 años y más</v>
      </c>
      <c r="AV10" s="78" t="str">
        <f>'[1]Ind (19)'!AU5</f>
        <v>Población que ha recibido capacitación como porcentaje de la población económicamente activa</v>
      </c>
      <c r="AW10" s="78" t="str">
        <f>'[1]Ind (19)'!AV5</f>
        <v>Pesos por habitante</v>
      </c>
      <c r="AX10" s="78" t="str">
        <f>'[1]Ind (19)'!AW5</f>
        <v>Porcentaje del PIB</v>
      </c>
      <c r="AY10" s="78" t="str">
        <f>'[1]Ind (19)'!AX5</f>
        <v>Promedio de la tasa de crecimiento real de los últimos 3 años</v>
      </c>
      <c r="AZ10" s="78" t="str">
        <f>'[1]Ind (19)'!AY5</f>
        <v>Porcentaje del PIB</v>
      </c>
      <c r="BA10" s="78" t="str">
        <f>'[1]Ind (19)'!AZ5</f>
        <v>Porcentaje de las participaciones federales</v>
      </c>
      <c r="BB10" s="78" t="str">
        <f>'[1]Ind (19)'!BA5</f>
        <v>Años promedio ponderados</v>
      </c>
      <c r="BC10" s="78" t="str">
        <f>'[1]Ind (19)'!BB5</f>
        <v>Tasa de interés promedio ponderada</v>
      </c>
      <c r="BD10" s="78" t="str">
        <f>'[1]Ind (19)'!BC5</f>
        <v>Porcentaje de la población ocupada</v>
      </c>
      <c r="BE10" s="78" t="str">
        <f>'[1]Ind (19)'!BD5</f>
        <v>Población económicamente activa ocupada como porcentaje de la población total</v>
      </c>
      <c r="BF10" s="78" t="str">
        <f>'[1]Ind (19)'!BE5</f>
        <v>Número de sectores presentes en la economía</v>
      </c>
      <c r="BG10" s="78" t="str">
        <f>'[1]Ind (19)'!BF5</f>
        <v>Porcentaje del total de las viviendas que cuenta con telefonía celular</v>
      </c>
      <c r="BH10" s="78" t="str">
        <f>'[1]Ind (19)'!BG5</f>
        <v>Porcentaje del total de las viviendas que cuenta con acceso a internet</v>
      </c>
      <c r="BI10" s="78" t="str">
        <f>'[1]Ind (19)'!BH5</f>
        <v>Terminales punto de venta por cada 10 mil adultos</v>
      </c>
      <c r="BJ10" s="78" t="str">
        <f>'[1]Ind (19)'!BI5</f>
        <v>Cajeros automáticos por cada 10 mil adultos</v>
      </c>
      <c r="BK10" s="78" t="str">
        <f>'[1]Ind (19)'!BJ5</f>
        <v>Contratos que usan banca móvil por cada 10 mil adultos</v>
      </c>
      <c r="BL10" s="78" t="str">
        <f>'[1]Ind (19)'!BK5</f>
        <v>Pesos en cuentas de ahorro y depósitos a plazo por millón de PIB</v>
      </c>
      <c r="BM10" s="78" t="str">
        <f>'[1]Ind (19)'!BL5</f>
        <v>Heridos por cada 100 mil habitantes</v>
      </c>
      <c r="BN10" s="78" t="str">
        <f>'[1]Ind (19)'!BM5</f>
        <v>Accidentes por cada 100 mil vehículos</v>
      </c>
      <c r="BO10" s="78" t="str">
        <f>'[1]Ind (19)'!BN5</f>
        <v>Pasajeros por cada mil habitantes</v>
      </c>
      <c r="BP10" s="78" t="str">
        <f>'[1]Ind (19)'!BO5</f>
        <v>Kilogramos por cada mil habitantes</v>
      </c>
      <c r="BQ10" s="78" t="str">
        <f>'[1]Ind (19)'!BP5</f>
        <v>Porcentaje del total nacional de pasajeros aéreos internacionales que llegaron o partieron del estado</v>
      </c>
      <c r="BR10" s="78" t="str">
        <f>'[1]Ind (19)'!BQ5</f>
        <v>Porcentaje del PIB estatal</v>
      </c>
      <c r="BS10" s="78" t="str">
        <f>'[1]Ind (19)'!BR5</f>
        <v>Dólares por millar de PIB (promedio 3 años)</v>
      </c>
      <c r="BT10" s="78" t="str">
        <f>'[1]Ind (19)'!BS5</f>
        <v>Porcentaje del PIB</v>
      </c>
      <c r="BU10" s="78" t="str">
        <f>'[1]Ind (19)'!BT5</f>
        <v xml:space="preserve">Índice </v>
      </c>
      <c r="BV10" s="78" t="str">
        <f>'[1]Ind (19)'!BU5</f>
        <v>Tasa de crecimiento anual</v>
      </c>
      <c r="BW10" s="78" t="str">
        <f>'[1]Ind (19)'!BV5</f>
        <v>Centros por cada 100 mil de la población económicamente activa</v>
      </c>
      <c r="BX10" s="78" t="str">
        <f>'[1]Ind (19)'!BW5</f>
        <v>Patentes solicitadas por cada 100 mil de la población económicamente activa</v>
      </c>
    </row>
    <row r="11" spans="1:77" ht="56.25" customHeight="1">
      <c r="B11" s="28"/>
      <c r="C11" s="29"/>
      <c r="D11" s="120" t="str">
        <f>'[1]Ind (19)'!C6</f>
        <v>Fuente</v>
      </c>
      <c r="E11" s="78" t="str">
        <f>'[1]Ind (19)'!D6</f>
        <v>Segob</v>
      </c>
      <c r="F11" s="78" t="str">
        <f>'[1]Ind (19)'!E6</f>
        <v>Segob</v>
      </c>
      <c r="G11" s="78" t="str">
        <f>'[1]Ind (19)'!F6</f>
        <v>Segob</v>
      </c>
      <c r="H11" s="78" t="str">
        <f>'[1]Ind (19)'!G6</f>
        <v>Inegi</v>
      </c>
      <c r="I11" s="78" t="str">
        <f>'[1]Ind (19)'!H6</f>
        <v>Segob</v>
      </c>
      <c r="J11" s="78" t="str">
        <f>'[1]Ind (19)'!I6</f>
        <v>Inegi</v>
      </c>
      <c r="K11" s="78" t="str">
        <f>'[1]Ind (19)'!J6</f>
        <v>Inegi</v>
      </c>
      <c r="L11" s="78" t="str">
        <f>'[1]Ind (19)'!K6</f>
        <v>Segob</v>
      </c>
      <c r="M11" s="78" t="str">
        <f>'[1]Ind (19)'!L6</f>
        <v>Conagua</v>
      </c>
      <c r="N11" s="78" t="str">
        <f>'[1]Ind (19)'!M6</f>
        <v>Servicio de Información Agroalimentaria y Pesquera (SIAP);  Sistema Nacional de Información del Agua (Sina)</v>
      </c>
      <c r="O11" s="78" t="str">
        <f>'[1]Ind (19)'!N6</f>
        <v>Ssa</v>
      </c>
      <c r="P11" s="78" t="str">
        <f>'[1]Ind (19)'!O6</f>
        <v>Global Forest Watch</v>
      </c>
      <c r="Q11" s="78" t="str">
        <f>'[1]Ind (19)'!P6</f>
        <v>CFE</v>
      </c>
      <c r="R11" s="78" t="str">
        <f>'[1]Ind (19)'!Q6</f>
        <v>Inegi</v>
      </c>
      <c r="S11" s="78" t="str">
        <f>'[1]Ind (19)'!R6</f>
        <v>Inegi</v>
      </c>
      <c r="T11" s="78" t="str">
        <f>'[1]Ind (19)'!S6</f>
        <v>Inegi</v>
      </c>
      <c r="U11" s="78" t="str">
        <f>'[1]Ind (19)'!T6</f>
        <v>Inegi</v>
      </c>
      <c r="V11" s="78" t="str">
        <f>'[1]Ind (19)'!U6</f>
        <v>SEP</v>
      </c>
      <c r="W11" s="78" t="str">
        <f>'[1]Ind (19)'!V6</f>
        <v>IMCO</v>
      </c>
      <c r="X11" s="78" t="str">
        <f>'[1]Ind (19)'!W6</f>
        <v>Inegi</v>
      </c>
      <c r="Y11" s="78" t="str">
        <f>'[1]Ind (19)'!X6</f>
        <v>Conapo</v>
      </c>
      <c r="Z11" s="78" t="str">
        <f>'[1]Ind (19)'!Y6</f>
        <v>Inegi</v>
      </c>
      <c r="AA11" s="78" t="str">
        <f>'[1]Ind (19)'!Z6</f>
        <v>Ssa</v>
      </c>
      <c r="AB11" s="78" t="str">
        <f>'[1]Ind (19)'!AA6</f>
        <v>Ssa</v>
      </c>
      <c r="AC11" s="78" t="str">
        <f>'[1]Ind (19)'!AB6</f>
        <v>Ssa</v>
      </c>
      <c r="AD11" s="78" t="str">
        <f>'[1]Ind (19)'!AC6</f>
        <v>Conapo</v>
      </c>
      <c r="AE11" s="78" t="str">
        <f>'[1]Ind (19)'!AD6</f>
        <v>Inegi</v>
      </c>
      <c r="AF11" s="78" t="str">
        <f>'[1]Ind (19)'!AE6</f>
        <v>Inegi</v>
      </c>
      <c r="AG11" s="78" t="str">
        <f>'[1]Ind (19)'!AF6</f>
        <v>Inegi</v>
      </c>
      <c r="AH11" s="78" t="str">
        <f>'[1]Ind (19)'!AG6</f>
        <v>INE</v>
      </c>
      <c r="AI11" s="78" t="str">
        <f>'[1]Ind (19)'!AH6</f>
        <v xml:space="preserve">IMCO </v>
      </c>
      <c r="AJ11" s="78" t="str">
        <f>'[1]Ind (19)'!AI6</f>
        <v>IMCO</v>
      </c>
      <c r="AK11" s="78" t="str">
        <f>'[1]Ind (19)'!AJ6</f>
        <v>Artículo 19</v>
      </c>
      <c r="AL11" s="78" t="str">
        <f>'[1]Ind (19)'!AK6</f>
        <v>Inegi</v>
      </c>
      <c r="AM11" s="78" t="str">
        <f>'[1]Ind (19)'!AL6</f>
        <v>IMCO</v>
      </c>
      <c r="AN11" s="78" t="str">
        <f>'[1]Ind (19)'!AM6</f>
        <v>Inegi</v>
      </c>
      <c r="AO11" s="78" t="str">
        <f>'[1]Ind (19)'!AN6</f>
        <v>ONMR</v>
      </c>
      <c r="AP11" s="78" t="str">
        <f>'[1]Ind (19)'!AO6</f>
        <v>Inegi</v>
      </c>
      <c r="AQ11" s="78" t="str">
        <f>'[1]Ind (19)'!AP6</f>
        <v>Inegi</v>
      </c>
      <c r="AR11" s="78" t="str">
        <f>'[1]Ind (19)'!AQ6</f>
        <v>Inegi</v>
      </c>
      <c r="AS11" s="78" t="str">
        <f>'[1]Ind (19)'!AR6</f>
        <v>Inegi; Coneval</v>
      </c>
      <c r="AT11" s="78" t="str">
        <f>'[1]Ind (19)'!AS6</f>
        <v>Inegi</v>
      </c>
      <c r="AU11" s="78" t="str">
        <f>'[1]Ind (19)'!AT6</f>
        <v>Inegi</v>
      </c>
      <c r="AV11" s="78" t="str">
        <f>'[1]Ind (19)'!AU6</f>
        <v>SEP</v>
      </c>
      <c r="AW11" s="78" t="str">
        <f>'[1]Ind (19)'!AV6</f>
        <v>Inegi</v>
      </c>
      <c r="AX11" s="78" t="str">
        <f>'[1]Ind (19)'!AW6</f>
        <v>Inegi</v>
      </c>
      <c r="AY11" s="78" t="str">
        <f>'[1]Ind (19)'!AX6</f>
        <v>Inegi</v>
      </c>
      <c r="AZ11" s="78" t="str">
        <f>'[1]Ind (19)'!AY6</f>
        <v>SHCP</v>
      </c>
      <c r="BA11" s="78" t="str">
        <f>'[1]Ind (19)'!AZ6</f>
        <v>SHCP</v>
      </c>
      <c r="BB11" s="78" t="str">
        <f>'[1]Ind (19)'!BA6</f>
        <v>SHCP</v>
      </c>
      <c r="BC11" s="78" t="str">
        <f>'[1]Ind (19)'!BB6</f>
        <v>SHCP</v>
      </c>
      <c r="BD11" s="78" t="str">
        <f>'[1]Ind (19)'!BC6</f>
        <v>Inegi</v>
      </c>
      <c r="BE11" s="78" t="str">
        <f>'[1]Ind (19)'!BD6</f>
        <v>Inegi</v>
      </c>
      <c r="BF11" s="78" t="str">
        <f>'[1]Ind (19)'!BE6</f>
        <v>Inegi</v>
      </c>
      <c r="BG11" s="78" t="str">
        <f>'[1]Ind (19)'!BF6</f>
        <v>Inegi</v>
      </c>
      <c r="BH11" s="78" t="str">
        <f>'[1]Ind (19)'!BG6</f>
        <v>Inegi</v>
      </c>
      <c r="BI11" s="78" t="str">
        <f>'[1]Ind (19)'!BH6</f>
        <v>CNBV</v>
      </c>
      <c r="BJ11" s="78" t="str">
        <f>'[1]Ind (19)'!BI6</f>
        <v>CNBV</v>
      </c>
      <c r="BK11" s="78" t="str">
        <f>'[1]Ind (19)'!BJ6</f>
        <v>CNBV</v>
      </c>
      <c r="BL11" s="78" t="str">
        <f>'[1]Ind (19)'!BK6</f>
        <v>CNBV; Inegi</v>
      </c>
      <c r="BM11" s="78" t="str">
        <f>'[1]Ind (19)'!BL6</f>
        <v>Inegi</v>
      </c>
      <c r="BN11" s="78" t="str">
        <f>'[1]Ind (19)'!BM6</f>
        <v>Inegi</v>
      </c>
      <c r="BO11" s="78" t="str">
        <f>'[1]Ind (19)'!BN6</f>
        <v>SCT</v>
      </c>
      <c r="BP11" s="78" t="str">
        <f>'[1]Ind (19)'!BO6</f>
        <v>SCT</v>
      </c>
      <c r="BQ11" s="78" t="str">
        <f>'[1]Ind (19)'!BP6</f>
        <v>SCT</v>
      </c>
      <c r="BR11" s="78" t="str">
        <f>'[1]Ind (19)'!BQ6</f>
        <v>Inegi</v>
      </c>
      <c r="BS11" s="78" t="str">
        <f>'[1]Ind (19)'!BR6</f>
        <v>SE</v>
      </c>
      <c r="BT11" s="78" t="str">
        <f>'[1]Ind (19)'!BS6</f>
        <v>Inegi</v>
      </c>
      <c r="BU11" s="78" t="str">
        <f>'[1]Ind (19)'!BT6</f>
        <v>Secretaría de Economía</v>
      </c>
      <c r="BV11" s="78" t="str">
        <f>'[1]Ind (19)'!BU6</f>
        <v>IMCO: Inegi</v>
      </c>
      <c r="BW11" s="78" t="str">
        <f>'[1]Ind (19)'!BV6</f>
        <v>Inegi</v>
      </c>
      <c r="BX11" s="78" t="str">
        <f>'[1]Ind (19)'!BW6</f>
        <v>IMPI</v>
      </c>
    </row>
    <row r="12" spans="1:77">
      <c r="E12" s="121"/>
      <c r="F12" s="121"/>
      <c r="G12" s="121"/>
      <c r="H12" s="121"/>
      <c r="I12" s="121"/>
      <c r="J12" s="121"/>
      <c r="K12" s="121"/>
      <c r="L12" s="121"/>
      <c r="M12" s="121"/>
      <c r="N12" s="121"/>
      <c r="O12" s="121"/>
      <c r="P12" s="121"/>
      <c r="Q12" s="121"/>
      <c r="S12" s="121"/>
      <c r="BT12" s="122"/>
    </row>
    <row r="13" spans="1:77">
      <c r="B13" s="123" t="str">
        <f>VLOOKUP(C13,'[1]Ind (01)'!$B$9:$C$40,2,FALSE)</f>
        <v>01</v>
      </c>
      <c r="C13" s="124" t="s">
        <v>8</v>
      </c>
      <c r="D13" s="98" t="s">
        <v>345</v>
      </c>
      <c r="E13" s="125">
        <f>VLOOKUP($C$13,'[1]Ind R'!$B$9:$BW$40,Análisis!E$2,0)</f>
        <v>5.2609169287187845</v>
      </c>
      <c r="F13" s="125">
        <f>VLOOKUP($C$13,'[1]Ind R'!$B$9:$BW$40,Análisis!F$2,0)</f>
        <v>0.70145559049583794</v>
      </c>
      <c r="G13" s="125">
        <f>VLOOKUP($C$13,'[1]Ind R'!$B$9:$BW$40,Análisis!G$2,0)</f>
        <v>3.6978292401338555</v>
      </c>
      <c r="H13" s="125">
        <f>VLOOKUP($C$13,'[1]Ind R'!$B$9:$BW$40,Análisis!H$2,0)</f>
        <v>6667.1012313287574</v>
      </c>
      <c r="I13" s="125">
        <f>VLOOKUP($C$13,'[1]Ind R'!$B$9:$BW$40,Análisis!I$2,0)</f>
        <v>23.587145686013045</v>
      </c>
      <c r="J13" s="141">
        <f>VLOOKUP($C$13,'[1]Ind R'!$B$9:$BW$40,Análisis!J$2,0)</f>
        <v>0.87024218405988552</v>
      </c>
      <c r="K13" s="141">
        <f>VLOOKUP($C$13,'[1]Ind R'!$B$9:$BW$40,Análisis!K$2,0)</f>
        <v>0.44255699739958798</v>
      </c>
      <c r="L13" s="125">
        <f>VLOOKUP($C$13,'[1]Ind R'!$B$9:$BW$40,Análisis!L$2,0)</f>
        <v>3.6475690705783572</v>
      </c>
      <c r="M13" s="125">
        <f>VLOOKUP($C$13,'[1]Ind R'!$B$9:$BW$40,Análisis!M$2,0)</f>
        <v>2.1774793506666907</v>
      </c>
      <c r="N13" s="125">
        <f>VLOOKUP($C$13,'[1]Ind R'!$B$9:$BW$40,Análisis!N$2,0)</f>
        <v>7177.7887732866302</v>
      </c>
      <c r="O13" s="126">
        <f>VLOOKUP($C$13,'[1]Ind R'!$B$9:$BW$40,Análisis!O$2,0)</f>
        <v>256.65932609449766</v>
      </c>
      <c r="P13" s="142">
        <f>VLOOKUP($C$13,'[1]Ind R'!$B$9:$BW$40,Análisis!P$2,0)</f>
        <v>0</v>
      </c>
      <c r="Q13" s="126">
        <f>VLOOKUP($C$13,'[1]Ind R'!$B$9:$BW$40,Análisis!Q$2,0)</f>
        <v>9535.0677584190616</v>
      </c>
      <c r="R13" s="141">
        <f>VLOOKUP($C$13,'[1]Ind R'!$B$9:$BW$40,Análisis!R$2,0)</f>
        <v>0.37945878723378812</v>
      </c>
      <c r="S13" s="141">
        <f>VLOOKUP($C$13,'[1]Ind R'!$B$9:$BW$40,Análisis!S$2,0)</f>
        <v>5.9514835234816377E-2</v>
      </c>
      <c r="T13" s="125">
        <f>VLOOKUP($C$13,'[1]Ind R'!$B$9:$BW$40,Análisis!T$2,0)</f>
        <v>3.6862926103689797E-2</v>
      </c>
      <c r="U13" s="125">
        <f>VLOOKUP($C$13,'[1]Ind R'!$B$9:$BW$40,Análisis!U$2,0)</f>
        <v>8.3898689999999991</v>
      </c>
      <c r="V13" s="141">
        <f>VLOOKUP($C$13,'[1]Ind R'!$B$9:$BW$40,Análisis!V$2,0)</f>
        <v>0.91500000000000004</v>
      </c>
      <c r="W13" s="141">
        <f>VLOOKUP($C$13,'[1]Ind R'!$B$9:$BW$40,Análisis!W$2,0)</f>
        <v>0.1747469800848841</v>
      </c>
      <c r="X13" s="141">
        <f>VLOOKUP($C$13,'[1]Ind R'!$B$9:$BW$40,Análisis!X$2,0)</f>
        <v>0.52533466918700933</v>
      </c>
      <c r="Y13" s="125">
        <f>VLOOKUP($C$13,'[1]Ind R'!$B$9:$BW$40,Análisis!Y$2,0)</f>
        <v>75.900000000000006</v>
      </c>
      <c r="Z13" s="125">
        <f>VLOOKUP($C$13,'[1]Ind R'!$B$9:$BW$40,Análisis!Z$2,0)</f>
        <v>11.725810006612299</v>
      </c>
      <c r="AA13" s="125">
        <f>VLOOKUP($C$13,'[1]Ind R'!$B$9:$BW$40,Análisis!AA$2,0)</f>
        <v>0.68813448436896163</v>
      </c>
      <c r="AB13" s="125">
        <f>VLOOKUP($C$13,'[1]Ind R'!$B$9:$BW$40,Análisis!AB$2,0)</f>
        <v>3.4668130542078996</v>
      </c>
      <c r="AC13" s="125">
        <f>VLOOKUP($C$13,'[1]Ind R'!$B$9:$BW$40,Análisis!AC$2,0)</f>
        <v>1.3451828113331652</v>
      </c>
      <c r="AD13" s="142">
        <f>VLOOKUP($C$13,'[1]Ind R'!$B$9:$BW$40,Análisis!AD$2,0)</f>
        <v>1.2373676616346582E-3</v>
      </c>
      <c r="AE13" s="141">
        <f>VLOOKUP($C$13,'[1]Ind R'!$B$9:$BW$40,Análisis!AE$2,0)</f>
        <v>0.81897153675883594</v>
      </c>
      <c r="AF13" s="141">
        <f>VLOOKUP($C$13,'[1]Ind R'!$B$9:$BW$40,Análisis!AF$2,0)</f>
        <v>0.86442430708620799</v>
      </c>
      <c r="AG13" s="141">
        <f>VLOOKUP($C$13,'[1]Ind R'!$B$9:$BW$40,Análisis!AG$2,0)</f>
        <v>0.16656643115226061</v>
      </c>
      <c r="AH13" s="141">
        <f>VLOOKUP($C$13,'[1]Ind R'!$B$9:$BW$40,Análisis!AH$2,0)</f>
        <v>0.51950794283130941</v>
      </c>
      <c r="AI13" s="125">
        <f>VLOOKUP($C$13,'[1]Ind R'!$B$9:$BW$40,Análisis!AI$2,0)</f>
        <v>2.9219107767134602</v>
      </c>
      <c r="AJ13" s="141">
        <f>VLOOKUP($C$13,'[1]Ind R'!$B$9:$BW$40,Análisis!AJ$2,0)</f>
        <v>2.5000000000000001E-2</v>
      </c>
      <c r="AK13" s="126">
        <f>VLOOKUP($C$13,'[1]Ind R'!$B$9:$BW$40,Análisis!AK$2,0)</f>
        <v>7</v>
      </c>
      <c r="AL13" s="141">
        <f>VLOOKUP($C$13,'[1]Ind R'!$B$9:$BW$40,Análisis!AL$2,0)</f>
        <v>0.33745991230303723</v>
      </c>
      <c r="AM13" s="125">
        <f>VLOOKUP($C$13,'[1]Ind R'!$B$9:$BW$40,Análisis!AM$2,0)</f>
        <v>94.827586206896555</v>
      </c>
      <c r="AN13" s="141">
        <f>VLOOKUP($C$13,'[1]Ind R'!$B$9:$BW$40,Análisis!AN$2,0)</f>
        <v>9.4589802605590773E-2</v>
      </c>
      <c r="AO13" s="125">
        <f>VLOOKUP($C$13,'[1]Ind R'!$B$9:$BW$40,Análisis!AO$2,0)</f>
        <v>2.25</v>
      </c>
      <c r="AP13" s="141">
        <f>VLOOKUP($C$13,'[1]Ind R'!$B$9:$BW$40,Análisis!AP$2,0)</f>
        <v>0.39878655953408498</v>
      </c>
      <c r="AQ13" s="125">
        <f>VLOOKUP($C$13,'[1]Ind R'!$B$9:$BW$40,Análisis!AQ$2,0)</f>
        <v>7842.72</v>
      </c>
      <c r="AR13" s="125">
        <f>VLOOKUP($C$13,'[1]Ind R'!$B$9:$BW$40,Análisis!AR$2,0)</f>
        <v>1.8491616230237153</v>
      </c>
      <c r="AS13" s="143">
        <f>VLOOKUP($C$13,'[1]Ind R'!$B$9:$BW$40,Análisis!AS$2,0)</f>
        <v>4.2400139832165359E-3</v>
      </c>
      <c r="AT13" s="141">
        <f>VLOOKUP($C$13,'[1]Ind R'!$B$9:$BW$40,Análisis!AT$2,0)</f>
        <v>0.34099226778580449</v>
      </c>
      <c r="AU13" s="141">
        <f>VLOOKUP($C$13,'[1]Ind R'!$B$9:$BW$40,Análisis!AU$2,0)</f>
        <v>0.27571585895872919</v>
      </c>
      <c r="AV13" s="141">
        <f>VLOOKUP($C$13,'[1]Ind R'!$B$9:$BW$40,Análisis!AV$2,0)</f>
        <v>5.2312267913629487E-2</v>
      </c>
      <c r="AW13" s="125">
        <f>VLOOKUP($C$13,'[1]Ind R'!$B$9:$BW$40,Análisis!AW$2,0)</f>
        <v>208811.1907739036</v>
      </c>
      <c r="AX13" s="141">
        <f>VLOOKUP($C$13,'[1]Ind R'!$B$9:$BW$40,Análisis!AX$2,0)</f>
        <v>0.6966060818205968</v>
      </c>
      <c r="AY13" s="142">
        <f>VLOOKUP($C$13,'[1]Ind R'!$B$9:$BW$40,Análisis!AY$2,0)/100</f>
        <v>-5.7258468024418861E-3</v>
      </c>
      <c r="AZ13" s="141">
        <f>VLOOKUP($C$13,'[1]Ind R'!$B$9:$BW$40,Análisis!AZ$2,0)</f>
        <v>1.0319519117512365E-2</v>
      </c>
      <c r="BA13" s="141">
        <f>VLOOKUP($C$13,'[1]Ind R'!$B$9:$BW$40,Análisis!BA$2,0)</f>
        <v>0.3333273287220696</v>
      </c>
      <c r="BB13" s="125">
        <f>VLOOKUP($C$13,'[1]Ind R'!$B$9:$BW$40,Análisis!BB$2,0)</f>
        <v>12.3306120330132</v>
      </c>
      <c r="BC13" s="142">
        <f>VLOOKUP($C$13,'[1]Ind R'!$B$9:$BW$40,Análisis!BC$2,0)/100</f>
        <v>5.0928307328734504E-2</v>
      </c>
      <c r="BD13" s="141">
        <f>VLOOKUP($C$13,'[1]Ind R'!$B$9:$BW$40,Análisis!BD$2,0)</f>
        <v>0.21300979726137984</v>
      </c>
      <c r="BE13" s="141">
        <f>VLOOKUP($C$13,'[1]Ind R'!$B$9:$BW$40,Análisis!BE$2,0)</f>
        <v>0.39940336104213897</v>
      </c>
      <c r="BF13" s="126">
        <f>VLOOKUP($C$13,'[1]Ind R'!$B$9:$BW$40,Análisis!BF$2,0)</f>
        <v>766</v>
      </c>
      <c r="BG13" s="142">
        <f>VLOOKUP($C$13,'[1]Ind R'!$B$9:$BW$40,Análisis!BG$2,0)</f>
        <v>0.93234389693557951</v>
      </c>
      <c r="BH13" s="142">
        <f>VLOOKUP($C$13,'[1]Ind R'!$B$9:$BW$40,Análisis!BH$2,0)</f>
        <v>0.61138931273979236</v>
      </c>
      <c r="BI13" s="126">
        <f>VLOOKUP($C$13,'[1]Ind R'!$B$9:$BW$40,Análisis!BI$2,0)</f>
        <v>186.97126991809361</v>
      </c>
      <c r="BJ13" s="125">
        <f>VLOOKUP($C$13,'[1]Ind R'!$B$9:$BW$40,Análisis!BJ$2,0)</f>
        <v>7.1896535287332419</v>
      </c>
      <c r="BK13" s="126">
        <f>VLOOKUP($C$13,'[1]Ind R'!$B$9:$BW$40,Análisis!BK$2,0)</f>
        <v>4373.8972179584443</v>
      </c>
      <c r="BL13" s="126">
        <f>VLOOKUP($C$13,'[1]Ind R'!$B$9:$BW$40,Análisis!BL$2,0)</f>
        <v>91447.988804826033</v>
      </c>
      <c r="BM13" s="126">
        <f>VLOOKUP($C$13,'[1]Ind R'!$B$9:$BW$40,Análisis!BM$2,0)</f>
        <v>96.225787239273686</v>
      </c>
      <c r="BN13" s="125">
        <f>VLOOKUP($C$13,'[1]Ind R'!$B$9:$BW$40,Análisis!BN$2,0)</f>
        <v>6.0114772974247757</v>
      </c>
      <c r="BO13" s="125">
        <f>VLOOKUP($C$13,'[1]Ind R'!$B$9:$BW$40,Análisis!BO$2,0)</f>
        <v>329.01002871057733</v>
      </c>
      <c r="BP13" s="126">
        <f>VLOOKUP($C$13,'[1]Ind R'!$B$9:$BW$40,Análisis!BP$2,0)</f>
        <v>189.42808221340098</v>
      </c>
      <c r="BQ13" s="141">
        <f>VLOOKUP($C$13,'[1]Ind R'!$B$9:$BW$40,Análisis!BQ$2,0)</f>
        <v>5.6795183221753304E-3</v>
      </c>
      <c r="BR13" s="141">
        <f>VLOOKUP($C$13,'[1]Ind R'!$B$9:$BW$40,Análisis!BR$2,0)</f>
        <v>1.9380087792766194E-2</v>
      </c>
      <c r="BS13" s="125">
        <f>VLOOKUP($C$13,'[1]Ind R'!$B$9:$BW$40,Análisis!BS$2,0)</f>
        <v>3.7563062380556986</v>
      </c>
      <c r="BT13" s="141">
        <f>VLOOKUP($C$13,'[1]Ind R'!$B$9:$BW$40,Análisis!BT$2,0)</f>
        <v>0.74045778312728372</v>
      </c>
      <c r="BU13" s="125">
        <f>VLOOKUP($C$13,'[1]Ind R'!$B$9:$BW$40,Análisis!BU$2,0)</f>
        <v>0.82793199019999997</v>
      </c>
      <c r="BV13" s="125">
        <f>VLOOKUP($C$13,'[1]Ind R'!$B$9:$BW$40,Análisis!BV$2,0)</f>
        <v>-1.2682211459970523</v>
      </c>
      <c r="BW13" s="148">
        <f>VLOOKUP($C$13,'[1]Ind R'!$B$9:$BW$40,Análisis!BW$2,0)</f>
        <v>1.8790923642227648</v>
      </c>
      <c r="BX13" s="125">
        <f>VLOOKUP($C$13,'[1]Ind R'!$B$9:$BW$40,Análisis!BX$2,0)</f>
        <v>1.366612628525647</v>
      </c>
    </row>
    <row r="14" spans="1:77">
      <c r="D14" s="98" t="s">
        <v>346</v>
      </c>
      <c r="E14" s="127">
        <f>VLOOKUP($C$13,'[1]Norm R'!$B$9:$BW$40,Análisis!E$2,0)</f>
        <v>96.208123317743841</v>
      </c>
      <c r="F14" s="127">
        <f>VLOOKUP($C$13,'[1]Norm R'!$B$9:$BW$40,Análisis!F$2,0)</f>
        <v>75.738004810976236</v>
      </c>
      <c r="G14" s="127">
        <f>VLOOKUP($C$13,'[1]Norm R'!$B$9:$BW$40,Análisis!G$2,0)</f>
        <v>59.338665862890338</v>
      </c>
      <c r="H14" s="127">
        <f>VLOOKUP($C$13,'[1]Norm R'!$B$9:$BW$40,Análisis!H$2,0)</f>
        <v>0</v>
      </c>
      <c r="I14" s="127">
        <f>VLOOKUP($C$13,'[1]Norm R'!$B$9:$BW$40,Análisis!I$2,0)</f>
        <v>34.123155031969908</v>
      </c>
      <c r="J14" s="127">
        <f>VLOOKUP($C$13,'[1]Norm R'!$B$9:$BW$40,Análisis!J$2,0)</f>
        <v>50.414361268037801</v>
      </c>
      <c r="K14" s="127">
        <f>VLOOKUP($C$13,'[1]Norm R'!$B$9:$BW$40,Análisis!K$2,0)</f>
        <v>56.87576838642844</v>
      </c>
      <c r="L14" s="127">
        <f>VLOOKUP($C$13,'[1]Norm R'!$B$9:$BW$40,Análisis!L$2,0)</f>
        <v>28.232566917892083</v>
      </c>
      <c r="M14" s="127">
        <f>VLOOKUP($C$13,'[1]Norm R'!$B$9:$BW$40,Análisis!M$2,0)</f>
        <v>23.404460996517724</v>
      </c>
      <c r="N14" s="127">
        <f>VLOOKUP($C$13,'[1]Norm R'!$B$9:$BW$40,Análisis!N$2,0)</f>
        <v>1.5890798106086463</v>
      </c>
      <c r="O14" s="127">
        <f>VLOOKUP($C$13,'[1]Norm R'!$B$9:$BW$40,Análisis!O$2,0)</f>
        <v>44.872445492842665</v>
      </c>
      <c r="P14" s="127">
        <f>VLOOKUP($C$13,'[1]Norm R'!$B$9:$BW$40,Análisis!P$2,0)</f>
        <v>100</v>
      </c>
      <c r="Q14" s="127">
        <f>VLOOKUP($C$13,'[1]Norm R'!$B$9:$BW$40,Análisis!Q$2,0)</f>
        <v>54.941970371187601</v>
      </c>
      <c r="R14" s="127">
        <f>VLOOKUP($C$13,'[1]Norm R'!$B$9:$BW$40,Análisis!R$2,0)</f>
        <v>62.668506535991796</v>
      </c>
      <c r="S14" s="127">
        <f>VLOOKUP($C$13,'[1]Norm R'!$B$9:$BW$40,Análisis!S$2,0)</f>
        <v>76.387348582889288</v>
      </c>
      <c r="T14" s="127">
        <f>VLOOKUP($C$13,'[1]Norm R'!$B$9:$BW$40,Análisis!T$2,0)</f>
        <v>88.00164749308756</v>
      </c>
      <c r="U14" s="127">
        <f>VLOOKUP($C$13,'[1]Norm R'!$B$9:$BW$40,Análisis!U$2,0)</f>
        <v>61.733106316259509</v>
      </c>
      <c r="V14" s="127">
        <f>VLOOKUP($C$13,'[1]Norm R'!$B$9:$BW$40,Análisis!V$2,0)</f>
        <v>17.888563049853357</v>
      </c>
      <c r="W14" s="127">
        <f>VLOOKUP($C$13,'[1]Norm R'!$B$9:$BW$40,Análisis!W$2,0)</f>
        <v>60.895081030552745</v>
      </c>
      <c r="X14" s="127">
        <f>VLOOKUP($C$13,'[1]Norm R'!$B$9:$BW$40,Análisis!X$2,0)</f>
        <v>82.889141079446588</v>
      </c>
      <c r="Y14" s="127">
        <f>VLOOKUP($C$13,'[1]Norm R'!$B$9:$BW$40,Análisis!Y$2,0)</f>
        <v>78.787878787879123</v>
      </c>
      <c r="Z14" s="127">
        <f>VLOOKUP($C$13,'[1]Norm R'!$B$9:$BW$40,Análisis!Z$2,0)</f>
        <v>84.325328151305953</v>
      </c>
      <c r="AA14" s="127">
        <f>VLOOKUP($C$13,'[1]Norm R'!$B$9:$BW$40,Análisis!AA$2,0)</f>
        <v>19.488238940339134</v>
      </c>
      <c r="AB14" s="127">
        <f>VLOOKUP($C$13,'[1]Norm R'!$B$9:$BW$40,Análisis!AB$2,0)</f>
        <v>41.15416889681844</v>
      </c>
      <c r="AC14" s="127">
        <f>VLOOKUP($C$13,'[1]Norm R'!$B$9:$BW$40,Análisis!AC$2,0)</f>
        <v>43.698387523366563</v>
      </c>
      <c r="AD14" s="127">
        <f>VLOOKUP($C$13,'[1]Norm R'!$B$9:$BW$40,Análisis!AD$2,0)</f>
        <v>57.239150144612658</v>
      </c>
      <c r="AE14" s="127">
        <f>VLOOKUP($C$13,'[1]Norm R'!$B$9:$BW$40,Análisis!AE$2,0)</f>
        <v>47.370183621480642</v>
      </c>
      <c r="AF14" s="127">
        <f>VLOOKUP($C$13,'[1]Norm R'!$B$9:$BW$40,Análisis!AF$2,0)</f>
        <v>26.693150915793268</v>
      </c>
      <c r="AG14" s="127">
        <f>VLOOKUP($C$13,'[1]Norm R'!$B$9:$BW$40,Análisis!AG$2,0)</f>
        <v>49.214182382106841</v>
      </c>
      <c r="AH14" s="127">
        <f>VLOOKUP($C$13,'[1]Norm R'!$B$9:$BW$40,Análisis!AH$2,0)</f>
        <v>50.503998626956559</v>
      </c>
      <c r="AI14" s="127">
        <f>VLOOKUP($C$13,'[1]Norm R'!$B$9:$BW$40,Análisis!AI$2,0)</f>
        <v>98.571027026918628</v>
      </c>
      <c r="AJ14" s="127">
        <f>VLOOKUP($C$13,'[1]Norm R'!$B$9:$BW$40,Análisis!AJ$2,0)</f>
        <v>18.181818181818173</v>
      </c>
      <c r="AK14" s="127">
        <f>VLOOKUP($C$13,'[1]Norm R'!$B$9:$BW$40,Análisis!AK$2,0)</f>
        <v>92.391304347826093</v>
      </c>
      <c r="AL14" s="127">
        <f>VLOOKUP($C$13,'[1]Norm R'!$B$9:$BW$40,Análisis!AL$2,0)</f>
        <v>60.016890427695571</v>
      </c>
      <c r="AM14" s="127">
        <f>VLOOKUP($C$13,'[1]Norm R'!$B$9:$BW$40,Análisis!AM$2,0)</f>
        <v>90.476190476190482</v>
      </c>
      <c r="AN14" s="127">
        <f>VLOOKUP($C$13,'[1]Norm R'!$B$9:$BW$40,Análisis!AN$2,0)</f>
        <v>17.925639653244232</v>
      </c>
      <c r="AO14" s="127">
        <f>VLOOKUP($C$13,'[1]Norm R'!$B$9:$BW$40,Análisis!AO$2,0)</f>
        <v>44.84679665738161</v>
      </c>
      <c r="AP14" s="127">
        <f>VLOOKUP($C$13,'[1]Norm R'!$B$9:$BW$40,Análisis!AP$2,0)</f>
        <v>89.554391564835228</v>
      </c>
      <c r="AQ14" s="127">
        <f>VLOOKUP($C$13,'[1]Norm R'!$B$9:$BW$40,Análisis!AQ$2,0)</f>
        <v>58.015694878069368</v>
      </c>
      <c r="AR14" s="127">
        <f>VLOOKUP($C$13,'[1]Norm R'!$B$9:$BW$40,Análisis!AR$2,0)</f>
        <v>80.387173848311562</v>
      </c>
      <c r="AS14" s="127">
        <f>VLOOKUP($C$13,'[1]Norm R'!$B$9:$BW$40,Análisis!AS$2,0)</f>
        <v>98.49647856950024</v>
      </c>
      <c r="AT14" s="127">
        <f>VLOOKUP($C$13,'[1]Norm R'!$B$9:$BW$40,Análisis!AT$2,0)</f>
        <v>0.14134132934833801</v>
      </c>
      <c r="AU14" s="127">
        <f>VLOOKUP($C$13,'[1]Norm R'!$B$9:$BW$40,Análisis!AU$2,0)</f>
        <v>52.652404871648706</v>
      </c>
      <c r="AV14" s="127">
        <f>VLOOKUP($C$13,'[1]Norm R'!$B$9:$BW$40,Análisis!AV$2,0)</f>
        <v>32.014006350891492</v>
      </c>
      <c r="AW14" s="127">
        <f>VLOOKUP($C$13,'[1]Norm R'!$B$9:$BW$40,Análisis!AW$2,0)</f>
        <v>43.040808369754309</v>
      </c>
      <c r="AX14" s="127">
        <f>VLOOKUP($C$13,'[1]Norm R'!$B$9:$BW$40,Análisis!AX$2,0)</f>
        <v>86.86170492562097</v>
      </c>
      <c r="AY14" s="127">
        <f>VLOOKUP($C$13,'[1]Norm R'!$B$9:$BW$40,Análisis!AY$2,0)</f>
        <v>86.190713283935665</v>
      </c>
      <c r="AZ14" s="127">
        <f>VLOOKUP($C$13,'[1]Norm R'!$B$9:$BW$40,Análisis!AZ$2,0)</f>
        <v>86.477582545894023</v>
      </c>
      <c r="BA14" s="127">
        <f>VLOOKUP($C$13,'[1]Norm R'!$B$9:$BW$40,Análisis!BA$2,0)</f>
        <v>83.157128562725362</v>
      </c>
      <c r="BB14" s="127">
        <f>VLOOKUP($C$13,'[1]Norm R'!$B$9:$BW$40,Análisis!BB$2,0)</f>
        <v>50.04916844790025</v>
      </c>
      <c r="BC14" s="127">
        <f>VLOOKUP($C$13,'[1]Norm R'!$B$9:$BW$40,Análisis!BC$2,0)</f>
        <v>17.924615193315649</v>
      </c>
      <c r="BD14" s="127">
        <f>VLOOKUP($C$13,'[1]Norm R'!$B$9:$BW$40,Análisis!BD$2,0)</f>
        <v>39.770493971205603</v>
      </c>
      <c r="BE14" s="127">
        <f>VLOOKUP($C$13,'[1]Norm R'!$B$9:$BW$40,Análisis!BE$2,0)</f>
        <v>46.296299941704973</v>
      </c>
      <c r="BF14" s="127">
        <f>VLOOKUP($C$13,'[1]Norm R'!$B$9:$BW$40,Análisis!BF$2,0)</f>
        <v>43.377483443708606</v>
      </c>
      <c r="BG14" s="127">
        <f>VLOOKUP($C$13,'[1]Norm R'!$B$9:$BW$40,Análisis!BG$2,0)</f>
        <v>94.296116801663416</v>
      </c>
      <c r="BH14" s="127">
        <f>VLOOKUP($C$13,'[1]Norm R'!$B$9:$BW$40,Análisis!BH$2,0)</f>
        <v>73.010490097239668</v>
      </c>
      <c r="BI14" s="127">
        <f>VLOOKUP($C$13,'[1]Norm R'!$B$9:$BW$40,Análisis!BI$2,0)</f>
        <v>38.698505065601609</v>
      </c>
      <c r="BJ14" s="127">
        <f>VLOOKUP($C$13,'[1]Norm R'!$B$9:$BW$40,Análisis!BJ$2,0)</f>
        <v>46.887239426312213</v>
      </c>
      <c r="BK14" s="127">
        <f>VLOOKUP($C$13,'[1]Norm R'!$B$9:$BW$40,Análisis!BK$2,0)</f>
        <v>12.278838275401537</v>
      </c>
      <c r="BL14" s="127">
        <f>VLOOKUP($C$13,'[1]Norm R'!$B$9:$BW$40,Análisis!BL$2,0)</f>
        <v>42.602060742534405</v>
      </c>
      <c r="BM14" s="127">
        <f>VLOOKUP($C$13,'[1]Norm R'!$B$9:$BW$40,Análisis!BM$2,0)</f>
        <v>60.349940600595922</v>
      </c>
      <c r="BN14" s="127">
        <f>VLOOKUP($C$13,'[1]Norm R'!$B$9:$BW$40,Análisis!BN$2,0)</f>
        <v>97.528649880107253</v>
      </c>
      <c r="BO14" s="127">
        <f>VLOOKUP($C$13,'[1]Norm R'!$B$9:$BW$40,Análisis!BO$2,0)</f>
        <v>4.820902930746505</v>
      </c>
      <c r="BP14" s="127">
        <f>VLOOKUP($C$13,'[1]Norm R'!$B$9:$BW$40,Análisis!BP$2,0)</f>
        <v>0.37141347701955901</v>
      </c>
      <c r="BQ14" s="127">
        <f>VLOOKUP($C$13,'[1]Norm R'!$B$9:$BW$40,Análisis!BQ$2,0)</f>
        <v>1.697105902150053</v>
      </c>
      <c r="BR14" s="127">
        <f>VLOOKUP($C$13,'[1]Norm R'!$B$9:$BW$40,Análisis!BR$2,0)</f>
        <v>5.1367056234556259</v>
      </c>
      <c r="BS14" s="127">
        <f>VLOOKUP($C$13,'[1]Norm R'!$B$9:$BW$40,Análisis!BS$2,0)</f>
        <v>100</v>
      </c>
      <c r="BT14" s="127">
        <f>VLOOKUP($C$13,'[1]Norm R'!$B$9:$BW$40,Análisis!BT$2,0)</f>
        <v>53.658025263056444</v>
      </c>
      <c r="BU14" s="127">
        <f>VLOOKUP($C$13,'[1]Norm R'!$B$9:$BW$40,Análisis!BU$2,0)</f>
        <v>76.713729476187339</v>
      </c>
      <c r="BV14" s="127">
        <f>VLOOKUP($C$13,'[1]Norm R'!$B$9:$BW$40,Análisis!BV$2,0)</f>
        <v>80.976981362923922</v>
      </c>
      <c r="BW14" s="127">
        <f>VLOOKUP($C$13,'[1]Norm R'!$B$9:$BW$40,Análisis!BW$2,0)</f>
        <v>57.797633609907471</v>
      </c>
      <c r="BX14" s="127">
        <f>VLOOKUP($C$13,'[1]Norm R'!$B$9:$BW$40,Análisis!BX$2,0)</f>
        <v>21.697677267284689</v>
      </c>
    </row>
    <row r="15" spans="1:77">
      <c r="D15" s="98" t="s">
        <v>347</v>
      </c>
      <c r="E15" s="126">
        <f>RANK(E14,'[1]Norm R'!D$9:D$40,0)</f>
        <v>2</v>
      </c>
      <c r="F15" s="126">
        <f>RANK(F14,'[1]Norm R'!E$9:E$40,0)</f>
        <v>22</v>
      </c>
      <c r="G15" s="126">
        <f>RANK(G14,'[1]Norm R'!F$9:F$40,0)</f>
        <v>22</v>
      </c>
      <c r="H15" s="126">
        <f>RANK(H14,'[1]Norm R'!G$9:G$40,0)</f>
        <v>32</v>
      </c>
      <c r="I15" s="126">
        <f>RANK(I14,'[1]Norm R'!H$9:H$40,0)</f>
        <v>30</v>
      </c>
      <c r="J15" s="126">
        <f>RANK(J14,'[1]Norm R'!I$9:I$40,0)</f>
        <v>14</v>
      </c>
      <c r="K15" s="126">
        <f>RANK(K14,'[1]Norm R'!J$9:J$40,0)</f>
        <v>6</v>
      </c>
      <c r="L15" s="126">
        <f>RANK(L14,'[1]Norm R'!K$9:K$40,0)</f>
        <v>16</v>
      </c>
      <c r="M15" s="126">
        <f>RANK(M14,'[1]Norm R'!L$9:L$40,0)</f>
        <v>3</v>
      </c>
      <c r="N15" s="126">
        <f>RANK(N14,'[1]Norm R'!M$9:M$40,0)</f>
        <v>11</v>
      </c>
      <c r="O15" s="126">
        <f>RANK(O14,'[1]Norm R'!N$9:N$40,0)</f>
        <v>27</v>
      </c>
      <c r="P15" s="126">
        <f>RANK(P14,'[1]Norm R'!O$9:O$40,0)</f>
        <v>1</v>
      </c>
      <c r="Q15" s="126">
        <f>RANK(Q14,'[1]Norm R'!P$9:P$40,0)</f>
        <v>6</v>
      </c>
      <c r="R15" s="126">
        <f>RANK(R14,'[1]Norm R'!Q$9:Q$40,0)</f>
        <v>15</v>
      </c>
      <c r="S15" s="126">
        <f>RANK(S14,'[1]Norm R'!R$9:R$40,0)</f>
        <v>7</v>
      </c>
      <c r="T15" s="126">
        <f>RANK(T14,'[1]Norm R'!S$9:S$40,0)</f>
        <v>11</v>
      </c>
      <c r="U15" s="126">
        <f>RANK(U14,'[1]Norm R'!T$9:T$40,0)</f>
        <v>9</v>
      </c>
      <c r="V15" s="126">
        <f>RANK(V14,'[1]Norm R'!U$9:U$40,0)</f>
        <v>24</v>
      </c>
      <c r="W15" s="126">
        <f>RANK(W14,'[1]Norm R'!V$9:V$40,0)</f>
        <v>12</v>
      </c>
      <c r="X15" s="126">
        <f>RANK(X14,'[1]Norm R'!W$9:W$40,0)</f>
        <v>8</v>
      </c>
      <c r="Y15" s="126">
        <f>RANK(Y14,'[1]Norm R'!X$9:X$40,0)</f>
        <v>3</v>
      </c>
      <c r="Z15" s="126">
        <f>RANK(Z14,'[1]Norm R'!Y$9:Y$40,0)</f>
        <v>3</v>
      </c>
      <c r="AA15" s="126">
        <f>RANK(AA14,'[1]Norm R'!Z$9:Z$40,0)</f>
        <v>12</v>
      </c>
      <c r="AB15" s="126">
        <f>RANK(AB14,'[1]Norm R'!AA$9:AA$40,0)</f>
        <v>8</v>
      </c>
      <c r="AC15" s="126">
        <f>RANK(AC14,'[1]Norm R'!AB$9:AB$40,0)</f>
        <v>4</v>
      </c>
      <c r="AD15" s="126">
        <f>RANK(AD14,'[1]Norm R'!AC$9:AC$40,0)</f>
        <v>11</v>
      </c>
      <c r="AE15" s="126">
        <f>RANK(AE14,'[1]Norm R'!AD$9:AD$40,0)</f>
        <v>7</v>
      </c>
      <c r="AF15" s="126">
        <f>RANK(AF14,'[1]Norm R'!AE$9:AE$40,0)</f>
        <v>25</v>
      </c>
      <c r="AG15" s="126">
        <f>RANK(AG14,'[1]Norm R'!AF$9:AF$40,0)</f>
        <v>8</v>
      </c>
      <c r="AH15" s="126">
        <f>RANK(AH14,'[1]Norm R'!AG$9:AG$40,0)</f>
        <v>28</v>
      </c>
      <c r="AI15" s="126">
        <f>RANK(AI14,'[1]Norm R'!AH$9:AH$40,0)</f>
        <v>5</v>
      </c>
      <c r="AJ15" s="126">
        <f>RANK(AJ14,'[1]Norm R'!AI$9:AI$40,0)</f>
        <v>20</v>
      </c>
      <c r="AK15" s="126">
        <f>RANK(AK14,'[1]Norm R'!AJ$9:AJ$40,0)</f>
        <v>10</v>
      </c>
      <c r="AL15" s="126">
        <f>RANK(AL14,'[1]Norm R'!AK$9:AK$40,0)</f>
        <v>6</v>
      </c>
      <c r="AM15" s="126">
        <f>RANK(AM14,'[1]Norm R'!AL$9:AL$40,0)</f>
        <v>13</v>
      </c>
      <c r="AN15" s="126">
        <f>RANK(AN14,'[1]Norm R'!AM$9:AM$40,0)</f>
        <v>15</v>
      </c>
      <c r="AO15" s="126">
        <f>RANK(AO14,'[1]Norm R'!AN$9:AN$40,0)</f>
        <v>22</v>
      </c>
      <c r="AP15" s="126">
        <f>RANK(AP14,'[1]Norm R'!AO$9:AO$40,0)</f>
        <v>6</v>
      </c>
      <c r="AQ15" s="126">
        <f>RANK(AQ14,'[1]Norm R'!AP$9:AP$40,0)</f>
        <v>15</v>
      </c>
      <c r="AR15" s="126">
        <f>RANK(AR14,'[1]Norm R'!AQ$9:AQ$40,0)</f>
        <v>9</v>
      </c>
      <c r="AS15" s="126">
        <f>RANK(AS14,'[1]Norm R'!AR$9:AR$40,0)</f>
        <v>3</v>
      </c>
      <c r="AT15" s="126">
        <f>RANK(AT14,'[1]Norm R'!AS$9:AS$40,0)</f>
        <v>31</v>
      </c>
      <c r="AU15" s="126">
        <f>RANK(AU14,'[1]Norm R'!AT$9:AT$40,0)</f>
        <v>8</v>
      </c>
      <c r="AV15" s="126">
        <f>RANK(AV14,'[1]Norm R'!AU$9:AU$40,0)</f>
        <v>7</v>
      </c>
      <c r="AW15" s="126">
        <f>RANK(AW14,'[1]Norm R'!AV$9:AV$40,0)</f>
        <v>7</v>
      </c>
      <c r="AX15" s="126">
        <f>RANK(AX14,'[1]Norm R'!AW$9:AW$40,0)</f>
        <v>13</v>
      </c>
      <c r="AY15" s="126">
        <f>RANK(AY14,'[1]Norm R'!AX$9:AX$40,0)</f>
        <v>12</v>
      </c>
      <c r="AZ15" s="126">
        <f>RANK(AZ14,'[1]Norm R'!AY$9:AY$40,0)</f>
        <v>9</v>
      </c>
      <c r="BA15" s="126">
        <f>RANK(BA14,'[1]Norm R'!AZ$9:AZ$40,0)</f>
        <v>12</v>
      </c>
      <c r="BB15" s="126">
        <f>RANK(BB14,'[1]Norm R'!BA$9:BA$40,0)</f>
        <v>23</v>
      </c>
      <c r="BC15" s="126">
        <f>RANK(BC14,'[1]Norm R'!BB$9:BB$40,0)</f>
        <v>20</v>
      </c>
      <c r="BD15" s="126">
        <f>RANK(BD14,'[1]Norm R'!BC$9:BC$40,0)</f>
        <v>27</v>
      </c>
      <c r="BE15" s="126">
        <f>RANK(BE14,'[1]Norm R'!BD$9:BD$40,0)</f>
        <v>15</v>
      </c>
      <c r="BF15" s="126">
        <f>RANK(BF14,'[1]Norm R'!BE$9:BE$40,0)</f>
        <v>21</v>
      </c>
      <c r="BG15" s="126">
        <f>RANK(BG14,'[1]Norm R'!BF$9:BF$40,0)</f>
        <v>3</v>
      </c>
      <c r="BH15" s="126">
        <f>RANK(BH14,'[1]Norm R'!BG$9:BG$40,0)</f>
        <v>7</v>
      </c>
      <c r="BI15" s="126">
        <f>RANK(BI14,'[1]Norm R'!BH$9:BH$40,0)</f>
        <v>8</v>
      </c>
      <c r="BJ15" s="126">
        <f>RANK(BJ14,'[1]Norm R'!BI$9:BI$40,0)</f>
        <v>10</v>
      </c>
      <c r="BK15" s="126">
        <f>RANK(BK14,'[1]Norm R'!BJ$9:BJ$40,0)</f>
        <v>17</v>
      </c>
      <c r="BL15" s="126">
        <f>RANK(BL14,'[1]Norm R'!BK$9:BK$40,0)</f>
        <v>3</v>
      </c>
      <c r="BM15" s="126">
        <f>RANK(BM14,'[1]Norm R'!BL$9:BL$40,0)</f>
        <v>19</v>
      </c>
      <c r="BN15" s="126">
        <f>RANK(BN14,'[1]Norm R'!BM$9:BM$40,0)</f>
        <v>19</v>
      </c>
      <c r="BO15" s="126">
        <f>RANK(BO14,'[1]Norm R'!BN$9:BN$40,0)</f>
        <v>12</v>
      </c>
      <c r="BP15" s="126">
        <f>RANK(BP14,'[1]Norm R'!BO$9:BO$40,0)</f>
        <v>20</v>
      </c>
      <c r="BQ15" s="126">
        <f>RANK(BQ14,'[1]Norm R'!BP$9:BP$40,0)</f>
        <v>12</v>
      </c>
      <c r="BR15" s="126">
        <f>RANK(BR14,'[1]Norm R'!BQ$9:BQ$40,0)</f>
        <v>14</v>
      </c>
      <c r="BS15" s="126">
        <f>RANK(BS14,'[1]Norm R'!BR$9:BR$40,0)</f>
        <v>1</v>
      </c>
      <c r="BT15" s="126">
        <f>RANK(BT14,'[1]Norm R'!BS$9:BS$40,0)</f>
        <v>5</v>
      </c>
      <c r="BU15" s="126">
        <f>RANK(BU14,'[1]Norm R'!BT$9:BT$40,0)</f>
        <v>9</v>
      </c>
      <c r="BV15" s="126">
        <f>RANK(BV14,'[1]Norm R'!BU$9:BU$40,0)</f>
        <v>16</v>
      </c>
      <c r="BW15" s="126">
        <f>RANK(BW14,'[1]Norm R'!BV$9:BV$40,0)</f>
        <v>6</v>
      </c>
      <c r="BX15" s="126">
        <f>RANK(BX14,'[1]Norm R'!BW$9:BW$40,0)</f>
        <v>15</v>
      </c>
    </row>
    <row r="17" spans="4:76">
      <c r="D17" s="98" t="s">
        <v>348</v>
      </c>
      <c r="E17" s="125">
        <f>AVERAGE('[1]Ind (16)'!D$9:D$40)</f>
        <v>18.434619205006101</v>
      </c>
      <c r="F17" s="125">
        <f>AVERAGE('[1]Ind (16)'!E$9:E$40)</f>
        <v>0.87140292461905422</v>
      </c>
      <c r="G17" s="125">
        <f>AVERAGE('[1]Ind (16)'!F$9:F$40)</f>
        <v>3.767711054205539</v>
      </c>
      <c r="H17" s="125">
        <f>AVERAGE('[1]Ind (16)'!G$9:G$40)</f>
        <v>2518.7218105336137</v>
      </c>
      <c r="I17" s="125">
        <f>AVERAGE('[1]Ind (16)'!H$9:H$40)</f>
        <v>13.884129658350549</v>
      </c>
      <c r="J17" s="141">
        <f>AVERAGE('[1]Ind (16)'!I$9:I$40)</f>
        <v>0.8899475155316664</v>
      </c>
      <c r="K17" s="141">
        <f>AVERAGE('[1]Ind (16)'!J$9:J$40)</f>
        <v>0.31469731624381875</v>
      </c>
      <c r="L17" s="125">
        <f>AVERAGE('[1]Ind (16)'!K$9:K$40)</f>
        <v>3.2505448020914747</v>
      </c>
      <c r="M17" s="125">
        <f>AVERAGE('[1]Ind (16)'!L$9:L$40)</f>
        <v>1.1271090492282645</v>
      </c>
      <c r="N17" s="125">
        <f>AVERAGE('[1]Ind (16)'!M$9:M$40)</f>
        <v>14867.607998561749</v>
      </c>
      <c r="O17" s="126">
        <f>AVERAGE('[1]Ind (16)'!N$9:N$40)</f>
        <v>217.76789081948968</v>
      </c>
      <c r="P17" s="142">
        <f>AVERAGE('[1]Ind (16)'!O$9:O$40)</f>
        <v>3.3942358708791425E-3</v>
      </c>
      <c r="Q17" s="126">
        <f>AVERAGE('[1]Ind (16)'!P$9:P$40)</f>
        <v>13443.369034680656</v>
      </c>
      <c r="R17" s="141">
        <f>AVERAGE('[1]Ind (16)'!Q$9:Q$40)</f>
        <v>0.38252808933473259</v>
      </c>
      <c r="S17" s="141">
        <f>AVERAGE('[1]Ind (16)'!R$9:R$40)</f>
        <v>0.17105163000091952</v>
      </c>
      <c r="T17" s="125">
        <f>AVERAGE('[1]Ind (16)'!S$9:S$40)</f>
        <v>7.6840347338980028E-2</v>
      </c>
      <c r="U17" s="125">
        <f>AVERAGE('[1]Ind (16)'!T$9:T$40)</f>
        <v>7.1688952187500004</v>
      </c>
      <c r="V17" s="141">
        <f>AVERAGE('[1]Ind (16)'!U$9:U$40)</f>
        <v>0.99331249999999993</v>
      </c>
      <c r="W17" s="141">
        <f>AVERAGE('[1]Ind (16)'!V$9:V$40)</f>
        <v>0.19211205858905894</v>
      </c>
      <c r="X17" s="141">
        <f>AVERAGE('[1]Ind (16)'!W$9:W$40)</f>
        <v>0.37169195322799287</v>
      </c>
      <c r="Y17" s="125">
        <f>AVERAGE('[1]Ind (16)'!X$9:X$40)</f>
        <v>74.820000000000007</v>
      </c>
      <c r="Z17" s="125">
        <f>AVERAGE('[1]Ind (16)'!Y$9:Y$40)</f>
        <v>11.346813771128835</v>
      </c>
      <c r="AA17" s="125">
        <f>AVERAGE('[1]Ind (16)'!Z$9:Z$40)</f>
        <v>0.72532074696228699</v>
      </c>
      <c r="AB17" s="125">
        <f>AVERAGE('[1]Ind (16)'!AA$9:AA$40)</f>
        <v>3.0254161052558217</v>
      </c>
      <c r="AC17" s="125">
        <f>AVERAGE('[1]Ind (16)'!AB$9:AB$40)</f>
        <v>1.0006525722305937</v>
      </c>
      <c r="AD17" s="142">
        <f>AVERAGE('[1]Ind (16)'!AC$9:AC$40)</f>
        <v>-9.8182274452265388E-5</v>
      </c>
      <c r="AE17" s="141">
        <f>AVERAGE('[1]Ind (16)'!AD$9:AD$40)</f>
        <v>0.8673701975372301</v>
      </c>
      <c r="AF17" s="141">
        <f>AVERAGE('[1]Ind (16)'!AE$9:AE$40)</f>
        <v>0.87271973080651732</v>
      </c>
      <c r="AG17" s="141">
        <f>AVERAGE('[1]Ind (16)'!AF$9:AF$40)</f>
        <v>0.18983928090455054</v>
      </c>
      <c r="AH17" s="141">
        <f>AVERAGE('[1]Ind (16)'!AG$9:AG$40)</f>
        <v>0.57914758636079644</v>
      </c>
      <c r="AI17" s="125">
        <f>AVERAGE('[1]Ind (16)'!AH$9:AH$40)</f>
        <v>12.266384868258879</v>
      </c>
      <c r="AJ17" s="141">
        <f>AVERAGE('[1]Ind (16)'!AI$9:AI$40)</f>
        <v>2.4765625000000013E-2</v>
      </c>
      <c r="AK17" s="126">
        <f>AVERAGE('[1]Ind (16)'!AJ$9:AJ$40)</f>
        <v>12.40625</v>
      </c>
      <c r="AL17" s="141">
        <f>AVERAGE('[1]Ind (16)'!AK$9:AK$40)</f>
        <v>0.30955149966144041</v>
      </c>
      <c r="AM17" s="125">
        <f>AVERAGE('[1]Ind (16)'!AL$9:AL$40)</f>
        <v>76.099734042553195</v>
      </c>
      <c r="AN17" s="141">
        <f>AVERAGE('[1]Ind (16)'!AM$9:AM$40)</f>
        <v>9.5431414670842873E-2</v>
      </c>
      <c r="AO17" s="125">
        <f>AVERAGE('[1]Ind (16)'!AN$9:AN$40)</f>
        <v>1.7659375000000002</v>
      </c>
      <c r="AP17" s="141">
        <f>AVERAGE('[1]Ind (16)'!AO$9:AO$40)</f>
        <v>0.57057243527930424</v>
      </c>
      <c r="AQ17" s="125">
        <f>AVERAGE('[1]Ind (16)'!AP$9:AP$40)</f>
        <v>6221.5995093750016</v>
      </c>
      <c r="AR17" s="125">
        <f>AVERAGE('[1]Ind (16)'!AQ$9:AQ$40)</f>
        <v>1.1666905634343092</v>
      </c>
      <c r="AS17" s="143">
        <f>AVERAGE('[1]Ind (16)'!AR$9:AR$40)</f>
        <v>1.7828971332430828E-2</v>
      </c>
      <c r="AT17" s="141">
        <f>AVERAGE('[1]Ind (16)'!AS$9:AS$40)</f>
        <v>0.28331563726875186</v>
      </c>
      <c r="AU17" s="141">
        <f>AVERAGE('[1]Ind (16)'!AT$9:AT$40)</f>
        <v>0.27262578412770788</v>
      </c>
      <c r="AV17" s="141">
        <f>AVERAGE('[1]Ind (16)'!AU$9:AU$40)</f>
        <v>4.016551391838237E-2</v>
      </c>
      <c r="AW17" s="125">
        <f>AVERAGE('[1]Ind (16)'!AV$9:AV$40)</f>
        <v>146196.31164202854</v>
      </c>
      <c r="AX17" s="141">
        <f>AVERAGE('[1]Ind (16)'!AW$9:AW$40)</f>
        <v>0.61848543537320522</v>
      </c>
      <c r="AY17" s="125">
        <f>AVERAGE('[1]Ind (16)'!AX$9:AX$40)</f>
        <v>3.0221821760397929</v>
      </c>
      <c r="AZ17" s="141">
        <f>AVERAGE('[1]Ind (16)'!AY$9:AY$40)</f>
        <v>2.6575429611087963E-2</v>
      </c>
      <c r="BA17" s="141">
        <f>AVERAGE('[1]Ind (16)'!AZ$9:AZ$40)</f>
        <v>0.71841160907731583</v>
      </c>
      <c r="BB17" s="125">
        <f>AVERAGE('[1]Ind (16)'!BA$9:BA$40)</f>
        <v>15.023167136693653</v>
      </c>
      <c r="BC17" s="141">
        <f>AVERAGE('[1]Ind (16)'!BB$9:BB$40)/100</f>
        <v>5.8739076088791045E-2</v>
      </c>
      <c r="BD17" s="141">
        <f>AVERAGE('[1]Ind (16)'!BC$9:BC$40)</f>
        <v>0.25528316523036682</v>
      </c>
      <c r="BE17" s="141">
        <f>AVERAGE('[1]Ind (16)'!BD$9:BD$40)</f>
        <v>0.41925215750898243</v>
      </c>
      <c r="BF17" s="126">
        <f>AVERAGE('[1]Ind (16)'!BE$9:BE$40)</f>
        <v>770.625</v>
      </c>
      <c r="BG17" s="141">
        <f>AVERAGE('[1]Ind (16)'!BF$9:BF$40)</f>
        <v>0.84162501128477396</v>
      </c>
      <c r="BH17" s="141">
        <f>AVERAGE('[1]Ind (16)'!BG$9:BG$40)</f>
        <v>0.34501470163659886</v>
      </c>
      <c r="BI17" s="126">
        <f>AVERAGE('[1]Ind (16)'!BH$9:BH$40)</f>
        <v>107.62452260776047</v>
      </c>
      <c r="BJ17" s="125">
        <f>AVERAGE('[1]Ind (16)'!BI$9:BI$40)</f>
        <v>5.5839625225234171</v>
      </c>
      <c r="BK17" s="126">
        <f>AVERAGE('[1]Ind (16)'!BJ$9:BJ$40)</f>
        <v>955.10122870426062</v>
      </c>
      <c r="BL17" s="126">
        <f>AVERAGE('[1]Ind (16)'!BK$9:BK$40)</f>
        <v>48549.641703062291</v>
      </c>
      <c r="BM17" s="126">
        <f>AVERAGE('[1]Ind (16)'!BL$9:BL$40)</f>
        <v>105.95538363999549</v>
      </c>
      <c r="BN17" s="125">
        <f>AVERAGE('[1]Ind (16)'!BM$9:BM$40)</f>
        <v>22.203783373438135</v>
      </c>
      <c r="BO17" s="125">
        <f>AVERAGE('[1]Ind (16)'!BN$9:BN$40)</f>
        <v>1249.8327462200107</v>
      </c>
      <c r="BP17" s="126">
        <f>AVERAGE('[1]Ind (16)'!BO$9:BO$40)</f>
        <v>4868.6908952023632</v>
      </c>
      <c r="BQ17" s="141">
        <f>AVERAGE('[1]Ind (16)'!BP$9:BP$40)</f>
        <v>3.1249999999999997E-2</v>
      </c>
      <c r="BR17" s="141">
        <f>AVERAGE('[1]Ind (16)'!BQ$9:BQ$40)</f>
        <v>3.388887698724407E-2</v>
      </c>
      <c r="BS17" s="125">
        <f>AVERAGE('[1]Ind (16)'!BR$9:BR$40)</f>
        <v>1.7201873142646003</v>
      </c>
      <c r="BT17" s="141">
        <f>AVERAGE('[1]Ind (16)'!BS$9:BS$40)</f>
        <v>0.31098236314993566</v>
      </c>
      <c r="BU17" s="125">
        <f>AVERAGE('[1]Ind (16)'!BT$9:BT$40)</f>
        <v>6.2499970476803668E-12</v>
      </c>
      <c r="BV17" s="125">
        <f>AVERAGE('[1]Ind (16)'!BU$9:BU$40)</f>
        <v>-0.47037335921707851</v>
      </c>
      <c r="BW17" s="125">
        <f>AVERAGE('[1]Ind (16)'!BV$9:BV$40)</f>
        <v>0.92444849447936617</v>
      </c>
      <c r="BX17" s="125">
        <f>AVERAGE('[1]Ind (16)'!BW$9:BW$40)</f>
        <v>2.1614092361160537</v>
      </c>
    </row>
    <row r="18" spans="4:76">
      <c r="D18" s="98" t="s">
        <v>349</v>
      </c>
      <c r="E18" s="125">
        <f>AVERAGE('[1]Ind (18)'!D$9:D$40)</f>
        <v>26.044177259525785</v>
      </c>
      <c r="F18" s="125">
        <f>AVERAGE('[1]Ind (18)'!E$9:E$40)</f>
        <v>1.0019594892159889</v>
      </c>
      <c r="G18" s="125">
        <f>AVERAGE('[1]Ind (18)'!F$9:F$40)</f>
        <v>4.1305936750572565</v>
      </c>
      <c r="H18" s="125">
        <f>AVERAGE('[1]Ind (18)'!G$9:G$40)</f>
        <v>3058.4867708161637</v>
      </c>
      <c r="I18" s="125">
        <f>AVERAGE('[1]Ind (18)'!H$9:H$40)</f>
        <v>15.759968866024314</v>
      </c>
      <c r="J18" s="141">
        <f>AVERAGE('[1]Ind (18)'!I$9:I$40)</f>
        <v>0.88645003811941059</v>
      </c>
      <c r="K18" s="141">
        <f>AVERAGE('[1]Ind (18)'!J$9:J$40)</f>
        <v>0.23202696152276947</v>
      </c>
      <c r="L18" s="125">
        <f>AVERAGE('[1]Ind (18)'!K$9:K$40)</f>
        <v>3.7977806890607906</v>
      </c>
      <c r="M18" s="125">
        <f>AVERAGE('[1]Ind (18)'!L$9:L$40)</f>
        <v>1.3421241604265386</v>
      </c>
      <c r="N18" s="125">
        <f>AVERAGE('[1]Ind (18)'!M$9:M$40)</f>
        <v>17703.998568386669</v>
      </c>
      <c r="O18" s="126">
        <f>AVERAGE('[1]Ind (18)'!N$9:N$40)</f>
        <v>221.62468897791396</v>
      </c>
      <c r="P18" s="142">
        <f>AVERAGE('[1]Ind (18)'!O$9:O$40)</f>
        <v>4.3074323632145634E-3</v>
      </c>
      <c r="Q18" s="126">
        <f>AVERAGE('[1]Ind (18)'!P$9:P$40)</f>
        <v>11654.368813917239</v>
      </c>
      <c r="R18" s="141">
        <f>AVERAGE('[1]Ind (18)'!Q$9:Q$40)</f>
        <v>0.38136363109628313</v>
      </c>
      <c r="S18" s="142">
        <f>AVERAGE('[1]Ind (18)'!R$9:R$40)</f>
        <v>0.16488818408024328</v>
      </c>
      <c r="T18" s="125">
        <f>AVERAGE('[1]Ind (18)'!S$9:S$40)</f>
        <v>6.4941858914180306E-2</v>
      </c>
      <c r="U18" s="125">
        <f>AVERAGE('[1]Ind (18)'!T$9:T$40)</f>
        <v>7.476941437499999</v>
      </c>
      <c r="V18" s="141">
        <f>AVERAGE('[1]Ind (18)'!U$9:U$40)</f>
        <v>0.95474999999999999</v>
      </c>
      <c r="W18" s="141">
        <f>AVERAGE('[1]Ind (18)'!V$9:V$40)</f>
        <v>0.21835847430269159</v>
      </c>
      <c r="X18" s="141">
        <f>AVERAGE('[1]Ind (18)'!W$9:W$40)</f>
        <v>0.37733182752552058</v>
      </c>
      <c r="Y18" s="125">
        <f>AVERAGE('[1]Ind (18)'!X$9:X$40)</f>
        <v>74.985625000000013</v>
      </c>
      <c r="Z18" s="125">
        <f>AVERAGE('[1]Ind (18)'!Y$9:Y$40)</f>
        <v>11.656445386078287</v>
      </c>
      <c r="AA18" s="148">
        <f>AVERAGE('[1]Ind (18)'!Z$9:Z$40)</f>
        <v>0.7094194329034319</v>
      </c>
      <c r="AB18" s="149">
        <f>AVERAGE('[1]Ind (18)'!AA$9:AA$40)</f>
        <v>3.0207323729414894</v>
      </c>
      <c r="AC18" s="125">
        <f>AVERAGE('[1]Ind (18)'!AB$9:AB$40)</f>
        <v>1.0018235250144341</v>
      </c>
      <c r="AD18" s="142">
        <f>AVERAGE('[1]Ind (18)'!AC$9:AC$40)</f>
        <v>-2.4978363414137895E-4</v>
      </c>
      <c r="AE18" s="141">
        <f>AVERAGE('[1]Ind (18)'!AD$9:AD$40)</f>
        <v>0.88976290334575781</v>
      </c>
      <c r="AF18" s="141">
        <f>AVERAGE('[1]Ind (18)'!AE$9:AE$40)</f>
        <v>0.88958564202744406</v>
      </c>
      <c r="AG18" s="141">
        <f>AVERAGE('[1]Ind (18)'!AF$9:AF$40)</f>
        <v>0.15045958592575132</v>
      </c>
      <c r="AH18" s="141">
        <f>AVERAGE('[1]Ind (18)'!AG$9:AG$40)</f>
        <v>0.58973710798612056</v>
      </c>
      <c r="AI18" s="125">
        <f>AVERAGE('[1]Ind (18)'!AH$9:AH$40)</f>
        <v>11.076457890256735</v>
      </c>
      <c r="AJ18" s="141">
        <f>AVERAGE('[1]Ind (18)'!AI$9:AI$40)</f>
        <v>2.164375000000001E-2</v>
      </c>
      <c r="AK18" s="126">
        <f>AVERAGE('[1]Ind (18)'!AJ$9:AJ$40)</f>
        <v>16.9375</v>
      </c>
      <c r="AL18" s="141">
        <f>AVERAGE('[1]Ind (18)'!AK$9:AK$40)</f>
        <v>0.27077979587909079</v>
      </c>
      <c r="AM18" s="125">
        <f>AVERAGE('[1]Ind (18)'!AL$9:AL$40)</f>
        <v>83.012833072100292</v>
      </c>
      <c r="AN18" s="141">
        <f>AVERAGE('[1]Ind (18)'!AM$9:AM$40)</f>
        <v>9.6693696387264133E-2</v>
      </c>
      <c r="AO18" s="125">
        <f>AVERAGE('[1]Ind (18)'!AN$9:AN$40)</f>
        <v>2.1578124999999999</v>
      </c>
      <c r="AP18" s="141">
        <f>AVERAGE('[1]Ind (18)'!AO$9:AO$40)</f>
        <v>0.56354156520570342</v>
      </c>
      <c r="AQ18" s="125">
        <f>AVERAGE('[1]Ind (18)'!AP$9:AP$40)</f>
        <v>6841.2221875000005</v>
      </c>
      <c r="AR18" s="125">
        <f>AVERAGE('[1]Ind (18)'!AQ$9:AQ$40)</f>
        <v>1.4467224225601529</v>
      </c>
      <c r="AS18" s="143">
        <f>AVERAGE('[1]Ind (18)'!AR$9:AR$40)</f>
        <v>1.7883416477312297E-2</v>
      </c>
      <c r="AT18" s="141">
        <f>AVERAGE('[1]Ind (18)'!AS$9:AS$40)</f>
        <v>0.27703430738619916</v>
      </c>
      <c r="AU18" s="141">
        <f>AVERAGE('[1]Ind (18)'!AT$9:AT$40)</f>
        <v>0.22494922575688733</v>
      </c>
      <c r="AV18" s="141">
        <f>AVERAGE('[1]Ind (18)'!AU$9:AU$40)</f>
        <v>3.8992319807808005E-2</v>
      </c>
      <c r="AW18" s="125">
        <f>AVERAGE('[1]Ind (18)'!AV$9:AV$40)</f>
        <v>168369.82126038303</v>
      </c>
      <c r="AX18" s="141">
        <f>AVERAGE('[1]Ind (18)'!AW$9:AW$40)</f>
        <v>0.62674916899745536</v>
      </c>
      <c r="AY18" s="125">
        <f>AVERAGE('[1]Ind (18)'!AX$9:AX$40)</f>
        <v>2.1701417552526987</v>
      </c>
      <c r="AZ18" s="141">
        <f>AVERAGE('[1]Ind (18)'!AY$9:AY$40)</f>
        <v>2.4491685684895747E-2</v>
      </c>
      <c r="BA18" s="141">
        <f>AVERAGE('[1]Ind (18)'!AZ$9:AZ$40)</f>
        <v>0.63555013259958237</v>
      </c>
      <c r="BB18" s="125">
        <f>AVERAGE('[1]Ind (18)'!BA$9:BA$40)</f>
        <v>14.54040578272746</v>
      </c>
      <c r="BC18" s="141">
        <f>AVERAGE('[1]Ind (18)'!BB$9:BB$40)/100</f>
        <v>8.5535322542298897E-2</v>
      </c>
      <c r="BD18" s="141">
        <f>AVERAGE('[1]Ind (18)'!BC$9:BC$40)</f>
        <v>0.24992412945396345</v>
      </c>
      <c r="BE18" s="141">
        <f>AVERAGE('[1]Ind (18)'!BD$9:BD$40)</f>
        <v>0.42556372936201825</v>
      </c>
      <c r="BF18" s="126">
        <f>AVERAGE('[1]Ind (18)'!BE$9:BE$40)</f>
        <v>770.625</v>
      </c>
      <c r="BG18" s="141">
        <f>AVERAGE('[1]Ind (18)'!BF$9:BF$40)</f>
        <v>0.86212147749698975</v>
      </c>
      <c r="BH18" s="141">
        <f>AVERAGE('[1]Ind (18)'!BG$9:BG$40)</f>
        <v>0.39238519265191224</v>
      </c>
      <c r="BI18" s="126">
        <f>AVERAGE('[1]Ind (18)'!BH$9:BH$40)</f>
        <v>109.28428101337477</v>
      </c>
      <c r="BJ18" s="125">
        <f>AVERAGE('[1]Ind (18)'!BI$9:BI$40)</f>
        <v>5.8428897940037947</v>
      </c>
      <c r="BK18" s="126">
        <f>AVERAGE('[1]Ind (18)'!BJ$9:BJ$40)</f>
        <v>2344.5196389052821</v>
      </c>
      <c r="BL18" s="126">
        <f>AVERAGE('[1]Ind (18)'!BK$9:BK$40)</f>
        <v>55580.356515349056</v>
      </c>
      <c r="BM18" s="126">
        <f>AVERAGE('[1]Ind (18)'!BL$9:BL$40)</f>
        <v>92.193079554079802</v>
      </c>
      <c r="BN18" s="125">
        <f>AVERAGE('[1]Ind (18)'!BM$9:BM$40)</f>
        <v>17.12950633335392</v>
      </c>
      <c r="BO18" s="125">
        <f>AVERAGE('[1]Ind (18)'!BN$9:BN$40)</f>
        <v>1425.3684542312096</v>
      </c>
      <c r="BP18" s="126">
        <f>AVERAGE('[1]Ind (18)'!BO$9:BO$40)</f>
        <v>5942.2319098004191</v>
      </c>
      <c r="BQ18" s="141">
        <f>AVERAGE('[1]Ind (18)'!BP$9:BP$40)</f>
        <v>3.1249999999999997E-2</v>
      </c>
      <c r="BR18" s="141">
        <f>AVERAGE('[1]Ind (18)'!BQ$9:BQ$40)</f>
        <v>3.3552064498309074E-2</v>
      </c>
      <c r="BS18" s="125">
        <f>AVERAGE('[1]Ind (18)'!BR$9:BR$40)</f>
        <v>1.5442181000455755</v>
      </c>
      <c r="BT18" s="141">
        <f>AVERAGE('[1]Ind (18)'!BS$9:BS$40)</f>
        <v>0.33607031183394881</v>
      </c>
      <c r="BU18" s="125">
        <f>AVERAGE('[1]Ind (18)'!BT$9:BT$40)</f>
        <v>1.5625001292818297E-11</v>
      </c>
      <c r="BV18" s="125">
        <f>AVERAGE('[1]Ind (18)'!BU$9:BU$40)</f>
        <v>-0.28997529645792919</v>
      </c>
      <c r="BW18" s="125">
        <f>AVERAGE('[1]Ind (18)'!BV$9:BV$40)</f>
        <v>0.90455472699805739</v>
      </c>
      <c r="BX18" s="125">
        <f>AVERAGE('[1]Ind (18)'!BW$9:BW$40)</f>
        <v>2.3507982962489868</v>
      </c>
    </row>
    <row r="19" spans="4:76">
      <c r="D19" s="98" t="s">
        <v>350</v>
      </c>
      <c r="E19" s="125">
        <f>AVERAGE('[1]Ind (19)'!D$9:D$40)</f>
        <v>25.507075460191547</v>
      </c>
      <c r="F19" s="125">
        <f>AVERAGE('[1]Ind (19)'!E$9:E$40)</f>
        <v>0.96798506978085663</v>
      </c>
      <c r="G19" s="125">
        <f>AVERAGE('[1]Ind (19)'!F$9:F$40)</f>
        <v>3.435472716851645</v>
      </c>
      <c r="H19" s="125">
        <f>AVERAGE('[1]Ind (19)'!G$9:G$40)</f>
        <v>2853.6887181554157</v>
      </c>
      <c r="I19" s="125">
        <f>AVERAGE('[1]Ind (19)'!H$9:H$40)</f>
        <v>16.194544326111348</v>
      </c>
      <c r="J19" s="141">
        <f>AVERAGE('[1]Ind (19)'!I$9:I$40)</f>
        <v>0.87829591103105276</v>
      </c>
      <c r="K19" s="141">
        <f>AVERAGE('[1]Ind (19)'!J$9:J$40)</f>
        <v>0.24576228739422881</v>
      </c>
      <c r="L19" s="125">
        <f>AVERAGE('[1]Ind (19)'!K$9:K$40)</f>
        <v>3.7527268134263831</v>
      </c>
      <c r="M19" s="125">
        <f>AVERAGE('[1]Ind (19)'!L$9:L$40)</f>
        <v>1.3724997031373245</v>
      </c>
      <c r="N19" s="125">
        <f>AVERAGE('[1]Ind (19)'!M$9:M$40)</f>
        <v>17543.071306739021</v>
      </c>
      <c r="O19" s="126">
        <f>AVERAGE('[1]Ind (19)'!N$9:N$40)</f>
        <v>210.88054078421391</v>
      </c>
      <c r="P19" s="142">
        <f>AVERAGE('[1]Ind (19)'!O$9:O$40)</f>
        <v>4.607414998915837E-3</v>
      </c>
      <c r="Q19" s="126">
        <f>AVERAGE('[1]Ind (19)'!P$9:P$40)</f>
        <v>11443.856084073226</v>
      </c>
      <c r="R19" s="141">
        <f>AVERAGE('[1]Ind (19)'!Q$9:Q$40)</f>
        <v>0.39058417994413619</v>
      </c>
      <c r="S19" s="142">
        <f>AVERAGE('[1]Ind (19)'!R$9:R$40)</f>
        <v>0.16378857798309152</v>
      </c>
      <c r="T19" s="125">
        <f>AVERAGE('[1]Ind (19)'!S$9:S$40)</f>
        <v>5.797310322107585E-2</v>
      </c>
      <c r="U19" s="125">
        <f>AVERAGE('[1]Ind (19)'!T$9:T$40)</f>
        <v>7.5890345624999993</v>
      </c>
      <c r="V19" s="141">
        <f>AVERAGE('[1]Ind (19)'!U$9:U$40)</f>
        <v>0.94928125000000008</v>
      </c>
      <c r="W19" s="141">
        <f>AVERAGE('[1]Ind (19)'!V$9:V$40)</f>
        <v>0.16055579246687041</v>
      </c>
      <c r="X19" s="141">
        <f>AVERAGE('[1]Ind (19)'!W$9:W$40)</f>
        <v>0.37704978144613893</v>
      </c>
      <c r="Y19" s="125">
        <f>AVERAGE('[1]Ind (19)'!X$9:X$40)</f>
        <v>75.081249999999983</v>
      </c>
      <c r="Z19" s="125">
        <f>AVERAGE('[1]Ind (19)'!Y$9:Y$40)</f>
        <v>15.40969345717072</v>
      </c>
      <c r="AA19" s="148">
        <f>AVERAGE('[1]Ind (19)'!Z$9:Z$40)</f>
        <v>0.69421944162893501</v>
      </c>
      <c r="AB19" s="149">
        <f>AVERAGE('[1]Ind (19)'!AA$9:AA$40)</f>
        <v>3.0173010567377911</v>
      </c>
      <c r="AC19" s="125">
        <f>AVERAGE('[1]Ind (19)'!AB$9:AB$40)</f>
        <v>1.0159989770677789</v>
      </c>
      <c r="AD19" s="142">
        <f>AVERAGE('[1]Ind (19)'!AC$9:AC$40)</f>
        <v>-2.914368867923119E-4</v>
      </c>
      <c r="AE19" s="141">
        <f>AVERAGE('[1]Ind (19)'!AD$9:AD$40)</f>
        <v>0.85289532153308212</v>
      </c>
      <c r="AF19" s="141">
        <f>AVERAGE('[1]Ind (19)'!AE$9:AE$40)</f>
        <v>0.83905237138255828</v>
      </c>
      <c r="AG19" s="141">
        <f>AVERAGE('[1]Ind (19)'!AF$9:AF$40)</f>
        <v>0.15043291020464716</v>
      </c>
      <c r="AH19" s="141">
        <f>AVERAGE('[1]Ind (19)'!AG$9:AG$40)</f>
        <v>0.57633817378350061</v>
      </c>
      <c r="AI19" s="125">
        <f>AVERAGE('[1]Ind (19)'!AH$9:AH$40)</f>
        <v>12.096882908755227</v>
      </c>
      <c r="AJ19" s="141">
        <f>AVERAGE('[1]Ind (19)'!AI$9:AI$40)</f>
        <v>2.164375000000001E-2</v>
      </c>
      <c r="AK19" s="126">
        <f>AVERAGE('[1]Ind (19)'!AJ$9:AJ$40)</f>
        <v>18.96875</v>
      </c>
      <c r="AL19" s="141">
        <f>AVERAGE('[1]Ind (19)'!AK$9:AK$40)</f>
        <v>0.3022744828833327</v>
      </c>
      <c r="AM19" s="125">
        <f>AVERAGE('[1]Ind (19)'!AL$9:AL$40)</f>
        <v>84.647335423197504</v>
      </c>
      <c r="AN19" s="141">
        <f>AVERAGE('[1]Ind (19)'!AM$9:AM$40)</f>
        <v>0.10089681266688132</v>
      </c>
      <c r="AO19" s="125">
        <f>AVERAGE('[1]Ind (19)'!AN$9:AN$40)</f>
        <v>2.5871875000000002</v>
      </c>
      <c r="AP19" s="141">
        <f>AVERAGE('[1]Ind (19)'!AO$9:AO$40)</f>
        <v>0.55994277300619122</v>
      </c>
      <c r="AQ19" s="125">
        <f>AVERAGE('[1]Ind (19)'!AP$9:AP$40)</f>
        <v>7137.9515624999995</v>
      </c>
      <c r="AR19" s="125">
        <f>AVERAGE('[1]Ind (19)'!AQ$9:AQ$40)</f>
        <v>2.02936234361712</v>
      </c>
      <c r="AS19" s="143">
        <f>AVERAGE('[1]Ind (19)'!AR$9:AR$40)</f>
        <v>1.6970432994427045E-2</v>
      </c>
      <c r="AT19" s="141">
        <f>AVERAGE('[1]Ind (19)'!AS$9:AS$40)</f>
        <v>0.27242492216493563</v>
      </c>
      <c r="AU19" s="141">
        <f>AVERAGE('[1]Ind (19)'!AT$9:AT$40)</f>
        <v>0.22785915442345137</v>
      </c>
      <c r="AV19" s="141">
        <f>AVERAGE('[1]Ind (19)'!AU$9:AU$40)</f>
        <v>4.1427352509939917E-2</v>
      </c>
      <c r="AW19" s="125">
        <f>AVERAGE('[1]Ind (19)'!AV$9:AV$40)</f>
        <v>171924.30820118741</v>
      </c>
      <c r="AX19" s="141">
        <f>AVERAGE('[1]Ind (19)'!AW$9:AW$40)</f>
        <v>0.63075331280309477</v>
      </c>
      <c r="AY19" s="125">
        <f>AVERAGE('[1]Ind (19)'!AX$9:AX$40)</f>
        <v>1.2376374260360787</v>
      </c>
      <c r="AZ19" s="141">
        <f>AVERAGE('[1]Ind (19)'!AY$9:AY$40)</f>
        <v>2.3753037664332243E-2</v>
      </c>
      <c r="BA19" s="141">
        <f>AVERAGE('[1]Ind (19)'!AZ$9:AZ$40)</f>
        <v>0.60820577494244732</v>
      </c>
      <c r="BB19" s="125">
        <f>AVERAGE('[1]Ind (19)'!BA$9:BA$40)</f>
        <v>14.841531083391041</v>
      </c>
      <c r="BC19" s="141">
        <f>AVERAGE('[1]Ind (19)'!BB$9:BB$40)/100</f>
        <v>8.2563844705241904E-2</v>
      </c>
      <c r="BD19" s="141">
        <f>AVERAGE('[1]Ind (19)'!BC$9:BC$40)</f>
        <v>0.25793641946510087</v>
      </c>
      <c r="BE19" s="141">
        <f>AVERAGE('[1]Ind (19)'!BD$9:BD$40)</f>
        <v>0.43228847477808596</v>
      </c>
      <c r="BF19" s="126">
        <f>AVERAGE('[1]Ind (19)'!BE$9:BE$40)</f>
        <v>813.28125</v>
      </c>
      <c r="BG19" s="141">
        <f>AVERAGE('[1]Ind (19)'!BF$9:BF$40)</f>
        <v>0.86212147749698975</v>
      </c>
      <c r="BH19" s="141">
        <f>AVERAGE('[1]Ind (19)'!BG$9:BG$40)</f>
        <v>0.39238519265191224</v>
      </c>
      <c r="BI19" s="126">
        <f>AVERAGE('[1]Ind (19)'!BH$9:BH$40)</f>
        <v>137.01241073272953</v>
      </c>
      <c r="BJ19" s="125">
        <f>AVERAGE('[1]Ind (19)'!BI$9:BI$40)</f>
        <v>6.1837338492440743</v>
      </c>
      <c r="BK19" s="126">
        <f>AVERAGE('[1]Ind (19)'!BJ$9:BJ$40)</f>
        <v>3508.6089111028182</v>
      </c>
      <c r="BL19" s="126">
        <f>AVERAGE('[1]Ind (19)'!BK$9:BK$40)</f>
        <v>55617.20544928556</v>
      </c>
      <c r="BM19" s="126">
        <f>AVERAGE('[1]Ind (19)'!BL$9:BL$40)</f>
        <v>90.594800454059538</v>
      </c>
      <c r="BN19" s="125">
        <f>AVERAGE('[1]Ind (19)'!BM$9:BM$40)</f>
        <v>17.408514304815206</v>
      </c>
      <c r="BO19" s="125">
        <f>AVERAGE('[1]Ind (19)'!BN$9:BN$40)</f>
        <v>1480.5709227706138</v>
      </c>
      <c r="BP19" s="126">
        <f>AVERAGE('[1]Ind (19)'!BO$9:BO$40)</f>
        <v>5781.6377869157932</v>
      </c>
      <c r="BQ19" s="141">
        <f>AVERAGE('[1]Ind (19)'!BP$9:BP$40)</f>
        <v>3.1249999999999997E-2</v>
      </c>
      <c r="BR19" s="141">
        <f>AVERAGE('[1]Ind (19)'!BQ$9:BQ$40)</f>
        <v>3.4806053140114347E-2</v>
      </c>
      <c r="BS19" s="125">
        <f>AVERAGE('[1]Ind (19)'!BR$9:BR$40)</f>
        <v>1.518868560046075</v>
      </c>
      <c r="BT19" s="141">
        <f>AVERAGE('[1]Ind (19)'!BS$9:BS$40)</f>
        <v>0.33614939938603039</v>
      </c>
      <c r="BU19" s="125">
        <f>AVERAGE('[1]Ind (19)'!BT$9:BT$40)</f>
        <v>-9.3750285312665937E-12</v>
      </c>
      <c r="BV19" s="125">
        <f>AVERAGE('[1]Ind (19)'!BU$9:BU$40)</f>
        <v>-1.3263841119564523</v>
      </c>
      <c r="BW19" s="125">
        <f>AVERAGE('[1]Ind (19)'!BV$9:BV$40)</f>
        <v>1.1786590458383266</v>
      </c>
      <c r="BX19" s="125">
        <f>AVERAGE('[1]Ind (19)'!BW$9:BW$40)</f>
        <v>2.0329015360657188</v>
      </c>
    </row>
    <row r="20" spans="4:76">
      <c r="D20" s="98" t="s">
        <v>351</v>
      </c>
      <c r="E20" s="125">
        <f>AVERAGE('[1]Ind R'!D$9:D$40)</f>
        <v>25.011461685288594</v>
      </c>
      <c r="F20" s="125">
        <f>AVERAGE('[1]Ind R'!E$9:E$40)</f>
        <v>0.66771810102798745</v>
      </c>
      <c r="G20" s="125">
        <f>AVERAGE('[1]Ind R'!F$9:F$40)</f>
        <v>3.435472716851645</v>
      </c>
      <c r="H20" s="125">
        <f>AVERAGE('[1]Ind R'!G$9:G$40)</f>
        <v>2853.6887181554157</v>
      </c>
      <c r="I20" s="125">
        <f>AVERAGE('[1]Ind R'!H$9:H$40)</f>
        <v>14.323945029318699</v>
      </c>
      <c r="J20" s="141">
        <f>AVERAGE('[1]Ind R'!I$9:I$40)</f>
        <v>0.87829591103105276</v>
      </c>
      <c r="K20" s="141">
        <f>AVERAGE('[1]Ind R'!J$9:J$40)</f>
        <v>0.27393471610823511</v>
      </c>
      <c r="L20" s="125">
        <f>AVERAGE('[1]Ind R'!K$9:K$40)</f>
        <v>3.7662465391899227</v>
      </c>
      <c r="M20" s="125">
        <f>AVERAGE('[1]Ind R'!L$9:L$40)</f>
        <v>1.3724997031373245</v>
      </c>
      <c r="N20" s="125">
        <f>AVERAGE('[1]Ind R'!M$9:M$40)</f>
        <v>17543.071306739021</v>
      </c>
      <c r="O20" s="126">
        <f>AVERAGE('[1]Ind R'!N$9:N$40)</f>
        <v>210.88054078421391</v>
      </c>
      <c r="P20" s="142">
        <f>AVERAGE('[1]Ind R'!O$9:O$40)</f>
        <v>3.8721781770716373E-3</v>
      </c>
      <c r="Q20" s="126">
        <f>AVERAGE('[1]Ind R'!P$9:P$40)</f>
        <v>11443.856084073226</v>
      </c>
      <c r="R20" s="141">
        <f>AVERAGE('[1]Ind R'!Q$9:Q$40)</f>
        <v>0.37500580527772504</v>
      </c>
      <c r="S20" s="142">
        <f>AVERAGE('[1]Ind R'!R$9:R$40)</f>
        <v>0.12566698301433504</v>
      </c>
      <c r="T20" s="125">
        <f>AVERAGE('[1]Ind R'!S$9:S$40)</f>
        <v>6.7163926243904173E-2</v>
      </c>
      <c r="U20" s="125">
        <f>AVERAGE('[1]Ind R'!T$9:T$40)</f>
        <v>7.8970715937500007</v>
      </c>
      <c r="V20" s="141">
        <f>AVERAGE('[1]Ind R'!U$9:U$40)</f>
        <v>0.94928125000000008</v>
      </c>
      <c r="W20" s="141">
        <f>AVERAGE('[1]Ind R'!V$9:V$40)</f>
        <v>0.16055579246687041</v>
      </c>
      <c r="X20" s="141">
        <f>AVERAGE('[1]Ind R'!W$9:W$40)</f>
        <v>0.39998960716380572</v>
      </c>
      <c r="Y20" s="125">
        <f>AVERAGE('[1]Ind R'!X$9:X$40)</f>
        <v>75.218750000000014</v>
      </c>
      <c r="Z20" s="125">
        <f>AVERAGE('[1]Ind R'!Y$9:Y$40)</f>
        <v>15.40969345717072</v>
      </c>
      <c r="AA20" s="148">
        <f>AVERAGE('[1]Ind R'!Z$9:Z$40)</f>
        <v>0.69421944162893501</v>
      </c>
      <c r="AB20" s="149">
        <f>AVERAGE('[1]Ind R'!AA$9:AA$40)</f>
        <v>3.0173010567377911</v>
      </c>
      <c r="AC20" s="125">
        <f>AVERAGE('[1]Ind R'!AB$9:AB$40)</f>
        <v>1.0159989770677789</v>
      </c>
      <c r="AD20" s="142">
        <f>AVERAGE('[1]Ind R'!AC$9:AC$40)</f>
        <v>-3.7179635410659992E-4</v>
      </c>
      <c r="AE20" s="141">
        <f>AVERAGE('[1]Ind R'!AD$9:AD$40)</f>
        <v>0.85289532153308212</v>
      </c>
      <c r="AF20" s="141">
        <f>AVERAGE('[1]Ind R'!AE$9:AE$40)</f>
        <v>0.83905237138255828</v>
      </c>
      <c r="AG20" s="141">
        <f>AVERAGE('[1]Ind R'!AF$9:AF$40)</f>
        <v>0.15043291020464716</v>
      </c>
      <c r="AH20" s="141">
        <f>AVERAGE('[1]Ind R'!AG$9:AG$40)</f>
        <v>0.57633817378350061</v>
      </c>
      <c r="AI20" s="125">
        <f>AVERAGE('[1]Ind R'!AH$9:AH$40)</f>
        <v>12.096882908755227</v>
      </c>
      <c r="AJ20" s="141">
        <f>AVERAGE('[1]Ind R'!AI$9:AI$40)</f>
        <v>2.164375000000001E-2</v>
      </c>
      <c r="AK20" s="126">
        <f>AVERAGE('[1]Ind R'!AJ$9:AJ$40)</f>
        <v>21.40625</v>
      </c>
      <c r="AL20" s="141">
        <f>AVERAGE('[1]Ind R'!AK$9:AK$40)</f>
        <v>0.3022744828833327</v>
      </c>
      <c r="AM20" s="125">
        <f>AVERAGE('[1]Ind R'!AL$9:AL$40)</f>
        <v>84.647335423197504</v>
      </c>
      <c r="AN20" s="141">
        <f>AVERAGE('[1]Ind R'!AM$9:AM$40)</f>
        <v>0.10089681266688132</v>
      </c>
      <c r="AO20" s="125">
        <f>AVERAGE('[1]Ind R'!AN$9:AN$40)</f>
        <v>2.5871875000000002</v>
      </c>
      <c r="AP20" s="141">
        <f>AVERAGE('[1]Ind R'!AO$9:AO$40)</f>
        <v>0.54051068212359421</v>
      </c>
      <c r="AQ20" s="125">
        <f>AVERAGE('[1]Ind R'!AP$9:AP$40)</f>
        <v>7456.0968749999975</v>
      </c>
      <c r="AR20" s="125">
        <f>AVERAGE('[1]Ind R'!AQ$9:AQ$40)</f>
        <v>2.7376260037766742</v>
      </c>
      <c r="AS20" s="143">
        <f>AVERAGE('[1]Ind R'!AR$9:AR$40)</f>
        <v>1.7348385003836394E-2</v>
      </c>
      <c r="AT20" s="141">
        <f>AVERAGE('[1]Ind R'!AS$9:AS$40)</f>
        <v>0.24114112871091353</v>
      </c>
      <c r="AU20" s="141">
        <f>AVERAGE('[1]Ind R'!AT$9:AT$40)</f>
        <v>0.24485308356725233</v>
      </c>
      <c r="AV20" s="141">
        <f>AVERAGE('[1]Ind R'!AU$9:AU$40)</f>
        <v>4.1427352509939917E-2</v>
      </c>
      <c r="AW20" s="125">
        <f>AVERAGE('[1]Ind R'!AV$9:AV$40)</f>
        <v>159016.11623617404</v>
      </c>
      <c r="AX20" s="141">
        <f>AVERAGE('[1]Ind R'!AW$9:AW$40)</f>
        <v>0.63075331280309477</v>
      </c>
      <c r="AY20" s="125">
        <f>AVERAGE('[1]Ind R'!AX$9:AX$40)</f>
        <v>-2.3087060830961064</v>
      </c>
      <c r="AZ20" s="141">
        <f>AVERAGE('[1]Ind R'!AY$9:AY$40)</f>
        <v>2.6985500969589543E-2</v>
      </c>
      <c r="BA20" s="141">
        <f>AVERAGE('[1]Ind R'!AZ$9:AZ$40)</f>
        <v>0.67136495780603633</v>
      </c>
      <c r="BB20" s="125">
        <f>AVERAGE('[1]Ind R'!BA$9:BA$40)</f>
        <v>14.171961659458415</v>
      </c>
      <c r="BC20" s="141">
        <f>AVERAGE('[1]Ind R'!BB$9:BB$40)/100</f>
        <v>4.7312376668864176E-2</v>
      </c>
      <c r="BD20" s="141">
        <f>AVERAGE('[1]Ind R'!BC$9:BC$40)</f>
        <v>0.25327440308787363</v>
      </c>
      <c r="BE20" s="141">
        <f>AVERAGE('[1]Ind R'!BD$9:BD$40)</f>
        <v>0.3993566521975096</v>
      </c>
      <c r="BF20" s="126">
        <f>AVERAGE('[1]Ind R'!BE$9:BE$40)</f>
        <v>796.78125</v>
      </c>
      <c r="BG20" s="141">
        <f>AVERAGE('[1]Ind R'!BF$9:BF$40)</f>
        <v>0.87631985656654854</v>
      </c>
      <c r="BH20" s="141">
        <f>AVERAGE('[1]Ind R'!BG$9:BG$40)</f>
        <v>0.50478680807212639</v>
      </c>
      <c r="BI20" s="126">
        <f>AVERAGE('[1]Ind R'!BH$9:BH$40)</f>
        <v>152.83179754905083</v>
      </c>
      <c r="BJ20" s="125">
        <f>AVERAGE('[1]Ind R'!BI$9:BI$40)</f>
        <v>6.2888453784349601</v>
      </c>
      <c r="BK20" s="126">
        <f>AVERAGE('[1]Ind R'!BJ$9:BJ$40)</f>
        <v>4642.4660212536155</v>
      </c>
      <c r="BL20" s="126">
        <f>AVERAGE('[1]Ind R'!BK$9:BK$40)</f>
        <v>55617.20544928556</v>
      </c>
      <c r="BM20" s="126">
        <f>AVERAGE('[1]Ind R'!BL$9:BL$40)</f>
        <v>90.594800454059538</v>
      </c>
      <c r="BN20" s="125">
        <f>AVERAGE('[1]Ind R'!BM$9:BM$40)</f>
        <v>17.408514304815206</v>
      </c>
      <c r="BO20" s="125">
        <f>AVERAGE('[1]Ind R'!BN$9:BN$40)</f>
        <v>726.81432337071737</v>
      </c>
      <c r="BP20" s="126">
        <f>AVERAGE('[1]Ind R'!BO$9:BO$40)</f>
        <v>4794.8086003431499</v>
      </c>
      <c r="BQ20" s="141">
        <f>AVERAGE('[1]Ind R'!BP$9:BP$40)</f>
        <v>3.125E-2</v>
      </c>
      <c r="BR20" s="141">
        <f>AVERAGE('[1]Ind R'!BQ$9:BQ$40)</f>
        <v>3.4806053140114347E-2</v>
      </c>
      <c r="BS20" s="125">
        <f>AVERAGE('[1]Ind R'!BR$9:BR$40)</f>
        <v>1.518868560046075</v>
      </c>
      <c r="BT20" s="141">
        <f>AVERAGE('[1]Ind R'!BS$9:BS$40)</f>
        <v>0.33614939938603039</v>
      </c>
      <c r="BU20" s="125">
        <f>AVERAGE('[1]Ind R'!BT$9:BT$40)</f>
        <v>-8.750002111757027E-11</v>
      </c>
      <c r="BV20" s="125">
        <f>AVERAGE('[1]Ind R'!BU$9:BU$40)</f>
        <v>-1.3263841119564523</v>
      </c>
      <c r="BW20" s="125">
        <f>AVERAGE('[1]Ind R'!BV$9:BV$40)</f>
        <v>1.2999286219272996</v>
      </c>
      <c r="BX20" s="125">
        <f>AVERAGE('[1]Ind R'!BW$9:BW$40)</f>
        <v>1.8208500753477346</v>
      </c>
    </row>
    <row r="21" spans="4:76">
      <c r="D21" s="98" t="s">
        <v>352</v>
      </c>
      <c r="E21" s="130" t="str">
        <f>IF(E17=E19,"Igual",IF(E6="No",IF(E19&lt;E17,"Avance","Retroceso"),IF(E19&gt;E17,"Avance","Retroceso")))</f>
        <v>Retroceso</v>
      </c>
      <c r="F21" s="130" t="str">
        <f t="shared" ref="F21:BQ21" si="0">IF(F17=F19,"Igual",IF(F6="No",IF(F19&lt;F17,"Avance","Retroceso"),IF(F19&gt;F17,"Avance","Retroceso")))</f>
        <v>Retroceso</v>
      </c>
      <c r="G21" s="130" t="str">
        <f t="shared" si="0"/>
        <v>Avance</v>
      </c>
      <c r="H21" s="130" t="str">
        <f t="shared" si="0"/>
        <v>Retroceso</v>
      </c>
      <c r="I21" s="130" t="str">
        <f t="shared" si="0"/>
        <v>Retroceso</v>
      </c>
      <c r="J21" s="130" t="str">
        <f t="shared" si="0"/>
        <v>Avance</v>
      </c>
      <c r="K21" s="130" t="str">
        <f t="shared" si="0"/>
        <v>Retroceso</v>
      </c>
      <c r="L21" s="130" t="str">
        <f t="shared" si="0"/>
        <v>Avance</v>
      </c>
      <c r="M21" s="130" t="str">
        <f t="shared" si="0"/>
        <v>Avance</v>
      </c>
      <c r="N21" s="130" t="str">
        <f t="shared" si="0"/>
        <v>Avance</v>
      </c>
      <c r="O21" s="130" t="str">
        <f t="shared" si="0"/>
        <v>Avance</v>
      </c>
      <c r="P21" s="130" t="str">
        <f t="shared" si="0"/>
        <v>Retroceso</v>
      </c>
      <c r="Q21" s="130" t="str">
        <f t="shared" si="0"/>
        <v>Avance</v>
      </c>
      <c r="R21" s="130" t="str">
        <f t="shared" si="0"/>
        <v>Avance</v>
      </c>
      <c r="S21" s="130" t="str">
        <f t="shared" si="0"/>
        <v>Avance</v>
      </c>
      <c r="T21" s="130" t="str">
        <f t="shared" si="0"/>
        <v>Avance</v>
      </c>
      <c r="U21" s="130" t="str">
        <f t="shared" si="0"/>
        <v>Avance</v>
      </c>
      <c r="V21" s="130" t="str">
        <f t="shared" si="0"/>
        <v>Retroceso</v>
      </c>
      <c r="W21" s="130" t="str">
        <f>IF(W17=W19,"Igual",IF(W6="No",IF(W19&lt;W17,"Avance","Retroceso"),IF(W19&gt;W17,"Avance","Retroceso")))</f>
        <v>Retroceso</v>
      </c>
      <c r="X21" s="130" t="str">
        <f t="shared" si="0"/>
        <v>Avance</v>
      </c>
      <c r="Y21" s="130" t="str">
        <f t="shared" si="0"/>
        <v>Avance</v>
      </c>
      <c r="Z21" s="130" t="str">
        <f t="shared" si="0"/>
        <v>Retroceso</v>
      </c>
      <c r="AA21" s="130" t="str">
        <f t="shared" si="0"/>
        <v>Retroceso</v>
      </c>
      <c r="AB21" s="130" t="str">
        <f t="shared" si="0"/>
        <v>Retroceso</v>
      </c>
      <c r="AC21" s="130" t="str">
        <f t="shared" si="0"/>
        <v>Avance</v>
      </c>
      <c r="AD21" s="130" t="str">
        <f t="shared" si="0"/>
        <v>Retroceso</v>
      </c>
      <c r="AE21" s="130" t="str">
        <f t="shared" si="0"/>
        <v>Avance</v>
      </c>
      <c r="AF21" s="130" t="str">
        <f t="shared" si="0"/>
        <v>Avance</v>
      </c>
      <c r="AG21" s="130" t="str">
        <f t="shared" si="0"/>
        <v>Retroceso</v>
      </c>
      <c r="AH21" s="130" t="str">
        <f t="shared" si="0"/>
        <v>Retroceso</v>
      </c>
      <c r="AI21" s="130" t="str">
        <f t="shared" si="0"/>
        <v>Avance</v>
      </c>
      <c r="AJ21" s="130" t="str">
        <f t="shared" si="0"/>
        <v>Avance</v>
      </c>
      <c r="AK21" s="130" t="str">
        <f t="shared" si="0"/>
        <v>Retroceso</v>
      </c>
      <c r="AL21" s="130" t="str">
        <f t="shared" si="0"/>
        <v>Retroceso</v>
      </c>
      <c r="AM21" s="130" t="str">
        <f t="shared" si="0"/>
        <v>Avance</v>
      </c>
      <c r="AN21" s="130" t="str">
        <f t="shared" si="0"/>
        <v>Avance</v>
      </c>
      <c r="AO21" s="130" t="str">
        <f t="shared" si="0"/>
        <v>Avance</v>
      </c>
      <c r="AP21" s="130" t="str">
        <f t="shared" si="0"/>
        <v>Avance</v>
      </c>
      <c r="AQ21" s="130" t="str">
        <f t="shared" si="0"/>
        <v>Avance</v>
      </c>
      <c r="AR21" s="130" t="str">
        <f t="shared" si="0"/>
        <v>Retroceso</v>
      </c>
      <c r="AS21" s="130" t="str">
        <f t="shared" si="0"/>
        <v>Avance</v>
      </c>
      <c r="AT21" s="130" t="str">
        <f t="shared" si="0"/>
        <v>Avance</v>
      </c>
      <c r="AU21" s="130" t="str">
        <f t="shared" si="0"/>
        <v>Retroceso</v>
      </c>
      <c r="AV21" s="130" t="str">
        <f t="shared" si="0"/>
        <v>Avance</v>
      </c>
      <c r="AW21" s="130" t="str">
        <f t="shared" si="0"/>
        <v>Avance</v>
      </c>
      <c r="AX21" s="130" t="str">
        <f t="shared" si="0"/>
        <v>Avance</v>
      </c>
      <c r="AY21" s="130" t="str">
        <f t="shared" si="0"/>
        <v>Retroceso</v>
      </c>
      <c r="AZ21" s="130" t="str">
        <f t="shared" si="0"/>
        <v>Avance</v>
      </c>
      <c r="BA21" s="130" t="str">
        <f t="shared" si="0"/>
        <v>Avance</v>
      </c>
      <c r="BB21" s="130" t="str">
        <f t="shared" si="0"/>
        <v>Retroceso</v>
      </c>
      <c r="BC21" s="130" t="str">
        <f t="shared" si="0"/>
        <v>Retroceso</v>
      </c>
      <c r="BD21" s="130" t="str">
        <f t="shared" si="0"/>
        <v>Avance</v>
      </c>
      <c r="BE21" s="130" t="str">
        <f t="shared" si="0"/>
        <v>Avance</v>
      </c>
      <c r="BF21" s="130" t="str">
        <f t="shared" si="0"/>
        <v>Avance</v>
      </c>
      <c r="BG21" s="130" t="str">
        <f t="shared" si="0"/>
        <v>Avance</v>
      </c>
      <c r="BH21" s="130" t="str">
        <f t="shared" si="0"/>
        <v>Avance</v>
      </c>
      <c r="BI21" s="130" t="str">
        <f t="shared" si="0"/>
        <v>Avance</v>
      </c>
      <c r="BJ21" s="130" t="str">
        <f t="shared" si="0"/>
        <v>Avance</v>
      </c>
      <c r="BK21" s="130" t="str">
        <f t="shared" si="0"/>
        <v>Avance</v>
      </c>
      <c r="BL21" s="130" t="str">
        <f t="shared" si="0"/>
        <v>Avance</v>
      </c>
      <c r="BM21" s="130" t="str">
        <f t="shared" si="0"/>
        <v>Avance</v>
      </c>
      <c r="BN21" s="130" t="str">
        <f t="shared" si="0"/>
        <v>Avance</v>
      </c>
      <c r="BO21" s="130" t="str">
        <f t="shared" si="0"/>
        <v>Avance</v>
      </c>
      <c r="BP21" s="130" t="str">
        <f t="shared" si="0"/>
        <v>Avance</v>
      </c>
      <c r="BQ21" s="130" t="str">
        <f t="shared" si="0"/>
        <v>Igual</v>
      </c>
      <c r="BR21" s="130" t="str">
        <f t="shared" ref="BR21:BX21" si="1">IF(BR17=BR19,"Igual",IF(BR6="No",IF(BR19&lt;BR17,"Avance","Retroceso"),IF(BR19&gt;BR17,"Avance","Retroceso")))</f>
        <v>Avance</v>
      </c>
      <c r="BS21" s="130" t="str">
        <f t="shared" si="1"/>
        <v>Retroceso</v>
      </c>
      <c r="BT21" s="130" t="str">
        <f t="shared" si="1"/>
        <v>Avance</v>
      </c>
      <c r="BU21" s="130" t="str">
        <f t="shared" si="1"/>
        <v>Retroceso</v>
      </c>
      <c r="BV21" s="130" t="str">
        <f t="shared" si="1"/>
        <v>Retroceso</v>
      </c>
      <c r="BW21" s="130" t="str">
        <f t="shared" si="1"/>
        <v>Avance</v>
      </c>
      <c r="BX21" s="130" t="str">
        <f t="shared" si="1"/>
        <v>Retroceso</v>
      </c>
    </row>
    <row r="22" spans="4:76">
      <c r="D22" s="98" t="s">
        <v>353</v>
      </c>
      <c r="E22" s="128" t="str">
        <f>IF(E18=E19,"Igual",IF(E6="No",IF(E19&lt;E18,"Avance","Retroceso"),IF(E19&gt;E18,"Avance","Retroceso")))</f>
        <v>Avance</v>
      </c>
      <c r="F22" s="128" t="str">
        <f t="shared" ref="F22:BQ22" si="2">IF(F18=F19,"Igual",IF(F6="No",IF(F19&lt;F18,"Avance","Retroceso"),IF(F19&gt;F18,"Avance","Retroceso")))</f>
        <v>Avance</v>
      </c>
      <c r="G22" s="128" t="str">
        <f t="shared" si="2"/>
        <v>Avance</v>
      </c>
      <c r="H22" s="128" t="str">
        <f t="shared" si="2"/>
        <v>Avance</v>
      </c>
      <c r="I22" s="128" t="str">
        <f t="shared" si="2"/>
        <v>Retroceso</v>
      </c>
      <c r="J22" s="128" t="str">
        <f t="shared" si="2"/>
        <v>Avance</v>
      </c>
      <c r="K22" s="128" t="str">
        <f t="shared" si="2"/>
        <v>Avance</v>
      </c>
      <c r="L22" s="128" t="str">
        <f t="shared" si="2"/>
        <v>Retroceso</v>
      </c>
      <c r="M22" s="128" t="str">
        <f t="shared" si="2"/>
        <v>Avance</v>
      </c>
      <c r="N22" s="128" t="str">
        <f t="shared" si="2"/>
        <v>Retroceso</v>
      </c>
      <c r="O22" s="128" t="str">
        <f t="shared" si="2"/>
        <v>Avance</v>
      </c>
      <c r="P22" s="128" t="str">
        <f t="shared" si="2"/>
        <v>Retroceso</v>
      </c>
      <c r="Q22" s="128" t="str">
        <f t="shared" si="2"/>
        <v>Avance</v>
      </c>
      <c r="R22" s="128" t="str">
        <f t="shared" si="2"/>
        <v>Avance</v>
      </c>
      <c r="S22" s="128" t="str">
        <f t="shared" si="2"/>
        <v>Avance</v>
      </c>
      <c r="T22" s="128" t="str">
        <f t="shared" si="2"/>
        <v>Avance</v>
      </c>
      <c r="U22" s="128" t="str">
        <f>IF(U18=U19,"Igual",IF(U6="No",IF(U19&lt;U18,"Avance","Retroceso"),IF(U19&gt;U18,"Avance","Retroceso")))</f>
        <v>Avance</v>
      </c>
      <c r="V22" s="128" t="str">
        <f t="shared" si="2"/>
        <v>Retroceso</v>
      </c>
      <c r="W22" s="128" t="str">
        <f t="shared" si="2"/>
        <v>Retroceso</v>
      </c>
      <c r="X22" s="128" t="str">
        <f t="shared" si="2"/>
        <v>Retroceso</v>
      </c>
      <c r="Y22" s="128" t="str">
        <f t="shared" si="2"/>
        <v>Avance</v>
      </c>
      <c r="Z22" s="128" t="str">
        <f t="shared" si="2"/>
        <v>Retroceso</v>
      </c>
      <c r="AA22" s="128" t="str">
        <f t="shared" si="2"/>
        <v>Retroceso</v>
      </c>
      <c r="AB22" s="128" t="str">
        <f t="shared" si="2"/>
        <v>Retroceso</v>
      </c>
      <c r="AC22" s="128" t="str">
        <f t="shared" si="2"/>
        <v>Avance</v>
      </c>
      <c r="AD22" s="128" t="str">
        <f t="shared" si="2"/>
        <v>Retroceso</v>
      </c>
      <c r="AE22" s="128" t="str">
        <f t="shared" si="2"/>
        <v>Avance</v>
      </c>
      <c r="AF22" s="128" t="str">
        <f t="shared" si="2"/>
        <v>Avance</v>
      </c>
      <c r="AG22" s="128" t="str">
        <f t="shared" si="2"/>
        <v>Retroceso</v>
      </c>
      <c r="AH22" s="128" t="str">
        <f t="shared" si="2"/>
        <v>Retroceso</v>
      </c>
      <c r="AI22" s="128" t="str">
        <f t="shared" si="2"/>
        <v>Retroceso</v>
      </c>
      <c r="AJ22" s="128" t="str">
        <f t="shared" si="2"/>
        <v>Igual</v>
      </c>
      <c r="AK22" s="128" t="str">
        <f t="shared" si="2"/>
        <v>Retroceso</v>
      </c>
      <c r="AL22" s="128" t="str">
        <f t="shared" si="2"/>
        <v>Avance</v>
      </c>
      <c r="AM22" s="128" t="str">
        <f t="shared" si="2"/>
        <v>Avance</v>
      </c>
      <c r="AN22" s="128" t="str">
        <f t="shared" si="2"/>
        <v>Avance</v>
      </c>
      <c r="AO22" s="128" t="str">
        <f t="shared" si="2"/>
        <v>Avance</v>
      </c>
      <c r="AP22" s="128" t="str">
        <f t="shared" si="2"/>
        <v>Avance</v>
      </c>
      <c r="AQ22" s="128" t="str">
        <f t="shared" si="2"/>
        <v>Avance</v>
      </c>
      <c r="AR22" s="128" t="str">
        <f t="shared" si="2"/>
        <v>Retroceso</v>
      </c>
      <c r="AS22" s="128" t="str">
        <f t="shared" si="2"/>
        <v>Avance</v>
      </c>
      <c r="AT22" s="128" t="str">
        <f t="shared" si="2"/>
        <v>Avance</v>
      </c>
      <c r="AU22" s="128" t="str">
        <f t="shared" si="2"/>
        <v>Avance</v>
      </c>
      <c r="AV22" s="128" t="str">
        <f t="shared" si="2"/>
        <v>Avance</v>
      </c>
      <c r="AW22" s="128" t="str">
        <f t="shared" si="2"/>
        <v>Avance</v>
      </c>
      <c r="AX22" s="128" t="str">
        <f t="shared" si="2"/>
        <v>Avance</v>
      </c>
      <c r="AY22" s="128" t="str">
        <f t="shared" si="2"/>
        <v>Retroceso</v>
      </c>
      <c r="AZ22" s="128" t="str">
        <f t="shared" si="2"/>
        <v>Avance</v>
      </c>
      <c r="BA22" s="128" t="str">
        <f t="shared" si="2"/>
        <v>Avance</v>
      </c>
      <c r="BB22" s="128" t="str">
        <f t="shared" si="2"/>
        <v>Avance</v>
      </c>
      <c r="BC22" s="128" t="str">
        <f t="shared" si="2"/>
        <v>Avance</v>
      </c>
      <c r="BD22" s="128" t="str">
        <f t="shared" si="2"/>
        <v>Avance</v>
      </c>
      <c r="BE22" s="128" t="str">
        <f t="shared" si="2"/>
        <v>Avance</v>
      </c>
      <c r="BF22" s="128" t="str">
        <f t="shared" si="2"/>
        <v>Avance</v>
      </c>
      <c r="BG22" s="128" t="str">
        <f t="shared" si="2"/>
        <v>Igual</v>
      </c>
      <c r="BH22" s="128" t="str">
        <f t="shared" si="2"/>
        <v>Igual</v>
      </c>
      <c r="BI22" s="128" t="str">
        <f t="shared" si="2"/>
        <v>Avance</v>
      </c>
      <c r="BJ22" s="128" t="str">
        <f t="shared" si="2"/>
        <v>Avance</v>
      </c>
      <c r="BK22" s="128" t="str">
        <f t="shared" si="2"/>
        <v>Avance</v>
      </c>
      <c r="BL22" s="128" t="str">
        <f t="shared" si="2"/>
        <v>Avance</v>
      </c>
      <c r="BM22" s="128" t="str">
        <f t="shared" si="2"/>
        <v>Avance</v>
      </c>
      <c r="BN22" s="128" t="str">
        <f t="shared" si="2"/>
        <v>Retroceso</v>
      </c>
      <c r="BO22" s="128" t="str">
        <f t="shared" si="2"/>
        <v>Avance</v>
      </c>
      <c r="BP22" s="128" t="str">
        <f t="shared" si="2"/>
        <v>Retroceso</v>
      </c>
      <c r="BQ22" s="128" t="str">
        <f t="shared" si="2"/>
        <v>Igual</v>
      </c>
      <c r="BR22" s="128" t="str">
        <f t="shared" ref="BR22:BX22" si="3">IF(BR18=BR19,"Igual",IF(BR6="No",IF(BR19&lt;BR18,"Avance","Retroceso"),IF(BR19&gt;BR18,"Avance","Retroceso")))</f>
        <v>Avance</v>
      </c>
      <c r="BS22" s="128" t="str">
        <f t="shared" si="3"/>
        <v>Retroceso</v>
      </c>
      <c r="BT22" s="128" t="str">
        <f t="shared" si="3"/>
        <v>Avance</v>
      </c>
      <c r="BU22" s="128" t="str">
        <f t="shared" si="3"/>
        <v>Retroceso</v>
      </c>
      <c r="BV22" s="128" t="str">
        <f t="shared" si="3"/>
        <v>Retroceso</v>
      </c>
      <c r="BW22" s="128" t="str">
        <f t="shared" si="3"/>
        <v>Avance</v>
      </c>
      <c r="BX22" s="128" t="str">
        <f t="shared" si="3"/>
        <v>Retroceso</v>
      </c>
    </row>
    <row r="23" spans="4:76">
      <c r="D23" s="98" t="s">
        <v>354</v>
      </c>
      <c r="E23" s="125">
        <f>VLOOKUP($C$13,'[1]Ind (18)'!$B$9:$BW$40,Análisis!E$2,0)</f>
        <v>5.6598609823512636</v>
      </c>
      <c r="F23" s="125">
        <f>VLOOKUP($C$13,'[1]Ind (18)'!$B$9:$BW$40,Análisis!F$2,0)</f>
        <v>0.71643809903180555</v>
      </c>
      <c r="G23" s="125">
        <f>VLOOKUP($C$13,'[1]Ind (18)'!$B$9:$BW$40,Análisis!G$2,0)</f>
        <v>5.4075961282330773</v>
      </c>
      <c r="H23" s="125">
        <f>VLOOKUP($C$13,'[1]Ind (18)'!$B$9:$BW$40,Análisis!H$2,0)</f>
        <v>3055.7020621374149</v>
      </c>
      <c r="I23" s="125">
        <f>VLOOKUP($C$13,'[1]Ind (18)'!$B$9:$BW$40,Análisis!I$2,0)</f>
        <v>27.822157137801135</v>
      </c>
      <c r="J23" s="141">
        <f>VLOOKUP($C$13,'[1]Ind (18)'!$B$9:$BW$40,Análisis!J$2,0)</f>
        <v>0.87576739868206788</v>
      </c>
      <c r="K23" s="141">
        <f>VLOOKUP($C$13,'[1]Ind (18)'!$B$9:$BW$40,Análisis!K$2,0)</f>
        <v>0.37273245360105201</v>
      </c>
      <c r="L23" s="125">
        <f>VLOOKUP($C$13,'[1]Ind (18)'!$B$9:$BW$40,Análisis!L$2,0)</f>
        <v>3.5821904951590278</v>
      </c>
      <c r="M23" s="125">
        <f>VLOOKUP($C$13,'[1]Ind (18)'!$B$9:$BW$40,Análisis!M$2,0)</f>
        <v>2.1369199179821661</v>
      </c>
      <c r="N23" s="125">
        <f>VLOOKUP($C$13,'[1]Ind (18)'!$B$9:$BW$40,Análisis!N$2,0)</f>
        <v>6272.6253718410644</v>
      </c>
      <c r="O23" s="126">
        <f>VLOOKUP($C$13,'[1]Ind (18)'!$B$9:$BW$40,Análisis!O$2,0)</f>
        <v>281.11813061239695</v>
      </c>
      <c r="P23" s="142">
        <f>VLOOKUP($C$13,'[1]Ind (18)'!$B$9:$BW$40,Análisis!P$2,0)</f>
        <v>0</v>
      </c>
      <c r="Q23" s="126">
        <f>VLOOKUP($C$13,'[1]Ind (18)'!$B$9:$BW$40,Análisis!Q$2,0)</f>
        <v>9634.3314193156566</v>
      </c>
      <c r="R23" s="141">
        <f>VLOOKUP($C$13,'[1]Ind (18)'!$B$9:$BW$40,Análisis!R$2,0)</f>
        <v>0.38716405785377506</v>
      </c>
      <c r="S23" s="141">
        <f>VLOOKUP($C$13,'[1]Ind (18)'!$B$9:$BW$40,Análisis!S$2,0)</f>
        <v>0.14904439729734165</v>
      </c>
      <c r="T23" s="125">
        <f>VLOOKUP($C$13,'[1]Ind (18)'!$B$9:$BW$40,Análisis!T$2,0)</f>
        <v>0.10551023894994138</v>
      </c>
      <c r="U23" s="125">
        <f>VLOOKUP($C$13,'[1]Ind (18)'!$B$9:$BW$40,Análisis!U$2,0)</f>
        <v>7.8503439999999998</v>
      </c>
      <c r="V23" s="141">
        <f>VLOOKUP($C$13,'[1]Ind (18)'!$B$9:$BW$40,Análisis!V$2,0)</f>
        <v>0.90900000000000003</v>
      </c>
      <c r="W23" s="141">
        <f>VLOOKUP($C$13,'[1]Ind (18)'!$B$9:$BW$40,Análisis!W$2,0)</f>
        <v>0.31122664043838694</v>
      </c>
      <c r="X23" s="141">
        <f>VLOOKUP($C$13,'[1]Ind (18)'!$B$9:$BW$40,Análisis!X$2,0)</f>
        <v>0.51952589250930803</v>
      </c>
      <c r="Y23" s="125">
        <f>VLOOKUP($C$13,'[1]Ind (18)'!$B$9:$BW$40,Análisis!Y$2,0)</f>
        <v>75.7</v>
      </c>
      <c r="Z23" s="125">
        <f>VLOOKUP($C$13,'[1]Ind (18)'!$B$9:$BW$40,Análisis!Z$2,0)</f>
        <v>9.38572785041268</v>
      </c>
      <c r="AA23" s="125">
        <f>VLOOKUP($C$13,'[1]Ind (18)'!$B$9:$BW$40,Análisis!AA$2,0)</f>
        <v>0.64049566053443407</v>
      </c>
      <c r="AB23" s="125">
        <f>VLOOKUP($C$13,'[1]Ind (18)'!$B$9:$BW$40,Análisis!AB$2,0)</f>
        <v>2.961038663298452</v>
      </c>
      <c r="AC23" s="125">
        <f>VLOOKUP($C$13,'[1]Ind (18)'!$B$9:$BW$40,Análisis!AC$2,0)</f>
        <v>1.1986009396802106</v>
      </c>
      <c r="AD23" s="142">
        <f>VLOOKUP($C$13,'[1]Ind (18)'!$B$9:$BW$40,Análisis!AD$2,0)</f>
        <v>1.3612323881604306E-3</v>
      </c>
      <c r="AE23" s="141">
        <f>VLOOKUP($C$13,'[1]Ind (18)'!$B$9:$BW$40,Análisis!AE$2,0)</f>
        <v>0.83691838369031102</v>
      </c>
      <c r="AF23" s="141">
        <f>VLOOKUP($C$13,'[1]Ind (18)'!$B$9:$BW$40,Análisis!AF$2,0)</f>
        <v>0.86439415533295394</v>
      </c>
      <c r="AG23" s="143">
        <f>VLOOKUP($C$13,'[1]Ind (18)'!$B$9:$BW$40,Análisis!AG$2,0)</f>
        <v>0.203899951136086</v>
      </c>
      <c r="AH23" s="141">
        <f>VLOOKUP($C$13,'[1]Ind (18)'!$B$9:$BW$40,Análisis!AH$2,0)</f>
        <v>0.51950794283130941</v>
      </c>
      <c r="AI23" s="125">
        <f>VLOOKUP($C$13,'[1]Ind (18)'!$B$9:$BW$40,Análisis!AI$2,0)</f>
        <v>2.9219107767134602</v>
      </c>
      <c r="AJ23" s="141">
        <f>VLOOKUP($C$13,'[1]Ind (18)'!$B$9:$BW$40,Análisis!AJ$2,0)</f>
        <v>2.5000000000000001E-2</v>
      </c>
      <c r="AK23" s="126">
        <f>VLOOKUP($C$13,'[1]Ind (18)'!$B$9:$BW$40,Análisis!AK$2,0)</f>
        <v>1</v>
      </c>
      <c r="AL23" s="141">
        <f>VLOOKUP($C$13,'[1]Ind (18)'!$B$9:$BW$40,Análisis!AL$2,0)</f>
        <v>0.30985490132204035</v>
      </c>
      <c r="AM23" s="125">
        <f>VLOOKUP($C$13,'[1]Ind (18)'!$B$9:$BW$40,Análisis!AM$2,0)</f>
        <v>88.793103448275872</v>
      </c>
      <c r="AN23" s="141">
        <f>VLOOKUP($C$13,'[1]Ind (18)'!$B$9:$BW$40,Análisis!AN$2,0)</f>
        <v>0.1160625838097831</v>
      </c>
      <c r="AO23" s="125">
        <f>VLOOKUP($C$13,'[1]Ind (18)'!$B$9:$BW$40,Análisis!AO$2,0)</f>
        <v>3.1</v>
      </c>
      <c r="AP23" s="141">
        <f>VLOOKUP($C$13,'[1]Ind (18)'!$B$9:$BW$40,Análisis!AP$2,0)</f>
        <v>0.42594071699596725</v>
      </c>
      <c r="AQ23" s="125">
        <f>VLOOKUP($C$13,'[1]Ind (18)'!$B$9:$BW$40,Análisis!AQ$2,0)</f>
        <v>6522.6</v>
      </c>
      <c r="AR23" s="125">
        <f>VLOOKUP($C$13,'[1]Ind (18)'!$B$9:$BW$40,Análisis!AR$2,0)</f>
        <v>1.162800447177194</v>
      </c>
      <c r="AS23" s="143">
        <f>VLOOKUP($C$13,'[1]Ind (18)'!$B$9:$BW$40,Análisis!AS$2,0)</f>
        <v>4.2888832359988683E-3</v>
      </c>
      <c r="AT23" s="142">
        <f>VLOOKUP($C$13,'[1]Ind (18)'!$B$9:$BW$40,Análisis!AT$2,0)</f>
        <v>0.35227545623862627</v>
      </c>
      <c r="AU23" s="141">
        <f>VLOOKUP($C$13,'[1]Ind (18)'!$B$9:$BW$40,Análisis!AU$2,0)</f>
        <v>0.25065498574321254</v>
      </c>
      <c r="AV23" s="141">
        <f>VLOOKUP($C$13,'[1]Ind (18)'!$B$9:$BW$40,Análisis!AV$2,0)</f>
        <v>4.5212187066709403E-2</v>
      </c>
      <c r="AW23" s="125">
        <f>VLOOKUP($C$13,'[1]Ind (18)'!$B$9:$BW$40,Análisis!AW$2,0)</f>
        <v>212546.45527921742</v>
      </c>
      <c r="AX23" s="141">
        <f>VLOOKUP($C$13,'[1]Ind (18)'!$B$9:$BW$40,Análisis!AX$2,0)</f>
        <v>0.68667262023716635</v>
      </c>
      <c r="AY23" s="125">
        <f>VLOOKUP($C$13,'[1]Ind (18)'!$B$9:$BW$40,Análisis!AY$2,0)</f>
        <v>4.305206064841852</v>
      </c>
      <c r="AZ23" s="141">
        <f>VLOOKUP($C$13,'[1]Ind (18)'!$B$9:$BW$40,Análisis!AZ$2,0)</f>
        <v>8.589336596936812E-3</v>
      </c>
      <c r="BA23" s="141">
        <f>VLOOKUP($C$13,'[1]Ind (18)'!$B$9:$BW$40,Análisis!BA$2,0)</f>
        <v>0.27731104055798333</v>
      </c>
      <c r="BB23" s="125">
        <f>VLOOKUP($C$13,'[1]Ind (18)'!$B$9:$BW$40,Análisis!BB$2,0)</f>
        <v>12.8692963802511</v>
      </c>
      <c r="BC23" s="141">
        <f>VLOOKUP($C$13,'[1]Ind (18)'!$B$9:$BW$40,Análisis!BC$2,0)/100</f>
        <v>8.2884448253624704E-2</v>
      </c>
      <c r="BD23" s="141">
        <f>VLOOKUP($C$13,'[1]Ind (18)'!$B$9:$BW$40,Análisis!BD$2,0)</f>
        <v>0.20841375360001138</v>
      </c>
      <c r="BE23" s="141">
        <f>VLOOKUP($C$13,'[1]Ind (18)'!$B$9:$BW$40,Análisis!BE$2,0)</f>
        <v>0.41204655901604498</v>
      </c>
      <c r="BF23" s="126">
        <f>VLOOKUP($C$13,'[1]Ind (18)'!$B$9:$BW$40,Análisis!BF$2,0)</f>
        <v>748</v>
      </c>
      <c r="BG23" s="142">
        <f>VLOOKUP($C$13,'[1]Ind (18)'!$B$9:$BW$40,Análisis!BG$2,0)</f>
        <v>0.90870720328000187</v>
      </c>
      <c r="BH23" s="142">
        <f>VLOOKUP($C$13,'[1]Ind (18)'!$B$9:$BW$40,Análisis!BH$2,0)</f>
        <v>0.47559732792949883</v>
      </c>
      <c r="BI23" s="126">
        <f>VLOOKUP($C$13,'[1]Ind (18)'!$B$9:$BW$40,Análisis!BI$2,0)</f>
        <v>135.86798663319192</v>
      </c>
      <c r="BJ23" s="125">
        <f>VLOOKUP($C$13,'[1]Ind (18)'!$B$9:$BW$40,Análisis!BJ$2,0)</f>
        <v>6.555262989359341</v>
      </c>
      <c r="BK23" s="126">
        <f>VLOOKUP($C$13,'[1]Ind (18)'!$B$9:$BW$40,Análisis!BK$2,0)</f>
        <v>2275.2702954482215</v>
      </c>
      <c r="BL23" s="126">
        <f>VLOOKUP($C$13,'[1]Ind (18)'!$B$9:$BW$40,Análisis!BL$2,0)</f>
        <v>100069.59885306242</v>
      </c>
      <c r="BM23" s="126">
        <f>VLOOKUP($C$13,'[1]Ind (18)'!$B$9:$BW$40,Análisis!BM$2,0)</f>
        <v>101.80585387241956</v>
      </c>
      <c r="BN23" s="125">
        <f>VLOOKUP($C$13,'[1]Ind (18)'!$B$9:$BW$40,Análisis!BN$2,0)</f>
        <v>3.7586796902194251</v>
      </c>
      <c r="BO23" s="125">
        <f>VLOOKUP($C$13,'[1]Ind (18)'!$B$9:$BW$40,Análisis!BO$2,0)</f>
        <v>613.033871760446</v>
      </c>
      <c r="BP23" s="126">
        <f>VLOOKUP($C$13,'[1]Ind (18)'!$B$9:$BW$40,Análisis!BP$2,0)</f>
        <v>379.23504471290175</v>
      </c>
      <c r="BQ23" s="141">
        <f>VLOOKUP($C$13,'[1]Ind (18)'!$B$9:$BW$40,Análisis!BQ$2,0)</f>
        <v>3.8374544589906711E-3</v>
      </c>
      <c r="BR23" s="141">
        <f>VLOOKUP($C$13,'[1]Ind (18)'!$B$9:$BW$40,Análisis!BR$2,0)</f>
        <v>1.916908546686967E-2</v>
      </c>
      <c r="BS23" s="125">
        <f>VLOOKUP($C$13,'[1]Ind (18)'!$B$9:$BW$40,Análisis!BS$2,0)</f>
        <v>4.0587420816390321</v>
      </c>
      <c r="BT23" s="141">
        <f>VLOOKUP($C$13,'[1]Ind (18)'!$B$9:$BW$40,Análisis!BT$2,0)</f>
        <v>0.62082253979350721</v>
      </c>
      <c r="BU23" s="125">
        <f>VLOOKUP($C$13,'[1]Ind (18)'!$B$9:$BW$40,Análisis!BU$2,0)</f>
        <v>0.71458330339999998</v>
      </c>
      <c r="BV23" s="125">
        <f>VLOOKUP($C$13,'[1]Ind (18)'!$B$9:$BW$40,Análisis!BV$2,0)</f>
        <v>-0.30625595060917638</v>
      </c>
      <c r="BW23" s="148">
        <f>VLOOKUP($C$13,'[1]Ind (18)'!$B$9:$BW$40,Análisis!BW$2,0)</f>
        <v>0.85694061915673614</v>
      </c>
      <c r="BX23" s="125">
        <f>VLOOKUP($C$13,'[1]Ind (18)'!$B$9:$BW$40,Análisis!BX$2,0)</f>
        <v>1.7138812383134723</v>
      </c>
    </row>
    <row r="24" spans="4:76">
      <c r="D24" s="98" t="s">
        <v>308</v>
      </c>
      <c r="E24" s="126">
        <f>RANK(VLOOKUP($C$13,'[1]Norm (18)'!$B$9:$BW$40,Análisis!E$2,0),'[1]Norm (18)'!D$9:D$40,0)</f>
        <v>2</v>
      </c>
      <c r="F24" s="126">
        <f>RANK(VLOOKUP($C$13,'[1]Norm (18)'!$B$9:$BW$40,Análisis!F$2,0),'[1]Norm (18)'!E$9:E$40,0)</f>
        <v>20</v>
      </c>
      <c r="G24" s="126">
        <f>RANK(VLOOKUP($C$13,'[1]Norm (18)'!$B$9:$BW$40,Análisis!G$2,0),'[1]Norm (18)'!F$9:F$40,0)</f>
        <v>25</v>
      </c>
      <c r="H24" s="126">
        <f>RANK(VLOOKUP($C$13,'[1]Norm (18)'!$B$9:$BW$40,Análisis!H$2,0),'[1]Norm (18)'!G$9:G$40,0)</f>
        <v>16</v>
      </c>
      <c r="I24" s="126">
        <f>RANK(VLOOKUP($C$13,'[1]Norm (18)'!$B$9:$BW$40,Análisis!I$2,0),'[1]Norm (18)'!H$9:H$40,0)</f>
        <v>29</v>
      </c>
      <c r="J24" s="126">
        <f>RANK(VLOOKUP($C$13,'[1]Norm (18)'!$B$9:$BW$40,Análisis!J$2,0),'[1]Norm (18)'!I$9:I$40,0)</f>
        <v>11</v>
      </c>
      <c r="K24" s="126">
        <f>RANK(VLOOKUP($C$13,'[1]Norm (18)'!$B$9:$BW$40,Análisis!K$2,0),'[1]Norm (18)'!J$9:J$40,0)</f>
        <v>3</v>
      </c>
      <c r="L24" s="126">
        <f>RANK(VLOOKUP($C$13,'[1]Norm (18)'!$B$9:$BW$40,Análisis!L$2,0),'[1]Norm (18)'!K$9:K$40,0)</f>
        <v>20</v>
      </c>
      <c r="M24" s="126">
        <f>RANK(VLOOKUP($C$13,'[1]Norm (18)'!$B$9:$BW$40,Análisis!M$2,0),'[1]Norm (18)'!L$9:L$40,0)</f>
        <v>4</v>
      </c>
      <c r="N24" s="126">
        <f>RANK(VLOOKUP($C$13,'[1]Norm (18)'!$B$9:$BW$40,Análisis!N$2,0),'[1]Norm (18)'!M$9:M$40,0)</f>
        <v>14</v>
      </c>
      <c r="O24" s="126">
        <f>RANK(VLOOKUP($C$13,'[1]Norm (18)'!$B$9:$BW$40,Análisis!O$2,0),'[1]Norm (18)'!N$9:N$40,0)</f>
        <v>28</v>
      </c>
      <c r="P24" s="126">
        <f>RANK(VLOOKUP($C$13,'[1]Norm (18)'!$B$9:$BW$40,Análisis!P$2,0),'[1]Norm (18)'!O$9:O$40,0)</f>
        <v>1</v>
      </c>
      <c r="Q24" s="126">
        <f>RANK(VLOOKUP($C$13,'[1]Norm (18)'!$B$9:$BW$40,Análisis!Q$2,0),'[1]Norm (18)'!P$9:P$40,0)</f>
        <v>7</v>
      </c>
      <c r="R24" s="126">
        <f>RANK(VLOOKUP($C$13,'[1]Norm (18)'!$B$9:$BW$40,Análisis!R$2,0),'[1]Norm (18)'!Q$9:Q$40,0)</f>
        <v>17</v>
      </c>
      <c r="S24" s="126">
        <f>RANK(VLOOKUP($C$13,'[1]Norm (18)'!$B$9:$BW$40,Análisis!S$2,0),'[1]Norm (18)'!R$9:R$40,0)</f>
        <v>14</v>
      </c>
      <c r="T24" s="126">
        <f>RANK(VLOOKUP($C$13,'[1]Norm (18)'!$B$9:$BW$40,Análisis!T$2,0),'[1]Norm (18)'!S$9:S$40,0)</f>
        <v>27</v>
      </c>
      <c r="U24" s="126">
        <f>RANK(VLOOKUP($C$13,'[1]Norm (18)'!$B$9:$BW$40,Análisis!U$2,0),'[1]Norm (18)'!T$9:T$40,0)</f>
        <v>15</v>
      </c>
      <c r="V24" s="126">
        <f>RANK(VLOOKUP($C$13,'[1]Norm (18)'!$B$9:$BW$40,Análisis!V$2,0),'[1]Norm (18)'!U$9:U$40,0)</f>
        <v>26</v>
      </c>
      <c r="W24" s="126">
        <f>RANK(VLOOKUP($C$13,'[1]Norm (18)'!$B$9:$BW$40,Análisis!W$2,0),'[1]Norm (18)'!V$9:V$40,0)</f>
        <v>2</v>
      </c>
      <c r="X24" s="126">
        <f>RANK(VLOOKUP($C$13,'[1]Norm (18)'!$B$9:$BW$40,Análisis!X$2,0),'[1]Norm (18)'!W$9:W$40,0)</f>
        <v>6</v>
      </c>
      <c r="Y24" s="126">
        <f>RANK(VLOOKUP($C$13,'[1]Norm (18)'!$B$9:$BW$40,Análisis!Y$2,0),'[1]Norm (18)'!X$9:X$40,0)</f>
        <v>4</v>
      </c>
      <c r="Z24" s="126">
        <f>RANK(VLOOKUP($C$13,'[1]Norm (18)'!$B$9:$BW$40,Análisis!Z$2,0),'[1]Norm (18)'!Y$9:Y$40,0)</f>
        <v>3</v>
      </c>
      <c r="AA24" s="126">
        <f>RANK(VLOOKUP($C$13,'[1]Norm (18)'!$B$9:$BW$40,Análisis!AA$2,0),'[1]Norm (18)'!Z$9:Z$40,0)</f>
        <v>16</v>
      </c>
      <c r="AB24" s="126">
        <f>RANK(VLOOKUP($C$13,'[1]Norm (18)'!$B$9:$BW$40,Análisis!AB$2,0),'[1]Norm (18)'!AA$9:AA$40,0)</f>
        <v>17</v>
      </c>
      <c r="AC24" s="126">
        <f>RANK(VLOOKUP($C$13,'[1]Norm (18)'!$B$9:$BW$40,Análisis!AC$2,0),'[1]Norm (18)'!AB$9:AB$40,0)</f>
        <v>5</v>
      </c>
      <c r="AD24" s="126">
        <f>RANK(VLOOKUP($C$13,'[1]Norm (18)'!$B$9:$BW$40,Análisis!AD$2,0),'[1]Norm (18)'!AC$9:AC$40,0)</f>
        <v>11</v>
      </c>
      <c r="AE24" s="126">
        <f>RANK(VLOOKUP($C$13,'[1]Norm (18)'!$B$9:$BW$40,Análisis!AE$2,0),'[1]Norm (18)'!AD$9:AD$40,0)</f>
        <v>5</v>
      </c>
      <c r="AF24" s="126">
        <f>RANK(VLOOKUP($C$13,'[1]Norm (18)'!$B$9:$BW$40,Análisis!AF$2,0),'[1]Norm (18)'!AE$9:AE$40,0)</f>
        <v>7</v>
      </c>
      <c r="AG24" s="126">
        <f>RANK(VLOOKUP($C$13,'[1]Norm (18)'!$B$9:$BW$40,Análisis!AG$2,0),'[1]Norm (18)'!AF$9:AF$40,0)</f>
        <v>4</v>
      </c>
      <c r="AH24" s="126">
        <f>RANK(VLOOKUP($C$13,'[1]Norm (18)'!$B$9:$BW$40,Análisis!AH$2,0),'[1]Norm (18)'!AG$9:AG$40,0)</f>
        <v>29</v>
      </c>
      <c r="AI24" s="126">
        <f>RANK(VLOOKUP($C$13,'[1]Norm (18)'!$B$9:$BW$40,Análisis!AI$2,0),'[1]Norm (18)'!AH$9:AH$40,0)</f>
        <v>6</v>
      </c>
      <c r="AJ24" s="126">
        <f>RANK(VLOOKUP($C$13,'[1]Norm (18)'!$B$9:$BW$40,Análisis!AJ$2,0),'[1]Norm (18)'!AI$9:AI$40,0)</f>
        <v>20</v>
      </c>
      <c r="AK24" s="126">
        <f>RANK(VLOOKUP($C$13,'[1]Norm (18)'!$B$9:$BW$40,Análisis!AK$2,0),'[1]Norm (18)'!AJ$9:AJ$40,0)</f>
        <v>2</v>
      </c>
      <c r="AL24" s="126">
        <f>RANK(VLOOKUP($C$13,'[1]Norm (18)'!$B$9:$BW$40,Análisis!AL$2,0),'[1]Norm (18)'!AK$9:AK$40,0)</f>
        <v>6</v>
      </c>
      <c r="AM24" s="126">
        <f>RANK(VLOOKUP($C$13,'[1]Norm (18)'!$B$9:$BW$40,Análisis!AM$2,0),'[1]Norm (18)'!AL$9:AL$40,0)</f>
        <v>15</v>
      </c>
      <c r="AN24" s="126">
        <f>RANK(VLOOKUP($C$13,'[1]Norm (18)'!$B$9:$BW$40,Análisis!AN$2,0),'[1]Norm (18)'!AM$9:AM$40,0)</f>
        <v>8</v>
      </c>
      <c r="AO24" s="126">
        <f>RANK(VLOOKUP($C$13,'[1]Norm (18)'!$B$9:$BW$40,Análisis!AO$2,0),'[1]Norm (18)'!AN$9:AN$40,0)</f>
        <v>3</v>
      </c>
      <c r="AP24" s="126">
        <f>RANK(VLOOKUP($C$13,'[1]Norm (18)'!$B$9:$BW$40,Análisis!AP$2,0),'[1]Norm (18)'!AO$9:AO$40,0)</f>
        <v>6</v>
      </c>
      <c r="AQ24" s="126">
        <f>RANK(VLOOKUP($C$13,'[1]Norm (18)'!$B$9:$BW$40,Análisis!AQ$2,0),'[1]Norm (18)'!AP$9:AP$40,0)</f>
        <v>18</v>
      </c>
      <c r="AR24" s="126">
        <f>RANK(VLOOKUP($C$13,'[1]Norm (18)'!$B$9:$BW$40,Análisis!AR$2,0),'[1]Norm (18)'!AQ$9:AQ$40,0)</f>
        <v>14</v>
      </c>
      <c r="AS24" s="126">
        <f>RANK(VLOOKUP($C$13,'[1]Norm (18)'!$B$9:$BW$40,Análisis!AS$2,0),'[1]Norm (18)'!AR$9:AR$40,0)</f>
        <v>2</v>
      </c>
      <c r="AT24" s="126">
        <f>RANK(VLOOKUP($C$13,'[1]Norm (18)'!$B$9:$BW$40,Análisis!AT$2,0),'[1]Norm (18)'!AS$9:AS$40,0)</f>
        <v>31</v>
      </c>
      <c r="AU24" s="126">
        <f>RANK(VLOOKUP($C$13,'[1]Norm (18)'!$B$9:$BW$40,Análisis!AU$2,0),'[1]Norm (18)'!AT$9:AT$40,0)</f>
        <v>9</v>
      </c>
      <c r="AV24" s="126">
        <f>RANK(VLOOKUP($C$13,'[1]Norm (18)'!$B$9:$BW$40,Análisis!AV$2,0),'[1]Norm (18)'!AU$9:AU$40,0)</f>
        <v>8</v>
      </c>
      <c r="AW24" s="126">
        <f>RANK(VLOOKUP($C$13,'[1]Norm (18)'!$B$9:$BW$40,Análisis!AW$2,0),'[1]Norm (18)'!AV$9:AV$40,0)</f>
        <v>9</v>
      </c>
      <c r="AX24" s="126">
        <f>RANK(VLOOKUP($C$13,'[1]Norm (18)'!$B$9:$BW$40,Análisis!AX$2,0),'[1]Norm (18)'!AW$9:AW$40,0)</f>
        <v>14</v>
      </c>
      <c r="AY24" s="126">
        <f>RANK(VLOOKUP($C$13,'[1]Norm (18)'!$B$9:$BW$40,Análisis!AY$2,0),'[1]Norm (18)'!AX$9:AX$40,0)</f>
        <v>3</v>
      </c>
      <c r="AZ24" s="126">
        <f>RANK(VLOOKUP($C$13,'[1]Norm (18)'!$B$9:$BW$40,Análisis!AZ$2,0),'[1]Norm (18)'!AY$9:AY$40,0)</f>
        <v>8</v>
      </c>
      <c r="BA24" s="126">
        <f>RANK(VLOOKUP($C$13,'[1]Norm (18)'!$B$9:$BW$40,Análisis!BA$2,0),'[1]Norm (18)'!AZ$9:AZ$40,0)</f>
        <v>11</v>
      </c>
      <c r="BB24" s="126">
        <f>RANK(VLOOKUP($C$13,'[1]Norm (18)'!$B$9:$BW$40,Análisis!BB$2,0),'[1]Norm (18)'!BA$9:BA$40,0)</f>
        <v>23</v>
      </c>
      <c r="BC24" s="126">
        <f>RANK(VLOOKUP($C$13,'[1]Norm (18)'!$B$9:$BW$40,Análisis!BC$2,0),'[1]Norm (18)'!BB$9:BB$40,0)</f>
        <v>5</v>
      </c>
      <c r="BD24" s="126">
        <f>RANK(VLOOKUP($C$13,'[1]Norm (18)'!$B$9:$BW$40,Análisis!BD$2,0),'[1]Norm (18)'!BC$9:BC$40,0)</f>
        <v>28</v>
      </c>
      <c r="BE24" s="126">
        <f>RANK(VLOOKUP($C$13,'[1]Norm (18)'!$B$9:$BW$40,Análisis!BE$2,0),'[1]Norm (18)'!BD$9:BD$40,0)</f>
        <v>24</v>
      </c>
      <c r="BF24" s="126">
        <f>RANK(VLOOKUP($C$13,'[1]Norm (18)'!$B$9:$BW$40,Análisis!BF$2,0),'[1]Norm (18)'!BE$9:BE$40,0)</f>
        <v>20</v>
      </c>
      <c r="BG24" s="126">
        <f>RANK(VLOOKUP($C$13,'[1]Norm (18)'!$B$9:$BW$40,Análisis!BG$2,0),'[1]Norm (18)'!BF$9:BF$40,0)</f>
        <v>6</v>
      </c>
      <c r="BH24" s="126">
        <f>RANK(VLOOKUP($C$13,'[1]Norm (18)'!$B$9:$BW$40,Análisis!BH$2,0),'[1]Norm (18)'!BG$9:BG$40,0)</f>
        <v>10</v>
      </c>
      <c r="BI24" s="126">
        <f>RANK(VLOOKUP($C$13,'[1]Norm (18)'!$B$9:$BW$40,Análisis!BI$2,0),'[1]Norm (18)'!BH$9:BH$40,0)</f>
        <v>6</v>
      </c>
      <c r="BJ24" s="126">
        <f>RANK(VLOOKUP($C$13,'[1]Norm (18)'!$B$9:$BW$40,Análisis!BJ$2,0),'[1]Norm (18)'!BI$9:BI$40,0)</f>
        <v>11</v>
      </c>
      <c r="BK24" s="126">
        <f>RANK(VLOOKUP($C$13,'[1]Norm (18)'!$B$9:$BW$40,Análisis!BK$2,0),'[1]Norm (18)'!BJ$9:BJ$40,0)</f>
        <v>17</v>
      </c>
      <c r="BL24" s="126">
        <f>RANK(VLOOKUP($C$13,'[1]Norm (18)'!$B$9:$BW$40,Análisis!BL$2,0),'[1]Norm (18)'!BK$9:BK$40,0)</f>
        <v>3</v>
      </c>
      <c r="BM24" s="126">
        <f>RANK(VLOOKUP($C$13,'[1]Norm (18)'!$B$9:$BW$40,Análisis!BM$2,0),'[1]Norm (18)'!BL$9:BL$40,0)</f>
        <v>19</v>
      </c>
      <c r="BN24" s="126">
        <f>RANK(VLOOKUP($C$13,'[1]Norm (18)'!$B$9:$BW$40,Análisis!BN$2,0),'[1]Norm (18)'!BM$9:BM$40,0)</f>
        <v>14</v>
      </c>
      <c r="BO24" s="126">
        <f>RANK(VLOOKUP($C$13,'[1]Norm (18)'!$B$9:$BW$40,Análisis!BO$2,0),'[1]Norm (18)'!BN$9:BN$40,0)</f>
        <v>11</v>
      </c>
      <c r="BP24" s="126">
        <f>RANK(VLOOKUP($C$13,'[1]Norm (18)'!$B$9:$BW$40,Análisis!BP$2,0),'[1]Norm (18)'!BO$9:BO$40,0)</f>
        <v>19</v>
      </c>
      <c r="BQ24" s="126">
        <f>RANK(VLOOKUP($C$13,'[1]Norm (18)'!$B$9:$BW$40,Análisis!BQ$2,0),'[1]Norm (18)'!BP$9:BP$40,0)</f>
        <v>13</v>
      </c>
      <c r="BR24" s="126">
        <f>RANK(VLOOKUP($C$13,'[1]Norm (18)'!$B$9:$BW$40,Análisis!BR$2,0),'[1]Norm (18)'!BQ$9:BQ$40,0)</f>
        <v>13</v>
      </c>
      <c r="BS24" s="126">
        <f>RANK(VLOOKUP($C$13,'[1]Norm (18)'!$B$9:$BW$40,Análisis!BS$2,0),'[1]Norm (18)'!BR$9:BR$40,0)</f>
        <v>1</v>
      </c>
      <c r="BT24" s="126">
        <f>RANK(VLOOKUP($C$13,'[1]Norm (18)'!$B$9:$BW$40,Análisis!BT$2,0),'[1]Norm (18)'!BS$9:BS$40,0)</f>
        <v>6</v>
      </c>
      <c r="BU24" s="126">
        <f>RANK(VLOOKUP($C$13,'[1]Norm (18)'!$B$9:$BW$40,Análisis!BU$2,0),'[1]Norm (18)'!BT$9:BT$40,0)</f>
        <v>12</v>
      </c>
      <c r="BV24" s="126">
        <f>RANK(VLOOKUP($C$13,'[1]Norm (18)'!$B$9:$BW$40,Análisis!BV$2,0),'[1]Norm (18)'!BU$9:BU$40,0)</f>
        <v>24</v>
      </c>
      <c r="BW24" s="126">
        <f>RANK(VLOOKUP($C$13,'[1]Norm (18)'!$B$9:$BW$40,Análisis!BW$2,0),'[1]Norm (18)'!BV$9:BV$40,0)</f>
        <v>15</v>
      </c>
      <c r="BX24" s="126">
        <f>RANK(VLOOKUP($C$13,'[1]Norm (18)'!$B$9:$BW$40,Análisis!BX$2,0),'[1]Norm (18)'!BW$9:BW$40,0)</f>
        <v>16</v>
      </c>
    </row>
    <row r="25" spans="4:76">
      <c r="D25" s="98" t="s">
        <v>355</v>
      </c>
      <c r="E25" s="126">
        <f>-E15+E24</f>
        <v>0</v>
      </c>
      <c r="F25" s="126">
        <f>-F15+F24</f>
        <v>-2</v>
      </c>
      <c r="G25" s="126">
        <f t="shared" ref="G25:BR25" si="4">-G15+G24</f>
        <v>3</v>
      </c>
      <c r="H25" s="126">
        <f t="shared" si="4"/>
        <v>-16</v>
      </c>
      <c r="I25" s="126">
        <f t="shared" si="4"/>
        <v>-1</v>
      </c>
      <c r="J25" s="126">
        <f t="shared" si="4"/>
        <v>-3</v>
      </c>
      <c r="K25" s="126">
        <f t="shared" si="4"/>
        <v>-3</v>
      </c>
      <c r="L25" s="126">
        <f t="shared" si="4"/>
        <v>4</v>
      </c>
      <c r="M25" s="126">
        <f t="shared" si="4"/>
        <v>1</v>
      </c>
      <c r="N25" s="126">
        <f t="shared" si="4"/>
        <v>3</v>
      </c>
      <c r="O25" s="126">
        <f t="shared" si="4"/>
        <v>1</v>
      </c>
      <c r="P25" s="126">
        <f t="shared" si="4"/>
        <v>0</v>
      </c>
      <c r="Q25" s="126">
        <f t="shared" si="4"/>
        <v>1</v>
      </c>
      <c r="R25" s="126">
        <f t="shared" si="4"/>
        <v>2</v>
      </c>
      <c r="S25" s="126">
        <f t="shared" si="4"/>
        <v>7</v>
      </c>
      <c r="T25" s="126">
        <f t="shared" si="4"/>
        <v>16</v>
      </c>
      <c r="U25" s="126">
        <f t="shared" si="4"/>
        <v>6</v>
      </c>
      <c r="V25" s="126">
        <f t="shared" si="4"/>
        <v>2</v>
      </c>
      <c r="W25" s="126">
        <f t="shared" si="4"/>
        <v>-10</v>
      </c>
      <c r="X25" s="126">
        <f t="shared" si="4"/>
        <v>-2</v>
      </c>
      <c r="Y25" s="126">
        <f t="shared" si="4"/>
        <v>1</v>
      </c>
      <c r="Z25" s="126">
        <f t="shared" si="4"/>
        <v>0</v>
      </c>
      <c r="AA25" s="126">
        <f t="shared" si="4"/>
        <v>4</v>
      </c>
      <c r="AB25" s="126">
        <f t="shared" si="4"/>
        <v>9</v>
      </c>
      <c r="AC25" s="126">
        <f t="shared" si="4"/>
        <v>1</v>
      </c>
      <c r="AD25" s="126">
        <f t="shared" si="4"/>
        <v>0</v>
      </c>
      <c r="AE25" s="126">
        <f t="shared" si="4"/>
        <v>-2</v>
      </c>
      <c r="AF25" s="126">
        <f t="shared" si="4"/>
        <v>-18</v>
      </c>
      <c r="AG25" s="126">
        <f t="shared" si="4"/>
        <v>-4</v>
      </c>
      <c r="AH25" s="126">
        <f t="shared" si="4"/>
        <v>1</v>
      </c>
      <c r="AI25" s="126">
        <f t="shared" si="4"/>
        <v>1</v>
      </c>
      <c r="AJ25" s="126">
        <f t="shared" si="4"/>
        <v>0</v>
      </c>
      <c r="AK25" s="126">
        <f t="shared" si="4"/>
        <v>-8</v>
      </c>
      <c r="AL25" s="126">
        <f t="shared" si="4"/>
        <v>0</v>
      </c>
      <c r="AM25" s="126">
        <f t="shared" si="4"/>
        <v>2</v>
      </c>
      <c r="AN25" s="126">
        <f t="shared" si="4"/>
        <v>-7</v>
      </c>
      <c r="AO25" s="126">
        <f t="shared" si="4"/>
        <v>-19</v>
      </c>
      <c r="AP25" s="126">
        <f t="shared" si="4"/>
        <v>0</v>
      </c>
      <c r="AQ25" s="126">
        <f t="shared" si="4"/>
        <v>3</v>
      </c>
      <c r="AR25" s="126">
        <f t="shared" si="4"/>
        <v>5</v>
      </c>
      <c r="AS25" s="126">
        <f t="shared" si="4"/>
        <v>-1</v>
      </c>
      <c r="AT25" s="126">
        <f t="shared" si="4"/>
        <v>0</v>
      </c>
      <c r="AU25" s="126">
        <f t="shared" si="4"/>
        <v>1</v>
      </c>
      <c r="AV25" s="126">
        <f t="shared" si="4"/>
        <v>1</v>
      </c>
      <c r="AW25" s="126">
        <f t="shared" si="4"/>
        <v>2</v>
      </c>
      <c r="AX25" s="126">
        <f t="shared" si="4"/>
        <v>1</v>
      </c>
      <c r="AY25" s="126">
        <f t="shared" si="4"/>
        <v>-9</v>
      </c>
      <c r="AZ25" s="126">
        <f t="shared" si="4"/>
        <v>-1</v>
      </c>
      <c r="BA25" s="126">
        <f t="shared" si="4"/>
        <v>-1</v>
      </c>
      <c r="BB25" s="126">
        <f t="shared" si="4"/>
        <v>0</v>
      </c>
      <c r="BC25" s="126">
        <f t="shared" si="4"/>
        <v>-15</v>
      </c>
      <c r="BD25" s="126">
        <f t="shared" si="4"/>
        <v>1</v>
      </c>
      <c r="BE25" s="126">
        <f t="shared" si="4"/>
        <v>9</v>
      </c>
      <c r="BF25" s="126">
        <f t="shared" si="4"/>
        <v>-1</v>
      </c>
      <c r="BG25" s="126">
        <f t="shared" si="4"/>
        <v>3</v>
      </c>
      <c r="BH25" s="126">
        <f t="shared" si="4"/>
        <v>3</v>
      </c>
      <c r="BI25" s="126">
        <f t="shared" si="4"/>
        <v>-2</v>
      </c>
      <c r="BJ25" s="126">
        <f t="shared" si="4"/>
        <v>1</v>
      </c>
      <c r="BK25" s="126">
        <f t="shared" si="4"/>
        <v>0</v>
      </c>
      <c r="BL25" s="126">
        <f t="shared" si="4"/>
        <v>0</v>
      </c>
      <c r="BM25" s="126">
        <f t="shared" si="4"/>
        <v>0</v>
      </c>
      <c r="BN25" s="126">
        <f t="shared" si="4"/>
        <v>-5</v>
      </c>
      <c r="BO25" s="126">
        <f t="shared" si="4"/>
        <v>-1</v>
      </c>
      <c r="BP25" s="126">
        <f t="shared" si="4"/>
        <v>-1</v>
      </c>
      <c r="BQ25" s="126">
        <f t="shared" si="4"/>
        <v>1</v>
      </c>
      <c r="BR25" s="126">
        <f t="shared" si="4"/>
        <v>-1</v>
      </c>
      <c r="BS25" s="126">
        <f t="shared" ref="BS25:BX25" si="5">-BS15+BS24</f>
        <v>0</v>
      </c>
      <c r="BT25" s="126">
        <f t="shared" si="5"/>
        <v>1</v>
      </c>
      <c r="BU25" s="126">
        <f t="shared" si="5"/>
        <v>3</v>
      </c>
      <c r="BV25" s="126">
        <f t="shared" si="5"/>
        <v>8</v>
      </c>
      <c r="BW25" s="126">
        <f t="shared" si="5"/>
        <v>9</v>
      </c>
      <c r="BX25" s="126">
        <f t="shared" si="5"/>
        <v>1</v>
      </c>
    </row>
    <row r="26" spans="4:76">
      <c r="D26" s="98" t="s">
        <v>356</v>
      </c>
      <c r="E26" s="128">
        <f>IF(E$6="Sí",COUNTIF('[1]Ind R'!D$9:D$40,MAX('[1]Ind R'!D$9:D$40)),COUNTIF('[1]Ind R'!D$9:D$40,MIN('[1]Ind R'!D$9:D$40)))</f>
        <v>1</v>
      </c>
      <c r="F26" s="128">
        <f>IF(F$6="Sí",COUNTIF('[1]Ind R'!E$9:E$40,MAX('[1]Ind R'!E$9:E$40)),COUNTIF('[1]Ind R'!E$9:E$40,MIN('[1]Ind R'!E$9:E$40)))</f>
        <v>1</v>
      </c>
      <c r="G26" s="128">
        <f>IF(G$6="Sí",COUNTIF('[1]Ind R'!F$9:F$40,MAX('[1]Ind R'!F$9:F$40)),COUNTIF('[1]Ind R'!F$9:F$40,MIN('[1]Ind R'!F$9:F$40)))</f>
        <v>1</v>
      </c>
      <c r="H26" s="128">
        <f>IF(H$6="Sí",COUNTIF('[1]Ind R'!G$9:G$40,MAX('[1]Ind R'!G$9:G$40)),COUNTIF('[1]Ind R'!G$9:G$40,MIN('[1]Ind R'!G$9:G$40)))</f>
        <v>1</v>
      </c>
      <c r="I26" s="128">
        <f>IF(I$6="Sí",COUNTIF('[1]Ind R'!H$9:H$40,MAX('[1]Ind R'!H$9:H$40)),COUNTIF('[1]Ind R'!H$9:H$40,MIN('[1]Ind R'!H$9:H$40)))</f>
        <v>1</v>
      </c>
      <c r="J26" s="128">
        <f>IF(J$6="Sí",COUNTIF('[1]Ind R'!I$9:I$40,MAX('[1]Ind R'!I$9:I$40)),COUNTIF('[1]Ind R'!I$9:I$40,MIN('[1]Ind R'!I$9:I$40)))</f>
        <v>1</v>
      </c>
      <c r="K26" s="128">
        <f>IF(K$6="Sí",COUNTIF('[1]Ind R'!J$9:J$40,MAX('[1]Ind R'!J$9:J$40)),COUNTIF('[1]Ind R'!J$9:J$40,MIN('[1]Ind R'!J$9:J$40)))</f>
        <v>1</v>
      </c>
      <c r="L26" s="128">
        <f>IF(L$6="Sí",COUNTIF('[1]Ind R'!K$9:K$40,MAX('[1]Ind R'!K$9:K$40)),COUNTIF('[1]Ind R'!K$9:K$40,MIN('[1]Ind R'!K$9:K$40)))</f>
        <v>1</v>
      </c>
      <c r="M26" s="128">
        <f>IF(M$6="Sí",COUNTIF('[1]Ind R'!L$9:L$40,MAX('[1]Ind R'!L$9:L$40)),COUNTIF('[1]Ind R'!L$9:L$40,MIN('[1]Ind R'!L$9:L$40)))</f>
        <v>1</v>
      </c>
      <c r="N26" s="128">
        <f>IF(N$6="Sí",COUNTIF('[1]Ind R'!M$9:M$40,MAX('[1]Ind R'!M$9:M$40)),COUNTIF('[1]Ind R'!M$9:M$40,MIN('[1]Ind R'!M$9:M$40)))</f>
        <v>1</v>
      </c>
      <c r="O26" s="128">
        <f>IF(O$6="Sí",COUNTIF('[1]Ind R'!N$9:N$40,MAX('[1]Ind R'!N$9:N$40)),COUNTIF('[1]Ind R'!N$9:N$40,MIN('[1]Ind R'!N$9:N$40)))</f>
        <v>1</v>
      </c>
      <c r="P26" s="128">
        <f>IF(P$6="Sí",COUNTIF('[1]Ind R'!O$9:O$40,MAX('[1]Ind R'!O$9:O$40)),COUNTIF('[1]Ind R'!O$9:O$40,MIN('[1]Ind R'!O$9:O$40)))</f>
        <v>2</v>
      </c>
      <c r="Q26" s="128">
        <f>IF(Q$6="Sí",COUNTIF('[1]Ind R'!P$9:P$40,MAX('[1]Ind R'!P$9:P$40)),COUNTIF('[1]Ind R'!P$9:P$40,MIN('[1]Ind R'!P$9:P$40)))</f>
        <v>1</v>
      </c>
      <c r="R26" s="128">
        <f>IF(R$6="Sí",COUNTIF('[1]Ind R'!Q$9:Q$40,MAX('[1]Ind R'!Q$9:Q$40)),COUNTIF('[1]Ind R'!Q$9:Q$40,MIN('[1]Ind R'!Q$9:Q$40)))</f>
        <v>1</v>
      </c>
      <c r="S26" s="128">
        <f>IF(S$6="Sí",COUNTIF('[1]Ind R'!R$9:R$40,MAX('[1]Ind R'!R$9:R$40)),COUNTIF('[1]Ind R'!R$9:R$40,MIN('[1]Ind R'!R$9:R$40)))</f>
        <v>1</v>
      </c>
      <c r="T26" s="128">
        <f>IF(T$6="Sí",COUNTIF('[1]Ind R'!S$9:S$40,MAX('[1]Ind R'!S$9:S$40)),COUNTIF('[1]Ind R'!S$9:S$40,MIN('[1]Ind R'!S$9:S$40)))</f>
        <v>1</v>
      </c>
      <c r="U26" s="128">
        <f>IF(U$6="Sí",COUNTIF('[1]Ind R'!T$9:T$40,MAX('[1]Ind R'!T$9:T$40)),COUNTIF('[1]Ind R'!T$9:T$40,MIN('[1]Ind R'!T$9:T$40)))</f>
        <v>1</v>
      </c>
      <c r="V26" s="128">
        <f>IF(V$6="Sí",COUNTIF('[1]Ind R'!U$9:U$40,MAX('[1]Ind R'!U$9:U$40)),COUNTIF('[1]Ind R'!U$9:U$40,MIN('[1]Ind R'!U$9:U$40)))</f>
        <v>1</v>
      </c>
      <c r="W26" s="128">
        <f>IF(W$6="Sí",COUNTIF('[1]Ind R'!V$9:V$40,MAX('[1]Ind R'!V$9:V$40)),COUNTIF('[1]Ind R'!V$9:V$40,MIN('[1]Ind R'!V$9:V$40)))</f>
        <v>1</v>
      </c>
      <c r="X26" s="128">
        <f>IF(X$6="Sí",COUNTIF('[1]Ind R'!W$9:W$40,MAX('[1]Ind R'!W$9:W$40)),COUNTIF('[1]Ind R'!W$9:W$40,MIN('[1]Ind R'!W$9:W$40)))</f>
        <v>1</v>
      </c>
      <c r="Y26" s="128">
        <f>IF(Y$6="Sí",COUNTIF('[1]Ind R'!X$9:X$40,MAX('[1]Ind R'!X$9:X$40)),COUNTIF('[1]Ind R'!X$9:X$40,MIN('[1]Ind R'!X$9:X$40)))</f>
        <v>1</v>
      </c>
      <c r="Z26" s="128">
        <f>IF(Z$6="Sí",COUNTIF('[1]Ind R'!Y$9:Y$40,MAX('[1]Ind R'!Y$9:Y$40)),COUNTIF('[1]Ind R'!Y$9:Y$40,MIN('[1]Ind R'!Y$9:Y$40)))</f>
        <v>1</v>
      </c>
      <c r="AA26" s="128">
        <f>IF(AA$6="Sí",COUNTIF('[1]Ind R'!Z$9:Z$40,MAX('[1]Ind R'!Z$9:Z$40)),COUNTIF('[1]Ind R'!Z$9:Z$40,MIN('[1]Ind R'!Z$9:Z$40)))</f>
        <v>1</v>
      </c>
      <c r="AB26" s="128">
        <f>IF(AB$6="Sí",COUNTIF('[1]Ind R'!AA$9:AA$40,MAX('[1]Ind R'!AA$9:AA$40)),COUNTIF('[1]Ind R'!AA$9:AA$40,MIN('[1]Ind R'!AA$9:AA$40)))</f>
        <v>1</v>
      </c>
      <c r="AC26" s="128">
        <f>IF(AC$6="Sí",COUNTIF('[1]Ind R'!AB$9:AB$40,MAX('[1]Ind R'!AB$9:AB$40)),COUNTIF('[1]Ind R'!AB$9:AB$40,MIN('[1]Ind R'!AB$9:AB$40)))</f>
        <v>1</v>
      </c>
      <c r="AD26" s="128">
        <f>IF(AD$6="Sí",COUNTIF('[1]Ind R'!AC$9:AC$40,MAX('[1]Ind R'!AC$9:AC$40)),COUNTIF('[1]Ind R'!AC$9:AC$40,MIN('[1]Ind R'!AC$9:AC$40)))</f>
        <v>1</v>
      </c>
      <c r="AE26" s="128">
        <f>IF(AE$6="Sí",COUNTIF('[1]Ind R'!AD$9:AD$40,MAX('[1]Ind R'!AD$9:AD$40)),COUNTIF('[1]Ind R'!AD$9:AD$40,MIN('[1]Ind R'!AD$9:AD$40)))</f>
        <v>1</v>
      </c>
      <c r="AF26" s="128">
        <f>IF(AF$6="Sí",COUNTIF('[1]Ind R'!AE$9:AE$40,MAX('[1]Ind R'!AE$9:AE$40)),COUNTIF('[1]Ind R'!AE$9:AE$40,MIN('[1]Ind R'!AE$9:AE$40)))</f>
        <v>1</v>
      </c>
      <c r="AG26" s="128">
        <f>IF(AG$6="Sí",COUNTIF('[1]Ind R'!AF$9:AF$40,MAX('[1]Ind R'!AF$9:AF$40)),COUNTIF('[1]Ind R'!AF$9:AF$40,MIN('[1]Ind R'!AF$9:AF$40)))</f>
        <v>1</v>
      </c>
      <c r="AH26" s="128">
        <f>IF(AH$6="Sí",COUNTIF('[1]Ind R'!AG$9:AG$40,MAX('[1]Ind R'!AG$9:AG$40)),COUNTIF('[1]Ind R'!AG$9:AG$40,MIN('[1]Ind R'!AG$9:AG$40)))</f>
        <v>1</v>
      </c>
      <c r="AI26" s="128">
        <f>IF(AI$6="Sí",COUNTIF('[1]Ind R'!AH$9:AH$40,MAX('[1]Ind R'!AH$9:AH$40)),COUNTIF('[1]Ind R'!AH$9:AH$40,MIN('[1]Ind R'!AH$9:AH$40)))</f>
        <v>1</v>
      </c>
      <c r="AJ26" s="128">
        <f>IF(AJ$6="Sí",COUNTIF('[1]Ind R'!AI$9:AI$40,MAX('[1]Ind R'!AI$9:AI$40)),COUNTIF('[1]Ind R'!AI$9:AI$40,MIN('[1]Ind R'!AI$9:AI$40)))</f>
        <v>1</v>
      </c>
      <c r="AK26" s="128">
        <f>IF(AK$6="Sí",COUNTIF('[1]Ind R'!AJ$9:AJ$40,MAX('[1]Ind R'!AJ$9:AJ$40)),COUNTIF('[1]Ind R'!AJ$9:AJ$40,MIN('[1]Ind R'!AJ$9:AJ$40)))</f>
        <v>2</v>
      </c>
      <c r="AL26" s="128">
        <f>IF(AL$6="Sí",COUNTIF('[1]Ind R'!AK$9:AK$40,MAX('[1]Ind R'!AK$9:AK$40)),COUNTIF('[1]Ind R'!AK$9:AK$40,MIN('[1]Ind R'!AK$9:AK$40)))</f>
        <v>1</v>
      </c>
      <c r="AM26" s="128">
        <f>IF(AM$6="Sí",COUNTIF('[1]Ind R'!AL$9:AL$40,MAX('[1]Ind R'!AL$9:AL$40)),COUNTIF('[1]Ind R'!AL$9:AL$40,MIN('[1]Ind R'!AL$9:AL$40)))</f>
        <v>3</v>
      </c>
      <c r="AN26" s="128">
        <f>IF(AN$6="Sí",COUNTIF('[1]Ind R'!AM$9:AM$40,MAX('[1]Ind R'!AM$9:AM$40)),COUNTIF('[1]Ind R'!AM$9:AM$40,MIN('[1]Ind R'!AM$9:AM$40)))</f>
        <v>1</v>
      </c>
      <c r="AO26" s="128">
        <f>IF(AO$6="Sí",COUNTIF('[1]Ind R'!AN$9:AN$40,MAX('[1]Ind R'!AN$9:AN$40)),COUNTIF('[1]Ind R'!AN$9:AN$40,MIN('[1]Ind R'!AN$9:AN$40)))</f>
        <v>1</v>
      </c>
      <c r="AP26" s="128">
        <f>IF(AP$6="Sí",COUNTIF('[1]Ind R'!AO$9:AO$40,MAX('[1]Ind R'!AO$9:AO$40)),COUNTIF('[1]Ind R'!AO$9:AO$40,MIN('[1]Ind R'!AO$9:AO$40)))</f>
        <v>1</v>
      </c>
      <c r="AQ26" s="128">
        <f>IF(AQ$6="Sí",COUNTIF('[1]Ind R'!AP$9:AP$40,MAX('[1]Ind R'!AP$9:AP$40)),COUNTIF('[1]Ind R'!AP$9:AP$40,MIN('[1]Ind R'!AP$9:AP$40)))</f>
        <v>1</v>
      </c>
      <c r="AR26" s="128">
        <f>IF(AR$6="Sí",COUNTIF('[1]Ind R'!AQ$9:AQ$40,MAX('[1]Ind R'!AQ$9:AQ$40)),COUNTIF('[1]Ind R'!AQ$9:AQ$40,MIN('[1]Ind R'!AQ$9:AQ$40)))</f>
        <v>1</v>
      </c>
      <c r="AS26" s="128">
        <f>IF(AS$6="Sí",COUNTIF('[1]Ind R'!AR$9:AR$40,MAX('[1]Ind R'!AR$9:AR$40)),COUNTIF('[1]Ind R'!AR$9:AR$40,MIN('[1]Ind R'!AR$9:AR$40)))</f>
        <v>1</v>
      </c>
      <c r="AT26" s="128">
        <f>IF(AT$6="Sí",COUNTIF('[1]Ind R'!AS$9:AS$40,MAX('[1]Ind R'!AS$9:AS$40)),COUNTIF('[1]Ind R'!AS$9:AS$40,MIN('[1]Ind R'!AS$9:AS$40)))</f>
        <v>1</v>
      </c>
      <c r="AU26" s="128">
        <f>IF(AU$6="Sí",COUNTIF('[1]Ind R'!AT$9:AT$40,MAX('[1]Ind R'!AT$9:AT$40)),COUNTIF('[1]Ind R'!AT$9:AT$40,MIN('[1]Ind R'!AT$9:AT$40)))</f>
        <v>1</v>
      </c>
      <c r="AV26" s="128">
        <f>IF(AV$6="Sí",COUNTIF('[1]Ind R'!AU$9:AU$40,MAX('[1]Ind R'!AU$9:AU$40)),COUNTIF('[1]Ind R'!AU$9:AU$40,MIN('[1]Ind R'!AU$9:AU$40)))</f>
        <v>1</v>
      </c>
      <c r="AW26" s="128">
        <f>IF(AW$6="Sí",COUNTIF('[1]Ind R'!AV$9:AV$40,MAX('[1]Ind R'!AV$9:AV$40)),COUNTIF('[1]Ind R'!AV$9:AV$40,MIN('[1]Ind R'!AV$9:AV$40)))</f>
        <v>1</v>
      </c>
      <c r="AX26" s="128">
        <f>IF(AX$6="Sí",COUNTIF('[1]Ind R'!AW$9:AW$40,MAX('[1]Ind R'!AW$9:AW$40)),COUNTIF('[1]Ind R'!AW$9:AW$40,MIN('[1]Ind R'!AW$9:AW$40)))</f>
        <v>1</v>
      </c>
      <c r="AY26" s="128">
        <f>IF(AY$6="Sí",COUNTIF('[1]Ind R'!AX$9:AX$40,MAX('[1]Ind R'!AX$9:AX$40)),COUNTIF('[1]Ind R'!AX$9:AX$40,MIN('[1]Ind R'!AX$9:AX$40)))</f>
        <v>1</v>
      </c>
      <c r="AZ26" s="128">
        <f>IF(AZ$6="Sí",COUNTIF('[1]Ind R'!AY$9:AY$40,MAX('[1]Ind R'!AY$9:AY$40)),COUNTIF('[1]Ind R'!AY$9:AY$40,MIN('[1]Ind R'!AY$9:AY$40)))</f>
        <v>1</v>
      </c>
      <c r="BA26" s="128">
        <f>IF(BA$6="Sí",COUNTIF('[1]Ind R'!AZ$9:AZ$40,MAX('[1]Ind R'!AZ$9:AZ$40)),COUNTIF('[1]Ind R'!AZ$9:AZ$40,MIN('[1]Ind R'!AZ$9:AZ$40)))</f>
        <v>1</v>
      </c>
      <c r="BB26" s="128">
        <f>IF(BB$6="Sí",COUNTIF('[1]Ind R'!BA$9:BA$40,MAX('[1]Ind R'!BA$9:BA$40)),COUNTIF('[1]Ind R'!BA$9:BA$40,MIN('[1]Ind R'!BA$9:BA$40)))</f>
        <v>1</v>
      </c>
      <c r="BC26" s="128">
        <f>IF(BC$6="Sí",COUNTIF('[1]Ind R'!BB$9:BB$40,MAX('[1]Ind R'!BB$9:BB$40)),COUNTIF('[1]Ind R'!BB$9:BB$40,MIN('[1]Ind R'!BB$9:BB$40)))</f>
        <v>1</v>
      </c>
      <c r="BD26" s="128">
        <f>IF(BD$6="Sí",COUNTIF('[1]Ind R'!BC$9:BC$40,MAX('[1]Ind R'!BC$9:BC$40)),COUNTIF('[1]Ind R'!BC$9:BC$40,MIN('[1]Ind R'!BC$9:BC$40)))</f>
        <v>1</v>
      </c>
      <c r="BE26" s="128">
        <f>IF(BE$6="Sí",COUNTIF('[1]Ind R'!BD$9:BD$40,MAX('[1]Ind R'!BD$9:BD$40)),COUNTIF('[1]Ind R'!BD$9:BD$40,MIN('[1]Ind R'!BD$9:BD$40)))</f>
        <v>1</v>
      </c>
      <c r="BF26" s="128">
        <f>IF(BF$6="Sí",COUNTIF('[1]Ind R'!BE$9:BE$40,MAX('[1]Ind R'!BE$9:BE$40)),COUNTIF('[1]Ind R'!BE$9:BE$40,MIN('[1]Ind R'!BE$9:BE$40)))</f>
        <v>1</v>
      </c>
      <c r="BG26" s="128">
        <f>IF(BG$6="Sí",COUNTIF('[1]Ind R'!BF$9:BF$40,MAX('[1]Ind R'!BF$9:BF$40)),COUNTIF('[1]Ind R'!BF$9:BF$40,MIN('[1]Ind R'!BF$9:BF$40)))</f>
        <v>1</v>
      </c>
      <c r="BH26" s="128">
        <f>IF(BH$6="Sí",COUNTIF('[1]Ind R'!BG$9:BG$40,MAX('[1]Ind R'!BG$9:BG$40)),COUNTIF('[1]Ind R'!BG$9:BG$40,MIN('[1]Ind R'!BG$9:BG$40)))</f>
        <v>1</v>
      </c>
      <c r="BI26" s="128">
        <f>IF(BI$6="Sí",COUNTIF('[1]Ind R'!BH$9:BH$40,MAX('[1]Ind R'!BH$9:BH$40)),COUNTIF('[1]Ind R'!BH$9:BH$40,MIN('[1]Ind R'!BH$9:BH$40)))</f>
        <v>1</v>
      </c>
      <c r="BJ26" s="128">
        <f>IF(BJ$6="Sí",COUNTIF('[1]Ind R'!BI$9:BI$40,MAX('[1]Ind R'!BI$9:BI$40)),COUNTIF('[1]Ind R'!BI$9:BI$40,MIN('[1]Ind R'!BI$9:BI$40)))</f>
        <v>1</v>
      </c>
      <c r="BK26" s="128">
        <f>IF(BK$6="Sí",COUNTIF('[1]Ind R'!BJ$9:BJ$40,MAX('[1]Ind R'!BJ$9:BJ$40)),COUNTIF('[1]Ind R'!BJ$9:BJ$40,MIN('[1]Ind R'!BJ$9:BJ$40)))</f>
        <v>1</v>
      </c>
      <c r="BL26" s="128">
        <f>IF(BL$6="Sí",COUNTIF('[1]Ind R'!BK$9:BK$40,MAX('[1]Ind R'!BK$9:BK$40)),COUNTIF('[1]Ind R'!BK$9:BK$40,MIN('[1]Ind R'!BK$9:BK$40)))</f>
        <v>1</v>
      </c>
      <c r="BM26" s="128">
        <f>IF(BM$6="Sí",COUNTIF('[1]Ind R'!BL$9:BL$40,MAX('[1]Ind R'!BL$9:BL$40)),COUNTIF('[1]Ind R'!BL$9:BL$40,MIN('[1]Ind R'!BL$9:BL$40)))</f>
        <v>1</v>
      </c>
      <c r="BN26" s="128">
        <f>IF(BN$6="Sí",COUNTIF('[1]Ind R'!BM$9:BM$40,MAX('[1]Ind R'!BM$9:BM$40)),COUNTIF('[1]Ind R'!BM$9:BM$40,MIN('[1]Ind R'!BM$9:BM$40)))</f>
        <v>1</v>
      </c>
      <c r="BO26" s="128">
        <f>IF(BO$6="Sí",COUNTIF('[1]Ind R'!BN$9:BN$40,MAX('[1]Ind R'!BN$9:BN$40)),COUNTIF('[1]Ind R'!BN$9:BN$40,MIN('[1]Ind R'!BN$9:BN$40)))</f>
        <v>1</v>
      </c>
      <c r="BP26" s="128">
        <f>IF(BP$6="Sí",COUNTIF('[1]Ind R'!BO$9:BO$40,MAX('[1]Ind R'!BO$9:BO$40)),COUNTIF('[1]Ind R'!BO$9:BO$40,MIN('[1]Ind R'!BO$9:BO$40)))</f>
        <v>1</v>
      </c>
      <c r="BQ26" s="128">
        <f>IF(BQ$6="Sí",COUNTIF('[1]Ind R'!BP$9:BP$40,MAX('[1]Ind R'!BP$9:BP$40)),COUNTIF('[1]Ind R'!BP$9:BP$40,MIN('[1]Ind R'!BP$9:BP$40)))</f>
        <v>1</v>
      </c>
      <c r="BR26" s="128">
        <f>IF(BR$6="Sí",COUNTIF('[1]Ind R'!BQ$9:BQ$40,MAX('[1]Ind R'!BQ$9:BQ$40)),COUNTIF('[1]Ind R'!BQ$9:BQ$40,MIN('[1]Ind R'!BQ$9:BQ$40)))</f>
        <v>1</v>
      </c>
      <c r="BS26" s="128">
        <f>IF(BS$6="Sí",COUNTIF('[1]Ind R'!BR$9:BR$40,MAX('[1]Ind R'!BR$9:BR$40)),COUNTIF('[1]Ind R'!BR$9:BR$40,MIN('[1]Ind R'!BR$9:BR$40)))</f>
        <v>1</v>
      </c>
      <c r="BT26" s="128">
        <f>IF(BT$6="Sí",COUNTIF('[1]Ind R'!BS$9:BS$40,MAX('[1]Ind R'!BS$9:BS$40)),COUNTIF('[1]Ind R'!BS$9:BS$40,MIN('[1]Ind R'!BS$9:BS$40)))</f>
        <v>1</v>
      </c>
      <c r="BU26" s="128">
        <f>IF(BU$6="Sí",COUNTIF('[1]Ind R'!BT$9:BT$40,MAX('[1]Ind R'!BT$9:BT$40)),COUNTIF('[1]Ind R'!BT$9:BT$40,MIN('[1]Ind R'!BT$9:BT$40)))</f>
        <v>1</v>
      </c>
      <c r="BV26" s="128">
        <f>IF(BV$6="Sí",COUNTIF('[1]Ind R'!BU$9:BU$40,MAX('[1]Ind R'!BU$9:BU$40)),COUNTIF('[1]Ind R'!BU$9:BU$40,MIN('[1]Ind R'!BU$9:BU$40)))</f>
        <v>1</v>
      </c>
      <c r="BW26" s="128">
        <f>IF(BW$6="Sí",COUNTIF('[1]Ind R'!BV$9:BV$40,MAX('[1]Ind R'!BV$9:BV$40)),COUNTIF('[1]Ind R'!BV$9:BV$40,MIN('[1]Ind R'!BV$9:BV$40)))</f>
        <v>1</v>
      </c>
      <c r="BX26" s="128">
        <f>IF(BX$6="Sí",COUNTIF('[1]Ind R'!BW$9:BW$40,MAX('[1]Ind R'!BW$9:BW$40)),COUNTIF('[1]Ind R'!BW$9:BW$40,MIN('[1]Ind R'!BW$9:BW$40)))</f>
        <v>1</v>
      </c>
    </row>
    <row r="27" spans="4:76">
      <c r="D27" s="98" t="s">
        <v>357</v>
      </c>
      <c r="E27" s="126">
        <f>IF(E$6="Sí",COUNTIF('[1]Ind R'!D$9:D$40,MIN('[1]Ind R'!D$9:D$40)),COUNTIF('[1]Ind R'!D$9:D$40,MAX('[1]Ind R'!D$9:D$40)))</f>
        <v>1</v>
      </c>
      <c r="F27" s="126">
        <f>IF(F$6="Sí",COUNTIF('[1]Ind R'!E$9:E$40,MIN('[1]Ind R'!E$9:E$40)),COUNTIF('[1]Ind R'!E$9:E$40,MAX('[1]Ind R'!E$9:E$40)))</f>
        <v>1</v>
      </c>
      <c r="G27" s="126">
        <f>IF(G$6="Sí",COUNTIF('[1]Ind R'!F$9:F$40,MIN('[1]Ind R'!F$9:F$40)),COUNTIF('[1]Ind R'!F$9:F$40,MAX('[1]Ind R'!F$9:F$40)))</f>
        <v>1</v>
      </c>
      <c r="H27" s="126">
        <f>IF(H$6="Sí",COUNTIF('[1]Ind R'!G$9:G$40,MIN('[1]Ind R'!G$9:G$40)),COUNTIF('[1]Ind R'!G$9:G$40,MAX('[1]Ind R'!G$9:G$40)))</f>
        <v>1</v>
      </c>
      <c r="I27" s="126">
        <f>IF(I$6="Sí",COUNTIF('[1]Ind R'!H$9:H$40,MIN('[1]Ind R'!H$9:H$40)),COUNTIF('[1]Ind R'!H$9:H$40,MAX('[1]Ind R'!H$9:H$40)))</f>
        <v>1</v>
      </c>
      <c r="J27" s="126">
        <f>IF(J$6="Sí",COUNTIF('[1]Ind R'!I$9:I$40,MIN('[1]Ind R'!I$9:I$40)),COUNTIF('[1]Ind R'!I$9:I$40,MAX('[1]Ind R'!I$9:I$40)))</f>
        <v>1</v>
      </c>
      <c r="K27" s="126">
        <f>IF(K$6="Sí",COUNTIF('[1]Ind R'!J$9:J$40,MIN('[1]Ind R'!J$9:J$40)),COUNTIF('[1]Ind R'!J$9:J$40,MAX('[1]Ind R'!J$9:J$40)))</f>
        <v>1</v>
      </c>
      <c r="L27" s="126">
        <f>IF(L$6="Sí",COUNTIF('[1]Ind R'!K$9:K$40,MIN('[1]Ind R'!K$9:K$40)),COUNTIF('[1]Ind R'!K$9:K$40,MAX('[1]Ind R'!K$9:K$40)))</f>
        <v>1</v>
      </c>
      <c r="M27" s="126">
        <f>IF(M$6="Sí",COUNTIF('[1]Ind R'!L$9:L$40,MIN('[1]Ind R'!L$9:L$40)),COUNTIF('[1]Ind R'!L$9:L$40,MAX('[1]Ind R'!L$9:L$40)))</f>
        <v>1</v>
      </c>
      <c r="N27" s="126">
        <f>IF(N$6="Sí",COUNTIF('[1]Ind R'!M$9:M$40,MIN('[1]Ind R'!M$9:M$40)),COUNTIF('[1]Ind R'!M$9:M$40,MAX('[1]Ind R'!M$9:M$40)))</f>
        <v>1</v>
      </c>
      <c r="O27" s="126">
        <f>IF(O$6="Sí",COUNTIF('[1]Ind R'!N$9:N$40,MIN('[1]Ind R'!N$9:N$40)),COUNTIF('[1]Ind R'!N$9:N$40,MAX('[1]Ind R'!N$9:N$40)))</f>
        <v>1</v>
      </c>
      <c r="P27" s="126">
        <f>IF(P$6="Sí",COUNTIF('[1]Ind R'!O$9:O$40,MIN('[1]Ind R'!O$9:O$40)),COUNTIF('[1]Ind R'!O$9:O$40,MAX('[1]Ind R'!O$9:O$40)))</f>
        <v>1</v>
      </c>
      <c r="Q27" s="126">
        <f>IF(Q$6="Sí",COUNTIF('[1]Ind R'!P$9:P$40,MIN('[1]Ind R'!P$9:P$40)),COUNTIF('[1]Ind R'!P$9:P$40,MAX('[1]Ind R'!P$9:P$40)))</f>
        <v>1</v>
      </c>
      <c r="R27" s="126">
        <f>IF(R$6="Sí",COUNTIF('[1]Ind R'!Q$9:Q$40,MIN('[1]Ind R'!Q$9:Q$40)),COUNTIF('[1]Ind R'!Q$9:Q$40,MAX('[1]Ind R'!Q$9:Q$40)))</f>
        <v>1</v>
      </c>
      <c r="S27" s="126">
        <f>IF(S$6="Sí",COUNTIF('[1]Ind R'!R$9:R$40,MIN('[1]Ind R'!R$9:R$40)),COUNTIF('[1]Ind R'!R$9:R$40,MAX('[1]Ind R'!R$9:R$40)))</f>
        <v>1</v>
      </c>
      <c r="T27" s="126">
        <f>IF(T$6="Sí",COUNTIF('[1]Ind R'!S$9:S$40,MIN('[1]Ind R'!S$9:S$40)),COUNTIF('[1]Ind R'!S$9:S$40,MAX('[1]Ind R'!S$9:S$40)))</f>
        <v>1</v>
      </c>
      <c r="U27" s="126">
        <f>IF(U$6="Sí",COUNTIF('[1]Ind R'!T$9:T$40,MIN('[1]Ind R'!T$9:T$40)),COUNTIF('[1]Ind R'!T$9:T$40,MAX('[1]Ind R'!T$9:T$40)))</f>
        <v>1</v>
      </c>
      <c r="V27" s="126">
        <f>IF(V$6="Sí",COUNTIF('[1]Ind R'!U$9:U$40,MIN('[1]Ind R'!U$9:U$40)),COUNTIF('[1]Ind R'!U$9:U$40,MAX('[1]Ind R'!U$9:U$40)))</f>
        <v>1</v>
      </c>
      <c r="W27" s="126">
        <f>IF(W$6="Sí",COUNTIF('[1]Ind R'!V$9:V$40,MIN('[1]Ind R'!V$9:V$40)),COUNTIF('[1]Ind R'!V$9:V$40,MAX('[1]Ind R'!V$9:V$40)))</f>
        <v>1</v>
      </c>
      <c r="X27" s="126">
        <f>IF(X$6="Sí",COUNTIF('[1]Ind R'!W$9:W$40,MIN('[1]Ind R'!W$9:W$40)),COUNTIF('[1]Ind R'!W$9:W$40,MAX('[1]Ind R'!W$9:W$40)))</f>
        <v>1</v>
      </c>
      <c r="Y27" s="126">
        <f>IF(Y$6="Sí",COUNTIF('[1]Ind R'!X$9:X$40,MIN('[1]Ind R'!X$9:X$40)),COUNTIF('[1]Ind R'!X$9:X$40,MAX('[1]Ind R'!X$9:X$40)))</f>
        <v>1</v>
      </c>
      <c r="Z27" s="126">
        <f>IF(Z$6="Sí",COUNTIF('[1]Ind R'!Y$9:Y$40,MIN('[1]Ind R'!Y$9:Y$40)),COUNTIF('[1]Ind R'!Y$9:Y$40,MAX('[1]Ind R'!Y$9:Y$40)))</f>
        <v>1</v>
      </c>
      <c r="AA27" s="126">
        <f>IF(AA$6="Sí",COUNTIF('[1]Ind R'!Z$9:Z$40,MIN('[1]Ind R'!Z$9:Z$40)),COUNTIF('[1]Ind R'!Z$9:Z$40,MAX('[1]Ind R'!Z$9:Z$40)))</f>
        <v>1</v>
      </c>
      <c r="AB27" s="126">
        <f>IF(AB$6="Sí",COUNTIF('[1]Ind R'!AA$9:AA$40,MIN('[1]Ind R'!AA$9:AA$40)),COUNTIF('[1]Ind R'!AA$9:AA$40,MAX('[1]Ind R'!AA$9:AA$40)))</f>
        <v>1</v>
      </c>
      <c r="AC27" s="126">
        <f>IF(AC$6="Sí",COUNTIF('[1]Ind R'!AB$9:AB$40,MIN('[1]Ind R'!AB$9:AB$40)),COUNTIF('[1]Ind R'!AB$9:AB$40,MAX('[1]Ind R'!AB$9:AB$40)))</f>
        <v>1</v>
      </c>
      <c r="AD27" s="126">
        <f>IF(AD$6="Sí",COUNTIF('[1]Ind R'!AC$9:AC$40,MIN('[1]Ind R'!AC$9:AC$40)),COUNTIF('[1]Ind R'!AC$9:AC$40,MAX('[1]Ind R'!AC$9:AC$40)))</f>
        <v>1</v>
      </c>
      <c r="AE27" s="126">
        <f>IF(AE$6="Sí",COUNTIF('[1]Ind R'!AD$9:AD$40,MIN('[1]Ind R'!AD$9:AD$40)),COUNTIF('[1]Ind R'!AD$9:AD$40,MAX('[1]Ind R'!AD$9:AD$40)))</f>
        <v>1</v>
      </c>
      <c r="AF27" s="126">
        <f>IF(AF$6="Sí",COUNTIF('[1]Ind R'!AE$9:AE$40,MIN('[1]Ind R'!AE$9:AE$40)),COUNTIF('[1]Ind R'!AE$9:AE$40,MAX('[1]Ind R'!AE$9:AE$40)))</f>
        <v>1</v>
      </c>
      <c r="AG27" s="126">
        <f>IF(AG$6="Sí",COUNTIF('[1]Ind R'!AF$9:AF$40,MIN('[1]Ind R'!AF$9:AF$40)),COUNTIF('[1]Ind R'!AF$9:AF$40,MAX('[1]Ind R'!AF$9:AF$40)))</f>
        <v>1</v>
      </c>
      <c r="AH27" s="126">
        <f>IF(AH$6="Sí",COUNTIF('[1]Ind R'!AG$9:AG$40,MIN('[1]Ind R'!AG$9:AG$40)),COUNTIF('[1]Ind R'!AG$9:AG$40,MAX('[1]Ind R'!AG$9:AG$40)))</f>
        <v>1</v>
      </c>
      <c r="AI27" s="126">
        <f>IF(AI$6="Sí",COUNTIF('[1]Ind R'!AH$9:AH$40,MIN('[1]Ind R'!AH$9:AH$40)),COUNTIF('[1]Ind R'!AH$9:AH$40,MAX('[1]Ind R'!AH$9:AH$40)))</f>
        <v>1</v>
      </c>
      <c r="AJ27" s="126">
        <f>IF(AJ$6="Sí",COUNTIF('[1]Ind R'!AI$9:AI$40,MIN('[1]Ind R'!AI$9:AI$40)),COUNTIF('[1]Ind R'!AI$9:AI$40,MAX('[1]Ind R'!AI$9:AI$40)))</f>
        <v>11</v>
      </c>
      <c r="AK27" s="126">
        <f>IF(AK$6="Sí",COUNTIF('[1]Ind R'!AJ$9:AJ$40,MIN('[1]Ind R'!AJ$9:AJ$40)),COUNTIF('[1]Ind R'!AJ$9:AJ$40,MAX('[1]Ind R'!AJ$9:AJ$40)))</f>
        <v>1</v>
      </c>
      <c r="AL27" s="126">
        <f>IF(AL$6="Sí",COUNTIF('[1]Ind R'!AK$9:AK$40,MIN('[1]Ind R'!AK$9:AK$40)),COUNTIF('[1]Ind R'!AK$9:AK$40,MAX('[1]Ind R'!AK$9:AK$40)))</f>
        <v>1</v>
      </c>
      <c r="AM27" s="126">
        <f>IF(AM$6="Sí",COUNTIF('[1]Ind R'!AL$9:AL$40,MIN('[1]Ind R'!AL$9:AL$40)),COUNTIF('[1]Ind R'!AL$9:AL$40,MAX('[1]Ind R'!AL$9:AL$40)))</f>
        <v>1</v>
      </c>
      <c r="AN27" s="126">
        <f>IF(AN$6="Sí",COUNTIF('[1]Ind R'!AM$9:AM$40,MIN('[1]Ind R'!AM$9:AM$40)),COUNTIF('[1]Ind R'!AM$9:AM$40,MAX('[1]Ind R'!AM$9:AM$40)))</f>
        <v>1</v>
      </c>
      <c r="AO27" s="126">
        <f>IF(AO$6="Sí",COUNTIF('[1]Ind R'!AN$9:AN$40,MIN('[1]Ind R'!AN$9:AN$40)),COUNTIF('[1]Ind R'!AN$9:AN$40,MAX('[1]Ind R'!AN$9:AN$40)))</f>
        <v>1</v>
      </c>
      <c r="AP27" s="126">
        <f>IF(AP$6="Sí",COUNTIF('[1]Ind R'!AO$9:AO$40,MIN('[1]Ind R'!AO$9:AO$40)),COUNTIF('[1]Ind R'!AO$9:AO$40,MAX('[1]Ind R'!AO$9:AO$40)))</f>
        <v>1</v>
      </c>
      <c r="AQ27" s="126">
        <f>IF(AQ$6="Sí",COUNTIF('[1]Ind R'!AP$9:AP$40,MIN('[1]Ind R'!AP$9:AP$40)),COUNTIF('[1]Ind R'!AP$9:AP$40,MAX('[1]Ind R'!AP$9:AP$40)))</f>
        <v>1</v>
      </c>
      <c r="AR27" s="126">
        <f>IF(AR$6="Sí",COUNTIF('[1]Ind R'!AQ$9:AQ$40,MIN('[1]Ind R'!AQ$9:AQ$40)),COUNTIF('[1]Ind R'!AQ$9:AQ$40,MAX('[1]Ind R'!AQ$9:AQ$40)))</f>
        <v>1</v>
      </c>
      <c r="AS27" s="126">
        <f>IF(AS$6="Sí",COUNTIF('[1]Ind R'!AR$9:AR$40,MIN('[1]Ind R'!AR$9:AR$40)),COUNTIF('[1]Ind R'!AR$9:AR$40,MAX('[1]Ind R'!AR$9:AR$40)))</f>
        <v>1</v>
      </c>
      <c r="AT27" s="126">
        <f>IF(AT$6="Sí",COUNTIF('[1]Ind R'!AS$9:AS$40,MIN('[1]Ind R'!AS$9:AS$40)),COUNTIF('[1]Ind R'!AS$9:AS$40,MAX('[1]Ind R'!AS$9:AS$40)))</f>
        <v>1</v>
      </c>
      <c r="AU27" s="126">
        <f>IF(AU$6="Sí",COUNTIF('[1]Ind R'!AT$9:AT$40,MIN('[1]Ind R'!AT$9:AT$40)),COUNTIF('[1]Ind R'!AT$9:AT$40,MAX('[1]Ind R'!AT$9:AT$40)))</f>
        <v>1</v>
      </c>
      <c r="AV27" s="126">
        <f>IF(AV$6="Sí",COUNTIF('[1]Ind R'!AU$9:AU$40,MIN('[1]Ind R'!AU$9:AU$40)),COUNTIF('[1]Ind R'!AU$9:AU$40,MAX('[1]Ind R'!AU$9:AU$40)))</f>
        <v>1</v>
      </c>
      <c r="AW27" s="126">
        <f>IF(AW$6="Sí",COUNTIF('[1]Ind R'!AV$9:AV$40,MIN('[1]Ind R'!AV$9:AV$40)),COUNTIF('[1]Ind R'!AV$9:AV$40,MAX('[1]Ind R'!AV$9:AV$40)))</f>
        <v>1</v>
      </c>
      <c r="AX27" s="126">
        <f>IF(AX$6="Sí",COUNTIF('[1]Ind R'!AW$9:AW$40,MIN('[1]Ind R'!AW$9:AW$40)),COUNTIF('[1]Ind R'!AW$9:AW$40,MAX('[1]Ind R'!AW$9:AW$40)))</f>
        <v>1</v>
      </c>
      <c r="AY27" s="126">
        <f>IF(AY$6="Sí",COUNTIF('[1]Ind R'!AX$9:AX$40,MIN('[1]Ind R'!AX$9:AX$40)),COUNTIF('[1]Ind R'!AX$9:AX$40,MAX('[1]Ind R'!AX$9:AX$40)))</f>
        <v>1</v>
      </c>
      <c r="AZ27" s="126">
        <f>IF(AZ$6="Sí",COUNTIF('[1]Ind R'!AY$9:AY$40,MIN('[1]Ind R'!AY$9:AY$40)),COUNTIF('[1]Ind R'!AY$9:AY$40,MAX('[1]Ind R'!AY$9:AY$40)))</f>
        <v>1</v>
      </c>
      <c r="BA27" s="126">
        <f>IF(BA$6="Sí",COUNTIF('[1]Ind R'!AZ$9:AZ$40,MIN('[1]Ind R'!AZ$9:AZ$40)),COUNTIF('[1]Ind R'!AZ$9:AZ$40,MAX('[1]Ind R'!AZ$9:AZ$40)))</f>
        <v>1</v>
      </c>
      <c r="BB27" s="126">
        <f>IF(BB$6="Sí",COUNTIF('[1]Ind R'!BA$9:BA$40,MIN('[1]Ind R'!BA$9:BA$40)),COUNTIF('[1]Ind R'!BA$9:BA$40,MAX('[1]Ind R'!BA$9:BA$40)))</f>
        <v>1</v>
      </c>
      <c r="BC27" s="126">
        <f>IF(BC$6="Sí",COUNTIF('[1]Ind R'!BB$9:BB$40,MIN('[1]Ind R'!BB$9:BB$40)),COUNTIF('[1]Ind R'!BB$9:BB$40,MAX('[1]Ind R'!BB$9:BB$40)))</f>
        <v>1</v>
      </c>
      <c r="BD27" s="126">
        <f>IF(BD$6="Sí",COUNTIF('[1]Ind R'!BC$9:BC$40,MIN('[1]Ind R'!BC$9:BC$40)),COUNTIF('[1]Ind R'!BC$9:BC$40,MAX('[1]Ind R'!BC$9:BC$40)))</f>
        <v>1</v>
      </c>
      <c r="BE27" s="126">
        <f>IF(BE$6="Sí",COUNTIF('[1]Ind R'!BD$9:BD$40,MIN('[1]Ind R'!BD$9:BD$40)),COUNTIF('[1]Ind R'!BD$9:BD$40,MAX('[1]Ind R'!BD$9:BD$40)))</f>
        <v>1</v>
      </c>
      <c r="BF27" s="126">
        <f>IF(BF$6="Sí",COUNTIF('[1]Ind R'!BE$9:BE$40,MIN('[1]Ind R'!BE$9:BE$40)),COUNTIF('[1]Ind R'!BE$9:BE$40,MAX('[1]Ind R'!BE$9:BE$40)))</f>
        <v>1</v>
      </c>
      <c r="BG27" s="126">
        <f>IF(BG$6="Sí",COUNTIF('[1]Ind R'!BF$9:BF$40,MIN('[1]Ind R'!BF$9:BF$40)),COUNTIF('[1]Ind R'!BF$9:BF$40,MAX('[1]Ind R'!BF$9:BF$40)))</f>
        <v>1</v>
      </c>
      <c r="BH27" s="126">
        <f>IF(BH$6="Sí",COUNTIF('[1]Ind R'!BG$9:BG$40,MIN('[1]Ind R'!BG$9:BG$40)),COUNTIF('[1]Ind R'!BG$9:BG$40,MAX('[1]Ind R'!BG$9:BG$40)))</f>
        <v>1</v>
      </c>
      <c r="BI27" s="126">
        <f>IF(BI$6="Sí",COUNTIF('[1]Ind R'!BH$9:BH$40,MIN('[1]Ind R'!BH$9:BH$40)),COUNTIF('[1]Ind R'!BH$9:BH$40,MAX('[1]Ind R'!BH$9:BH$40)))</f>
        <v>1</v>
      </c>
      <c r="BJ27" s="126">
        <f>IF(BJ$6="Sí",COUNTIF('[1]Ind R'!BI$9:BI$40,MIN('[1]Ind R'!BI$9:BI$40)),COUNTIF('[1]Ind R'!BI$9:BI$40,MAX('[1]Ind R'!BI$9:BI$40)))</f>
        <v>1</v>
      </c>
      <c r="BK27" s="126">
        <f>IF(BK$6="Sí",COUNTIF('[1]Ind R'!BJ$9:BJ$40,MIN('[1]Ind R'!BJ$9:BJ$40)),COUNTIF('[1]Ind R'!BJ$9:BJ$40,MAX('[1]Ind R'!BJ$9:BJ$40)))</f>
        <v>1</v>
      </c>
      <c r="BL27" s="126">
        <f>IF(BL$6="Sí",COUNTIF('[1]Ind R'!BK$9:BK$40,MIN('[1]Ind R'!BK$9:BK$40)),COUNTIF('[1]Ind R'!BK$9:BK$40,MAX('[1]Ind R'!BK$9:BK$40)))</f>
        <v>1</v>
      </c>
      <c r="BM27" s="126">
        <f>IF(BM$6="Sí",COUNTIF('[1]Ind R'!BL$9:BL$40,MIN('[1]Ind R'!BL$9:BL$40)),COUNTIF('[1]Ind R'!BL$9:BL$40,MAX('[1]Ind R'!BL$9:BL$40)))</f>
        <v>1</v>
      </c>
      <c r="BN27" s="126">
        <f>IF(BN$6="Sí",COUNTIF('[1]Ind R'!BM$9:BM$40,MIN('[1]Ind R'!BM$9:BM$40)),COUNTIF('[1]Ind R'!BM$9:BM$40,MAX('[1]Ind R'!BM$9:BM$40)))</f>
        <v>1</v>
      </c>
      <c r="BO27" s="126">
        <f>IF(BO$6="Sí",COUNTIF('[1]Ind R'!BN$9:BN$40,MIN('[1]Ind R'!BN$9:BN$40)),COUNTIF('[1]Ind R'!BN$9:BN$40,MAX('[1]Ind R'!BN$9:BN$40)))</f>
        <v>2</v>
      </c>
      <c r="BP27" s="126">
        <f>IF(BP$6="Sí",COUNTIF('[1]Ind R'!BO$9:BO$40,MIN('[1]Ind R'!BO$9:BO$40)),COUNTIF('[1]Ind R'!BO$9:BO$40,MAX('[1]Ind R'!BO$9:BO$40)))</f>
        <v>3</v>
      </c>
      <c r="BQ27" s="126">
        <f>IF(BQ$6="Sí",COUNTIF('[1]Ind R'!BP$9:BP$40,MIN('[1]Ind R'!BP$9:BP$40)),COUNTIF('[1]Ind R'!BP$9:BP$40,MAX('[1]Ind R'!BP$9:BP$40)))</f>
        <v>3</v>
      </c>
      <c r="BR27" s="126">
        <f>IF(BR$6="Sí",COUNTIF('[1]Ind R'!BQ$9:BQ$40,MIN('[1]Ind R'!BQ$9:BQ$40)),COUNTIF('[1]Ind R'!BQ$9:BQ$40,MAX('[1]Ind R'!BQ$9:BQ$40)))</f>
        <v>1</v>
      </c>
      <c r="BS27" s="126">
        <f>IF(BS$6="Sí",COUNTIF('[1]Ind R'!BR$9:BR$40,MIN('[1]Ind R'!BR$9:BR$40)),COUNTIF('[1]Ind R'!BR$9:BR$40,MAX('[1]Ind R'!BR$9:BR$40)))</f>
        <v>1</v>
      </c>
      <c r="BT27" s="126">
        <f>IF(BT$6="Sí",COUNTIF('[1]Ind R'!BS$9:BS$40,MIN('[1]Ind R'!BS$9:BS$40)),COUNTIF('[1]Ind R'!BS$9:BS$40,MAX('[1]Ind R'!BS$9:BS$40)))</f>
        <v>1</v>
      </c>
      <c r="BU27" s="126">
        <f>IF(BU$6="Sí",COUNTIF('[1]Ind R'!BT$9:BT$40,MIN('[1]Ind R'!BT$9:BT$40)),COUNTIF('[1]Ind R'!BT$9:BT$40,MAX('[1]Ind R'!BT$9:BT$40)))</f>
        <v>1</v>
      </c>
      <c r="BV27" s="126">
        <f>IF(BV$6="Sí",COUNTIF('[1]Ind R'!BU$9:BU$40,MIN('[1]Ind R'!BU$9:BU$40)),COUNTIF('[1]Ind R'!BU$9:BU$40,MAX('[1]Ind R'!BU$9:BU$40)))</f>
        <v>1</v>
      </c>
      <c r="BW27" s="126">
        <f>IF(BW$6="Sí",COUNTIF('[1]Ind R'!BV$9:BV$40,MIN('[1]Ind R'!BV$9:BV$40)),COUNTIF('[1]Ind R'!BV$9:BV$40,MAX('[1]Ind R'!BV$9:BV$40)))</f>
        <v>1</v>
      </c>
      <c r="BX27" s="126">
        <f>IF(BX$6="Sí",COUNTIF('[1]Ind R'!BW$9:BW$40,MIN('[1]Ind R'!BW$9:BW$40)),COUNTIF('[1]Ind R'!BW$9:BW$40,MAX('[1]Ind R'!BW$9:BW$40)))</f>
        <v>1</v>
      </c>
    </row>
    <row r="28" spans="4:76">
      <c r="D28" s="98" t="s">
        <v>358</v>
      </c>
      <c r="E28" s="129">
        <f>IF(E$6="Sí",AVERAGE(MAX('[1]Ind R'!D$9:D$40),LARGE('[1]Ind R'!D$9:D$40,2), LARGE('[1]Ind R'!D$9:D$40,3)), AVERAGE(MIN('[1]Ind R'!D$9:D$40),SMALL('[1]Ind R'!D$9:D$40,2), SMALL('[1]Ind R'!D$9:D$40,3)))</f>
        <v>4.8958953436605235</v>
      </c>
      <c r="F28" s="129">
        <f>IF(F$6="Sí",AVERAGE(MAX('[1]Ind R'!E$9:E$40),LARGE('[1]Ind R'!E$9:E$40,2), LARGE('[1]Ind R'!E$9:E$40,3)), AVERAGE(MIN('[1]Ind R'!E$9:E$40),SMALL('[1]Ind R'!E$9:E$40,2), SMALL('[1]Ind R'!E$9:E$40,3)))</f>
        <v>5.2146299854217017E-2</v>
      </c>
      <c r="G28" s="129">
        <f>IF(G$6="Sí",AVERAGE(MAX('[1]Ind R'!F$9:F$40),LARGE('[1]Ind R'!F$9:F$40,2), LARGE('[1]Ind R'!F$9:F$40,3)), AVERAGE(MIN('[1]Ind R'!F$9:F$40),SMALL('[1]Ind R'!F$9:F$40,2), SMALL('[1]Ind R'!F$9:F$40,3)))</f>
        <v>0.56103918882856829</v>
      </c>
      <c r="H28" s="129">
        <f>IF(H$6="Sí",AVERAGE(MAX('[1]Ind R'!G$9:G$40),LARGE('[1]Ind R'!G$9:G$40,2), LARGE('[1]Ind R'!G$9:G$40,3)), AVERAGE(MIN('[1]Ind R'!G$9:G$40),SMALL('[1]Ind R'!G$9:G$40,2), SMALL('[1]Ind R'!G$9:G$40,3)))</f>
        <v>1554.2982533517609</v>
      </c>
      <c r="I28" s="129">
        <f>IF(I$6="Sí",AVERAGE(MAX('[1]Ind R'!H$9:H$40),LARGE('[1]Ind R'!H$9:H$40,2), LARGE('[1]Ind R'!H$9:H$40,3)), AVERAGE(MIN('[1]Ind R'!H$9:H$40),SMALL('[1]Ind R'!H$9:H$40,2), SMALL('[1]Ind R'!H$9:H$40,3)))</f>
        <v>2.7853350112888826</v>
      </c>
      <c r="J28" s="129">
        <f>IF(J$6="Sí",AVERAGE(MAX('[1]Ind R'!I$9:I$40),LARGE('[1]Ind R'!I$9:I$40,2), LARGE('[1]Ind R'!I$9:I$40,3)), AVERAGE(MIN('[1]Ind R'!I$9:I$40),SMALL('[1]Ind R'!I$9:I$40,2), SMALL('[1]Ind R'!I$9:I$40,3)))</f>
        <v>0.82145858207440303</v>
      </c>
      <c r="K28" s="129">
        <f>IF(K$6="Sí",AVERAGE(MAX('[1]Ind R'!J$9:J$40),LARGE('[1]Ind R'!J$9:J$40,2), LARGE('[1]Ind R'!J$9:J$40,3)), AVERAGE(MIN('[1]Ind R'!J$9:J$40),SMALL('[1]Ind R'!J$9:J$40,2), SMALL('[1]Ind R'!J$9:J$40,3)))</f>
        <v>0.61399826805474511</v>
      </c>
      <c r="L28" s="129">
        <f>IF(L$6="Sí",AVERAGE(MAX('[1]Ind R'!K$9:K$40),LARGE('[1]Ind R'!K$9:K$40,2), LARGE('[1]Ind R'!K$9:K$40,3)), AVERAGE(MIN('[1]Ind R'!K$9:K$40),SMALL('[1]Ind R'!K$9:K$40,2), SMALL('[1]Ind R'!K$9:K$40,3)))</f>
        <v>9.0102985666208664</v>
      </c>
      <c r="M28" s="129">
        <f>IF(M$6="Sí",AVERAGE(MAX('[1]Ind R'!L$9:L$40),LARGE('[1]Ind R'!L$9:L$40,2), LARGE('[1]Ind R'!L$9:L$40,3)), AVERAGE(MIN('[1]Ind R'!L$9:L$40),SMALL('[1]Ind R'!L$9:L$40,2), SMALL('[1]Ind R'!L$9:L$40,3)))</f>
        <v>4.4818885369055117</v>
      </c>
      <c r="N28" s="129">
        <f>IF(N$6="Sí",AVERAGE(MAX('[1]Ind R'!M$9:M$40),LARGE('[1]Ind R'!M$9:M$40,2), LARGE('[1]Ind R'!M$9:M$40,3)), AVERAGE(MIN('[1]Ind R'!M$9:M$40),SMALL('[1]Ind R'!M$9:M$40,2), SMALL('[1]Ind R'!M$9:M$40,3)))</f>
        <v>135757.64664625688</v>
      </c>
      <c r="O28" s="129">
        <f>IF(O$6="Sí",AVERAGE(MAX('[1]Ind R'!N$9:N$40),LARGE('[1]Ind R'!N$9:N$40,2), LARGE('[1]Ind R'!N$9:N$40,3)), AVERAGE(MIN('[1]Ind R'!N$9:N$40),SMALL('[1]Ind R'!N$9:N$40,2), SMALL('[1]Ind R'!N$9:N$40,3)))</f>
        <v>134.35928853227787</v>
      </c>
      <c r="P28" s="129">
        <f>IF(P$6="Sí",AVERAGE(MAX('[1]Ind R'!O$9:O$40),LARGE('[1]Ind R'!O$9:O$40,2), LARGE('[1]Ind R'!O$9:O$40,3)), AVERAGE(MIN('[1]Ind R'!O$9:O$40),SMALL('[1]Ind R'!O$9:O$40,2), SMALL('[1]Ind R'!O$9:O$40,3)))</f>
        <v>7.4018971062283259E-6</v>
      </c>
      <c r="Q28" s="129">
        <f>IF(Q$6="Sí",AVERAGE(MAX('[1]Ind R'!P$9:P$40),LARGE('[1]Ind R'!P$9:P$40,2), LARGE('[1]Ind R'!P$9:P$40,3)), AVERAGE(MIN('[1]Ind R'!P$9:P$40),SMALL('[1]Ind R'!P$9:P$40,2), SMALL('[1]Ind R'!P$9:P$40,3)))</f>
        <v>6786.5012596285696</v>
      </c>
      <c r="R28" s="129">
        <f>IF(R$6="Sí",AVERAGE(MAX('[1]Ind R'!Q$9:Q$40),LARGE('[1]Ind R'!Q$9:Q$40,2), LARGE('[1]Ind R'!Q$9:Q$40,3)), AVERAGE(MIN('[1]Ind R'!Q$9:Q$40),SMALL('[1]Ind R'!Q$9:Q$40,2), SMALL('[1]Ind R'!Q$9:Q$40,3)))</f>
        <v>0.42023514053502753</v>
      </c>
      <c r="S28" s="129">
        <f>IF(S$6="Sí",AVERAGE(MAX('[1]Ind R'!R$9:R$40),LARGE('[1]Ind R'!R$9:R$40,2), LARGE('[1]Ind R'!R$9:R$40,3)), AVERAGE(MIN('[1]Ind R'!R$9:R$40),SMALL('[1]Ind R'!R$9:R$40,2), SMALL('[1]Ind R'!R$9:R$40,3)))</f>
        <v>9.688655922284628E-3</v>
      </c>
      <c r="T28" s="129">
        <f>IF(T$6="Sí",AVERAGE(MAX('[1]Ind R'!S$9:S$40),LARGE('[1]Ind R'!S$9:S$40,2), LARGE('[1]Ind R'!S$9:S$40,3)), AVERAGE(MIN('[1]Ind R'!S$9:S$40),SMALL('[1]Ind R'!S$9:S$40,2), SMALL('[1]Ind R'!S$9:S$40,3)))</f>
        <v>7.1144954315472964E-3</v>
      </c>
      <c r="U28" s="129">
        <f>IF(U$6="Sí",AVERAGE(MAX('[1]Ind R'!T$9:T$40),LARGE('[1]Ind R'!T$9:T$40,2), LARGE('[1]Ind R'!T$9:T$40,3)), AVERAGE(MIN('[1]Ind R'!T$9:T$40),SMALL('[1]Ind R'!T$9:T$40,2), SMALL('[1]Ind R'!T$9:T$40,3)))</f>
        <v>9.2908903333333317</v>
      </c>
      <c r="V28" s="129">
        <f>IF(V$6="Sí",AVERAGE(MAX('[1]Ind R'!U$9:U$40),LARGE('[1]Ind R'!U$9:U$40,2), LARGE('[1]Ind R'!U$9:U$40,3)), AVERAGE(MIN('[1]Ind R'!U$9:U$40),SMALL('[1]Ind R'!U$9:U$40,2), SMALL('[1]Ind R'!U$9:U$40,3)))</f>
        <v>1.0773333333333335</v>
      </c>
      <c r="W28" s="129">
        <f>IF(W$6="Sí",AVERAGE(MAX('[1]Ind R'!V$9:V$40),LARGE('[1]Ind R'!V$9:V$40,2), LARGE('[1]Ind R'!V$9:V$40,3)), AVERAGE(MIN('[1]Ind R'!V$9:V$40),SMALL('[1]Ind R'!V$9:V$40,2), SMALL('[1]Ind R'!V$9:V$40,3)))</f>
        <v>0.27156253686003268</v>
      </c>
      <c r="X28" s="129">
        <f>IF(X$6="Sí",AVERAGE(MAX('[1]Ind R'!W$9:W$40),LARGE('[1]Ind R'!W$9:W$40,2), LARGE('[1]Ind R'!W$9:W$40,3)), AVERAGE(MIN('[1]Ind R'!W$9:W$40),SMALL('[1]Ind R'!W$9:W$40,2), SMALL('[1]Ind R'!W$9:W$40,3)))</f>
        <v>0.5854180417783531</v>
      </c>
      <c r="Y28" s="129">
        <f>IF(Y$6="Sí",AVERAGE(MAX('[1]Ind R'!X$9:X$40),LARGE('[1]Ind R'!X$9:X$40,2), LARGE('[1]Ind R'!X$9:X$40,3)), AVERAGE(MIN('[1]Ind R'!X$9:X$40),SMALL('[1]Ind R'!X$9:X$40,2), SMALL('[1]Ind R'!X$9:X$40,3)))</f>
        <v>76.166666666666671</v>
      </c>
      <c r="Z28" s="129">
        <f>IF(Z$6="Sí",AVERAGE(MAX('[1]Ind R'!Y$9:Y$40),LARGE('[1]Ind R'!Y$9:Y$40,2), LARGE('[1]Ind R'!Y$9:Y$40,3)), AVERAGE(MIN('[1]Ind R'!Y$9:Y$40),SMALL('[1]Ind R'!Y$9:Y$40,2), SMALL('[1]Ind R'!Y$9:Y$40,3)))</f>
        <v>10.469500162740623</v>
      </c>
      <c r="AA28" s="129">
        <f>IF(AA$6="Sí",AVERAGE(MAX('[1]Ind R'!Z$9:Z$40),LARGE('[1]Ind R'!Z$9:Z$40,2), LARGE('[1]Ind R'!Z$9:Z$40,3)), AVERAGE(MIN('[1]Ind R'!Z$9:Z$40),SMALL('[1]Ind R'!Z$9:Z$40,2), SMALL('[1]Ind R'!Z$9:Z$40,3)))</f>
        <v>1.2285303619297132</v>
      </c>
      <c r="AB28" s="129">
        <f>IF(AB$6="Sí",AVERAGE(MAX('[1]Ind R'!AA$9:AA$40),LARGE('[1]Ind R'!AA$9:AA$40,2), LARGE('[1]Ind R'!AA$9:AA$40,3)), AVERAGE(MIN('[1]Ind R'!AA$9:AA$40),SMALL('[1]Ind R'!AA$9:AA$40,2), SMALL('[1]Ind R'!AA$9:AA$40,3)))</f>
        <v>4.3233586438198159</v>
      </c>
      <c r="AC28" s="129">
        <f>IF(AC$6="Sí",AVERAGE(MAX('[1]Ind R'!AB$9:AB$40),LARGE('[1]Ind R'!AB$9:AB$40,2), LARGE('[1]Ind R'!AB$9:AB$40,3)), AVERAGE(MIN('[1]Ind R'!AB$9:AB$40),SMALL('[1]Ind R'!AB$9:AB$40,2), SMALL('[1]Ind R'!AB$9:AB$40,3)))</f>
        <v>1.744422566454144</v>
      </c>
      <c r="AD28" s="129">
        <f>IF(AD$6="Sí",AVERAGE(MAX('[1]Ind R'!AC$9:AC$40),LARGE('[1]Ind R'!AC$9:AC$40,2), LARGE('[1]Ind R'!AC$9:AC$40,3)), AVERAGE(MIN('[1]Ind R'!AC$9:AC$40),SMALL('[1]Ind R'!AC$9:AC$40,2), SMALL('[1]Ind R'!AC$9:AC$40,3)))</f>
        <v>7.3511710164191274E-3</v>
      </c>
      <c r="AE28" s="129">
        <f>IF(AE$6="Sí",AVERAGE(MAX('[1]Ind R'!AD$9:AD$40),LARGE('[1]Ind R'!AD$9:AD$40,2), LARGE('[1]Ind R'!AD$9:AD$40,3)), AVERAGE(MIN('[1]Ind R'!AD$9:AD$40),SMALL('[1]Ind R'!AD$9:AD$40,2), SMALL('[1]Ind R'!AD$9:AD$40,3)))</f>
        <v>0.72998781444753391</v>
      </c>
      <c r="AF28" s="129">
        <f>IF(AF$6="Sí",AVERAGE(MAX('[1]Ind R'!AE$9:AE$40),LARGE('[1]Ind R'!AE$9:AE$40,2), LARGE('[1]Ind R'!AE$9:AE$40,3)), AVERAGE(MIN('[1]Ind R'!AE$9:AE$40),SMALL('[1]Ind R'!AE$9:AE$40,2), SMALL('[1]Ind R'!AE$9:AE$40,3)))</f>
        <v>0.75951243250463873</v>
      </c>
      <c r="AG28" s="129">
        <f>IF(AG$6="Sí",AVERAGE(MAX('[1]Ind R'!AF$9:AF$40),LARGE('[1]Ind R'!AF$9:AF$40,2), LARGE('[1]Ind R'!AF$9:AF$40,3)), AVERAGE(MIN('[1]Ind R'!AF$9:AF$40),SMALL('[1]Ind R'!AF$9:AF$40,2), SMALL('[1]Ind R'!AF$9:AF$40,3)))</f>
        <v>0.22295868227792878</v>
      </c>
      <c r="AH28" s="129">
        <f>IF(AH$6="Sí",AVERAGE(MAX('[1]Ind R'!AG$9:AG$40),LARGE('[1]Ind R'!AG$9:AG$40,2), LARGE('[1]Ind R'!AG$9:AG$40,3)), AVERAGE(MIN('[1]Ind R'!AG$9:AG$40),SMALL('[1]Ind R'!AG$9:AG$40,2), SMALL('[1]Ind R'!AG$9:AG$40,3)))</f>
        <v>0.71670335340820568</v>
      </c>
      <c r="AI28" s="129">
        <f>IF(AI$6="Sí",AVERAGE(MAX('[1]Ind R'!AH$9:AH$40),LARGE('[1]Ind R'!AH$9:AH$40,2), LARGE('[1]Ind R'!AH$9:AH$40,3)), AVERAGE(MIN('[1]Ind R'!AH$9:AH$40),SMALL('[1]Ind R'!AH$9:AH$40,2), SMALL('[1]Ind R'!AH$9:AH$40,3)))</f>
        <v>2.4991653211548166</v>
      </c>
      <c r="AJ28" s="129">
        <f>IF(AJ$6="Sí",AVERAGE(MAX('[1]Ind R'!AI$9:AI$40),LARGE('[1]Ind R'!AI$9:AI$40,2), LARGE('[1]Ind R'!AI$9:AI$40,3)), AVERAGE(MIN('[1]Ind R'!AI$9:AI$40),SMALL('[1]Ind R'!AI$9:AI$40,2), SMALL('[1]Ind R'!AI$9:AI$40,3)))</f>
        <v>7.4999999999999997E-3</v>
      </c>
      <c r="AK28" s="129">
        <f>IF(AK$6="Sí",AVERAGE(MAX('[1]Ind R'!AJ$9:AJ$40),LARGE('[1]Ind R'!AJ$9:AJ$40,2), LARGE('[1]Ind R'!AJ$9:AJ$40,3)), AVERAGE(MIN('[1]Ind R'!AJ$9:AJ$40),SMALL('[1]Ind R'!AJ$9:AJ$40,2), SMALL('[1]Ind R'!AJ$9:AJ$40,3)))</f>
        <v>0.66666666666666663</v>
      </c>
      <c r="AL28" s="129">
        <f>IF(AL$6="Sí",AVERAGE(MAX('[1]Ind R'!AK$9:AK$40),LARGE('[1]Ind R'!AK$9:AK$40,2), LARGE('[1]Ind R'!AK$9:AK$40,3)), AVERAGE(MIN('[1]Ind R'!AK$9:AK$40),SMALL('[1]Ind R'!AK$9:AK$40,2), SMALL('[1]Ind R'!AK$9:AK$40,3)))</f>
        <v>0.40991939443266573</v>
      </c>
      <c r="AM28" s="129">
        <f>IF(AM$6="Sí",AVERAGE(MAX('[1]Ind R'!AL$9:AL$40),LARGE('[1]Ind R'!AL$9:AL$40,2), LARGE('[1]Ind R'!AL$9:AL$40,3)), AVERAGE(MIN('[1]Ind R'!AL$9:AL$40),SMALL('[1]Ind R'!AL$9:AL$40,2), SMALL('[1]Ind R'!AL$9:AL$40,3)))</f>
        <v>100</v>
      </c>
      <c r="AN28" s="129">
        <f>IF(AN$6="Sí",AVERAGE(MAX('[1]Ind R'!AM$9:AM$40),LARGE('[1]Ind R'!AM$9:AM$40,2), LARGE('[1]Ind R'!AM$9:AM$40,3)), AVERAGE(MIN('[1]Ind R'!AM$9:AM$40),SMALL('[1]Ind R'!AM$9:AM$40,2), SMALL('[1]Ind R'!AM$9:AM$40,3)))</f>
        <v>0.2545276461147063</v>
      </c>
      <c r="AO28" s="129">
        <f>IF(AO$6="Sí",AVERAGE(MAX('[1]Ind R'!AN$9:AN$40),LARGE('[1]Ind R'!AN$9:AN$40,2), LARGE('[1]Ind R'!AN$9:AN$40,3)), AVERAGE(MIN('[1]Ind R'!AN$9:AN$40),SMALL('[1]Ind R'!AN$9:AN$40,2), SMALL('[1]Ind R'!AN$9:AN$40,3)))</f>
        <v>4.07</v>
      </c>
      <c r="AP28" s="129">
        <f>IF(AP$6="Sí",AVERAGE(MAX('[1]Ind R'!AO$9:AO$40),LARGE('[1]Ind R'!AO$9:AO$40,2), LARGE('[1]Ind R'!AO$9:AO$40,3)), AVERAGE(MIN('[1]Ind R'!AO$9:AO$40),SMALL('[1]Ind R'!AO$9:AO$40,2), SMALL('[1]Ind R'!AO$9:AO$40,3)))</f>
        <v>0.36307552358485112</v>
      </c>
      <c r="AQ28" s="129">
        <f>IF(AQ$6="Sí",AVERAGE(MAX('[1]Ind R'!AP$9:AP$40),LARGE('[1]Ind R'!AP$9:AP$40,2), LARGE('[1]Ind R'!AP$9:AP$40,3)), AVERAGE(MIN('[1]Ind R'!AP$9:AP$40),SMALL('[1]Ind R'!AP$9:AP$40,2), SMALL('[1]Ind R'!AP$9:AP$40,3)))</f>
        <v>10061.636666666667</v>
      </c>
      <c r="AR28" s="129">
        <f>IF(AR$6="Sí",AVERAGE(MAX('[1]Ind R'!AQ$9:AQ$40),LARGE('[1]Ind R'!AQ$9:AQ$40,2), LARGE('[1]Ind R'!AQ$9:AQ$40,3)), AVERAGE(MIN('[1]Ind R'!AQ$9:AQ$40),SMALL('[1]Ind R'!AQ$9:AQ$40,2), SMALL('[1]Ind R'!AQ$9:AQ$40,3)))</f>
        <v>1.0883449475725298</v>
      </c>
      <c r="AS28" s="129">
        <f>IF(AS$6="Sí",AVERAGE(MAX('[1]Ind R'!AR$9:AR$40),LARGE('[1]Ind R'!AR$9:AR$40,2), LARGE('[1]Ind R'!AR$9:AR$40,3)), AVERAGE(MIN('[1]Ind R'!AR$9:AR$40),SMALL('[1]Ind R'!AR$9:AR$40,2), SMALL('[1]Ind R'!AR$9:AR$40,3)))</f>
        <v>3.5367667606661726E-3</v>
      </c>
      <c r="AT28" s="129">
        <f>IF(AT$6="Sí",AVERAGE(MAX('[1]Ind R'!AS$9:AS$40),LARGE('[1]Ind R'!AS$9:AS$40,2), LARGE('[1]Ind R'!AS$9:AS$40,3)), AVERAGE(MIN('[1]Ind R'!AS$9:AS$40),SMALL('[1]Ind R'!AS$9:AS$40,2), SMALL('[1]Ind R'!AS$9:AS$40,3)))</f>
        <v>0.15763650802032639</v>
      </c>
      <c r="AU28" s="129">
        <f>IF(AU$6="Sí",AVERAGE(MAX('[1]Ind R'!AT$9:AT$40),LARGE('[1]Ind R'!AT$9:AT$40,2), LARGE('[1]Ind R'!AT$9:AT$40,3)), AVERAGE(MIN('[1]Ind R'!AT$9:AT$40),SMALL('[1]Ind R'!AT$9:AT$40,2), SMALL('[1]Ind R'!AT$9:AT$40,3)))</f>
        <v>0.36021595129434103</v>
      </c>
      <c r="AV28" s="129">
        <f>IF(AV$6="Sí",AVERAGE(MAX('[1]Ind R'!AU$9:AU$40),LARGE('[1]Ind R'!AU$9:AU$40,2), LARGE('[1]Ind R'!AU$9:AU$40,3)), AVERAGE(MIN('[1]Ind R'!AU$9:AU$40),SMALL('[1]Ind R'!AU$9:AU$40,2), SMALL('[1]Ind R'!AU$9:AU$40,3)))</f>
        <v>0.11249242357343057</v>
      </c>
      <c r="AW28" s="129">
        <f>IF(AW$6="Sí",AVERAGE(MAX('[1]Ind R'!AV$9:AV$40),LARGE('[1]Ind R'!AV$9:AV$40,2), LARGE('[1]Ind R'!AV$9:AV$40,3)), AVERAGE(MIN('[1]Ind R'!AV$9:AV$40),SMALL('[1]Ind R'!AV$9:AV$40,2), SMALL('[1]Ind R'!AV$9:AV$40,3)))</f>
        <v>327184.59653142426</v>
      </c>
      <c r="AX28" s="129">
        <f>IF(AX$6="Sí",AVERAGE(MAX('[1]Ind R'!AW$9:AW$40),LARGE('[1]Ind R'!AW$9:AW$40,2), LARGE('[1]Ind R'!AW$9:AW$40,3)), AVERAGE(MIN('[1]Ind R'!AW$9:AW$40),SMALL('[1]Ind R'!AW$9:AW$40,2), SMALL('[1]Ind R'!AW$9:AW$40,3)))</f>
        <v>0.78081992427713998</v>
      </c>
      <c r="AY28" s="129">
        <f>IF(AY$6="Sí",AVERAGE(MAX('[1]Ind R'!AX$9:AX$40),LARGE('[1]Ind R'!AX$9:AX$40,2), LARGE('[1]Ind R'!AX$9:AX$40,3)), AVERAGE(MIN('[1]Ind R'!AX$9:AX$40),SMALL('[1]Ind R'!AX$9:AX$40,2), SMALL('[1]Ind R'!AX$9:AX$40,3)))</f>
        <v>1.0345384811074843</v>
      </c>
      <c r="AZ28" s="129">
        <f>IF(AZ$6="Sí",AVERAGE(MAX('[1]Ind R'!AY$9:AY$40),LARGE('[1]Ind R'!AY$9:AY$40,2), LARGE('[1]Ind R'!AY$9:AY$40,3)), AVERAGE(MIN('[1]Ind R'!AY$9:AY$40),SMALL('[1]Ind R'!AY$9:AY$40,2), SMALL('[1]Ind R'!AY$9:AY$40,3)))</f>
        <v>1.4488736674808744E-3</v>
      </c>
      <c r="BA28" s="129">
        <f>IF(BA$6="Sí",AVERAGE(MAX('[1]Ind R'!AZ$9:AZ$40),LARGE('[1]Ind R'!AZ$9:AZ$40,2), LARGE('[1]Ind R'!AZ$9:AZ$40,3)), AVERAGE(MIN('[1]Ind R'!AZ$9:AZ$40),SMALL('[1]Ind R'!AZ$9:AZ$40,2), SMALL('[1]Ind R'!AZ$9:AZ$40,3)))</f>
        <v>5.0227924965273084E-2</v>
      </c>
      <c r="BB28" s="129">
        <f>IF(BB$6="Sí",AVERAGE(MAX('[1]Ind R'!BA$9:BA$40),LARGE('[1]Ind R'!BA$9:BA$40,2), LARGE('[1]Ind R'!BA$9:BA$40,3)), AVERAGE(MIN('[1]Ind R'!BA$9:BA$40),SMALL('[1]Ind R'!BA$9:BA$40,2), SMALL('[1]Ind R'!BA$9:BA$40,3)))</f>
        <v>21.777265262170932</v>
      </c>
      <c r="BC28" s="129">
        <f>IF(BC$6="Sí",AVERAGE(MAX('[1]Ind R'!BB$9:BB$40),LARGE('[1]Ind R'!BB$9:BB$40,2), LARGE('[1]Ind R'!BB$9:BB$40,3)), AVERAGE(MIN('[1]Ind R'!BB$9:BB$40),SMALL('[1]Ind R'!BB$9:BB$40,2), SMALL('[1]Ind R'!BB$9:BB$40,3)))</f>
        <v>1.8857997478353135</v>
      </c>
      <c r="BD28" s="129">
        <f>IF(BD$6="Sí",AVERAGE(MAX('[1]Ind R'!BC$9:BC$40),LARGE('[1]Ind R'!BC$9:BC$40,2), LARGE('[1]Ind R'!BC$9:BC$40,3)), AVERAGE(MIN('[1]Ind R'!BC$9:BC$40),SMALL('[1]Ind R'!BC$9:BC$40,2), SMALL('[1]Ind R'!BC$9:BC$40,3)))</f>
        <v>0.32233762711532704</v>
      </c>
      <c r="BE28" s="129">
        <f>IF(BE$6="Sí",AVERAGE(MAX('[1]Ind R'!BD$9:BD$40),LARGE('[1]Ind R'!BD$9:BD$40,2), LARGE('[1]Ind R'!BD$9:BD$40,3)), AVERAGE(MIN('[1]Ind R'!BD$9:BD$40),SMALL('[1]Ind R'!BD$9:BD$40,2), SMALL('[1]Ind R'!BD$9:BD$40,3)))</f>
        <v>0.45430183826664106</v>
      </c>
      <c r="BF28" s="129">
        <f>IF(BF$6="Sí",AVERAGE(MAX('[1]Ind R'!BE$9:BE$40),LARGE('[1]Ind R'!BE$9:BE$40,2), LARGE('[1]Ind R'!BE$9:BE$40,3)), AVERAGE(MIN('[1]Ind R'!BE$9:BE$40),SMALL('[1]Ind R'!BE$9:BE$40,2), SMALL('[1]Ind R'!BE$9:BE$40,3)))</f>
        <v>925</v>
      </c>
      <c r="BG28" s="129">
        <f>IF(BG$6="Sí",AVERAGE(MAX('[1]Ind R'!BF$9:BF$40),LARGE('[1]Ind R'!BF$9:BF$40,2), LARGE('[1]Ind R'!BF$9:BF$40,3)), AVERAGE(MIN('[1]Ind R'!BF$9:BF$40),SMALL('[1]Ind R'!BF$9:BF$40,2), SMALL('[1]Ind R'!BF$9:BF$40,3)))</f>
        <v>0.94089759198141321</v>
      </c>
      <c r="BH28" s="129">
        <f>IF(BH$6="Sí",AVERAGE(MAX('[1]Ind R'!BG$9:BG$40),LARGE('[1]Ind R'!BG$9:BG$40,2), LARGE('[1]Ind R'!BG$9:BG$40,3)), AVERAGE(MIN('[1]Ind R'!BG$9:BG$40),SMALL('[1]Ind R'!BG$9:BG$40,2), SMALL('[1]Ind R'!BG$9:BG$40,3)))</f>
        <v>0.71744771662181128</v>
      </c>
      <c r="BI28" s="129">
        <f>IF(BI$6="Sí",AVERAGE(MAX('[1]Ind R'!BH$9:BH$40),LARGE('[1]Ind R'!BH$9:BH$40,2), LARGE('[1]Ind R'!BH$9:BH$40,3)), AVERAGE(MIN('[1]Ind R'!BH$9:BH$40),SMALL('[1]Ind R'!BH$9:BH$40,2), SMALL('[1]Ind R'!BH$9:BH$40,3)))</f>
        <v>375.92309341745499</v>
      </c>
      <c r="BJ28" s="129">
        <f>IF(BJ$6="Sí",AVERAGE(MAX('[1]Ind R'!BI$9:BI$40),LARGE('[1]Ind R'!BI$9:BI$40,2), LARGE('[1]Ind R'!BI$9:BI$40,3)), AVERAGE(MIN('[1]Ind R'!BI$9:BI$40),SMALL('[1]Ind R'!BI$9:BI$40,2), SMALL('[1]Ind R'!BI$9:BI$40,3)))</f>
        <v>11.817729458292144</v>
      </c>
      <c r="BK28" s="129">
        <f>IF(BK$6="Sí",AVERAGE(MAX('[1]Ind R'!BJ$9:BJ$40),LARGE('[1]Ind R'!BJ$9:BJ$40,2), LARGE('[1]Ind R'!BJ$9:BJ$40,3)), AVERAGE(MIN('[1]Ind R'!BJ$9:BJ$40),SMALL('[1]Ind R'!BJ$9:BJ$40,2), SMALL('[1]Ind R'!BJ$9:BJ$40,3)))</f>
        <v>8800.9380363526434</v>
      </c>
      <c r="BL28" s="129">
        <f>IF(BL$6="Sí",AVERAGE(MAX('[1]Ind R'!BK$9:BK$40),LARGE('[1]Ind R'!BK$9:BK$40,2), LARGE('[1]Ind R'!BK$9:BK$40,3)), AVERAGE(MIN('[1]Ind R'!BK$9:BK$40),SMALL('[1]Ind R'!BK$9:BK$40,2), SMALL('[1]Ind R'!BK$9:BK$40,3)))</f>
        <v>126794.67131809524</v>
      </c>
      <c r="BM28" s="129">
        <f>IF(BM$6="Sí",AVERAGE(MAX('[1]Ind R'!BL$9:BL$40),LARGE('[1]Ind R'!BL$9:BL$40,2), LARGE('[1]Ind R'!BL$9:BL$40,3)), AVERAGE(MIN('[1]Ind R'!BL$9:BL$40),SMALL('[1]Ind R'!BL$9:BL$40,2), SMALL('[1]Ind R'!BL$9:BL$40,3)))</f>
        <v>18.157258045195967</v>
      </c>
      <c r="BN28" s="129">
        <f>IF(BN$6="Sí",AVERAGE(MAX('[1]Ind R'!BM$9:BM$40),LARGE('[1]Ind R'!BM$9:BM$40,2), LARGE('[1]Ind R'!BM$9:BM$40,3)), AVERAGE(MIN('[1]Ind R'!BM$9:BM$40),SMALL('[1]Ind R'!BM$9:BM$40,2), SMALL('[1]Ind R'!BM$9:BM$40,3)))</f>
        <v>0.17589277223449631</v>
      </c>
      <c r="BO28" s="129">
        <f>IF(BO$6="Sí",AVERAGE(MAX('[1]Ind R'!BN$9:BN$40),LARGE('[1]Ind R'!BN$9:BN$40,2), LARGE('[1]Ind R'!BN$9:BN$40,3)), AVERAGE(MIN('[1]Ind R'!BN$9:BN$40),SMALL('[1]Ind R'!BN$9:BN$40,2), SMALL('[1]Ind R'!BN$9:BN$40,3)))</f>
        <v>4555.5703550497083</v>
      </c>
      <c r="BP28" s="129">
        <f>IF(BP$6="Sí",AVERAGE(MAX('[1]Ind R'!BO$9:BO$40),LARGE('[1]Ind R'!BO$9:BO$40,2), LARGE('[1]Ind R'!BO$9:BO$40,3)), AVERAGE(MIN('[1]Ind R'!BO$9:BO$40),SMALL('[1]Ind R'!BO$9:BO$40,2), SMALL('[1]Ind R'!BO$9:BO$40,3)))</f>
        <v>29841.470905144055</v>
      </c>
      <c r="BQ28" s="129">
        <f>IF(BQ$6="Sí",AVERAGE(MAX('[1]Ind R'!BP$9:BP$40),LARGE('[1]Ind R'!BP$9:BP$40,2), LARGE('[1]Ind R'!BP$9:BP$40,3)), AVERAGE(MIN('[1]Ind R'!BP$9:BP$40),SMALL('[1]Ind R'!BP$9:BP$40,2), SMALL('[1]Ind R'!BP$9:BP$40,3)))</f>
        <v>0.26621239759352244</v>
      </c>
      <c r="BR28" s="129">
        <f>IF(BR$6="Sí",AVERAGE(MAX('[1]Ind R'!BQ$9:BQ$40),LARGE('[1]Ind R'!BQ$9:BQ$40,2), LARGE('[1]Ind R'!BQ$9:BQ$40,3)), AVERAGE(MIN('[1]Ind R'!BQ$9:BQ$40),SMALL('[1]Ind R'!BQ$9:BQ$40,2), SMALL('[1]Ind R'!BQ$9:BQ$40,3)))</f>
        <v>0.17003048287004704</v>
      </c>
      <c r="BS28" s="129">
        <f>IF(BS$6="Sí",AVERAGE(MAX('[1]Ind R'!BR$9:BR$40),LARGE('[1]Ind R'!BR$9:BR$40,2), LARGE('[1]Ind R'!BR$9:BR$40,3)), AVERAGE(MIN('[1]Ind R'!BR$9:BR$40),SMALL('[1]Ind R'!BR$9:BR$40,2), SMALL('[1]Ind R'!BR$9:BR$40,3)))</f>
        <v>3.1791524398451192</v>
      </c>
      <c r="BT28" s="129">
        <f>IF(BT$6="Sí",AVERAGE(MAX('[1]Ind R'!BS$9:BS$40),LARGE('[1]Ind R'!BS$9:BS$40,2), LARGE('[1]Ind R'!BS$9:BS$40,3)), AVERAGE(MIN('[1]Ind R'!BS$9:BS$40),SMALL('[1]Ind R'!BS$9:BS$40,2), SMALL('[1]Ind R'!BS$9:BS$40,3)))</f>
        <v>1.1509127247648798</v>
      </c>
      <c r="BU28" s="129">
        <f>IF(BU$6="Sí",AVERAGE(MAX('[1]Ind R'!BT$9:BT$40),LARGE('[1]Ind R'!BT$9:BT$40,2), LARGE('[1]Ind R'!BT$9:BT$40,3)), AVERAGE(MIN('[1]Ind R'!BT$9:BT$40),SMALL('[1]Ind R'!BT$9:BT$40,2), SMALL('[1]Ind R'!BT$9:BT$40,3)))</f>
        <v>1.5171934949000001</v>
      </c>
      <c r="BV28" s="129">
        <f>IF(BV$6="Sí",AVERAGE(MAX('[1]Ind R'!BU$9:BU$40),LARGE('[1]Ind R'!BU$9:BU$40,2), LARGE('[1]Ind R'!BU$9:BU$40,3)), AVERAGE(MIN('[1]Ind R'!BU$9:BU$40),SMALL('[1]Ind R'!BU$9:BU$40,2), SMALL('[1]Ind R'!BU$9:BU$40,3)))</f>
        <v>-1.0237231906112427</v>
      </c>
      <c r="BW28" s="129">
        <f>IF(BW$6="Sí",AVERAGE(MAX('[1]Ind R'!BV$9:BV$40),LARGE('[1]Ind R'!BV$9:BV$40,2), LARGE('[1]Ind R'!BV$9:BV$40,3)), AVERAGE(MIN('[1]Ind R'!BV$9:BV$40),SMALL('[1]Ind R'!BV$9:BV$40,2), SMALL('[1]Ind R'!BV$9:BV$40,3)))</f>
        <v>2.7799498229693023</v>
      </c>
      <c r="BX28" s="129">
        <f>IF(BX$6="Sí",AVERAGE(MAX('[1]Ind R'!BW$9:BW$40),LARGE('[1]Ind R'!BW$9:BW$40,2), LARGE('[1]Ind R'!BW$9:BW$40,3)), AVERAGE(MIN('[1]Ind R'!BW$9:BW$40),SMALL('[1]Ind R'!BW$9:BW$40,2), SMALL('[1]Ind R'!BW$9:BW$40,3)))</f>
        <v>5.4958504536786315</v>
      </c>
    </row>
    <row r="29" spans="4:76">
      <c r="D29" s="98" t="s">
        <v>359</v>
      </c>
      <c r="E29" s="125" t="str">
        <f>IF(E$26=1,VLOOKUP(E30,'[1]Ind R'!D$9:$CA$40,E$5,FALSE),CONCATENATE(E26," entidades"))</f>
        <v>Yucatán</v>
      </c>
      <c r="F29" s="125" t="str">
        <f>IF(F$26=1,VLOOKUP(F30,'[1]Ind R'!E$9:$CA$40,F$5,FALSE),CONCATENATE(F26," entidades"))</f>
        <v>Yucatán</v>
      </c>
      <c r="G29" s="125" t="str">
        <f>IF(G$26=1,VLOOKUP(G30,'[1]Ind R'!F$9:$CA$40,G$5,FALSE),CONCATENATE(G26," entidades"))</f>
        <v>Yucatán</v>
      </c>
      <c r="H29" s="125" t="str">
        <f>IF(H$26=1,VLOOKUP(H30,'[1]Ind R'!G$9:$CA$40,H$5,FALSE),CONCATENATE(H26," entidades"))</f>
        <v>Yucatán</v>
      </c>
      <c r="I29" s="125" t="str">
        <f>IF(I$26=1,VLOOKUP(I30,'[1]Ind R'!H$9:$CA$40,I$5,FALSE),CONCATENATE(I26," entidades"))</f>
        <v>Campeche</v>
      </c>
      <c r="J29" s="125" t="str">
        <f>IF(J$26=1,VLOOKUP(J30,'[1]Ind R'!I$9:$CA$40,J$5,FALSE),CONCATENATE(J26," entidades"))</f>
        <v>Colima</v>
      </c>
      <c r="K29" s="125" t="str">
        <f>IF(K$26=1,VLOOKUP(K30,'[1]Ind R'!J$9:$CA$40,K$5,FALSE),CONCATENATE(K26," entidades"))</f>
        <v>Yucatán</v>
      </c>
      <c r="L29" s="125" t="str">
        <f>IF(L$26=1,VLOOKUP(L30,'[1]Ind R'!K$9:$CA$40,L$5,FALSE),CONCATENATE(L26," entidades"))</f>
        <v>Tamaulipas</v>
      </c>
      <c r="M29" s="125" t="str">
        <f>IF(M$26=1,VLOOKUP(M30,'[1]Ind R'!L$9:$CA$40,M$5,FALSE),CONCATENATE(M26," entidades"))</f>
        <v>Hidalgo</v>
      </c>
      <c r="N29" s="125" t="str">
        <f>IF(N$26=1,VLOOKUP(N30,'[1]Ind R'!M$9:$CA$40,N$5,FALSE),CONCATENATE(N26," entidades"))</f>
        <v>Ciudad de México</v>
      </c>
      <c r="O29" s="125" t="str">
        <f>IF(O$26=1,VLOOKUP(O30,'[1]Ind R'!N$9:$CA$40,O$5,FALSE),CONCATENATE(O26," entidades"))</f>
        <v>Chiapas</v>
      </c>
      <c r="P29" s="125" t="str">
        <f>IF(P$26=1,VLOOKUP(P30,'[1]Ind R'!O$9:$CA$40,P$5,FALSE),CONCATENATE(P26," entidades"))</f>
        <v>2 entidades</v>
      </c>
      <c r="Q29" s="125" t="str">
        <f>IF(Q$26=1,VLOOKUP(Q30,'[1]Ind R'!P$9:$CA$40,Q$5,FALSE),CONCATENATE(Q26," entidades"))</f>
        <v>Ciudad de México</v>
      </c>
      <c r="R29" s="125" t="str">
        <f>IF(R$26=1,VLOOKUP(R30,'[1]Ind R'!Q$9:$CA$40,R$5,FALSE),CONCATENATE(R26," entidades"))</f>
        <v>Ciudad de México</v>
      </c>
      <c r="S29" s="125" t="str">
        <f>IF(S$26=1,VLOOKUP(S30,'[1]Ind R'!R$9:$CA$40,S$5,FALSE),CONCATENATE(S26," entidades"))</f>
        <v>Durango</v>
      </c>
      <c r="T29" s="125" t="str">
        <f>IF(T$26=1,VLOOKUP(T30,'[1]Ind R'!S$9:$CA$40,T$5,FALSE),CONCATENATE(T26," entidades"))</f>
        <v>Oaxaca</v>
      </c>
      <c r="U29" s="125" t="str">
        <f>IF(U$26=1,VLOOKUP(U30,'[1]Ind R'!T$9:$CA$40,U$5,FALSE),CONCATENATE(U26," entidades"))</f>
        <v>Ciudad de México</v>
      </c>
      <c r="V29" s="125" t="str">
        <f>IF(V$26=1,VLOOKUP(V30,'[1]Ind R'!U$9:$CA$40,V$5,FALSE),CONCATENATE(V26," entidades"))</f>
        <v>Ciudad de México</v>
      </c>
      <c r="W29" s="125" t="str">
        <f>IF(W$26=1,VLOOKUP(W30,'[1]Ind R'!V$9:$CA$40,W$5,FALSE),CONCATENATE(W26," entidades"))</f>
        <v>Sinaloa</v>
      </c>
      <c r="X29" s="125" t="str">
        <f>IF(X$26=1,VLOOKUP(X30,'[1]Ind R'!W$9:$CA$40,X$5,FALSE),CONCATENATE(X26," entidades"))</f>
        <v>Nuevo León</v>
      </c>
      <c r="Y29" s="125" t="str">
        <f>IF(Y$26=1,VLOOKUP(Y30,'[1]Ind R'!X$9:$CA$40,Y$5,FALSE),CONCATENATE(Y26," entidades"))</f>
        <v>Ciudad de México</v>
      </c>
      <c r="Z29" s="125" t="str">
        <f>IF(Z$26=1,VLOOKUP(Z30,'[1]Ind R'!Y$9:$CA$40,Z$5,FALSE),CONCATENATE(Z26," entidades"))</f>
        <v>Colima</v>
      </c>
      <c r="AA29" s="125" t="str">
        <f>IF(AA$26=1,VLOOKUP(AA30,'[1]Ind R'!Z$9:$CA$40,AA$5,FALSE),CONCATENATE(AA26," entidades"))</f>
        <v>Ciudad de México</v>
      </c>
      <c r="AB29" s="125" t="str">
        <f>IF(AB$26=1,VLOOKUP(AB30,'[1]Ind R'!AA$9:$CA$40,AB$5,FALSE),CONCATENATE(AB26," entidades"))</f>
        <v>Ciudad de México</v>
      </c>
      <c r="AC29" s="125" t="str">
        <f>IF(AC$26=1,VLOOKUP(AC30,'[1]Ind R'!AB$9:$CA$40,AC$5,FALSE),CONCATENATE(AC26," entidades"))</f>
        <v>Ciudad de México</v>
      </c>
      <c r="AD29" s="125" t="str">
        <f>IF(AD$26=1,VLOOKUP(AD30,'[1]Ind R'!AC$9:$CA$40,AD$5,FALSE),CONCATENATE(AD26," entidades"))</f>
        <v>Quintana Roo</v>
      </c>
      <c r="AE29" s="125" t="str">
        <f>IF(AE$26=1,VLOOKUP(AE30,'[1]Ind R'!AD$9:$CA$40,AE$5,FALSE),CONCATENATE(AE26," entidades"))</f>
        <v>Yucatán</v>
      </c>
      <c r="AF29" s="125" t="str">
        <f>IF(AF$26=1,VLOOKUP(AF30,'[1]Ind R'!AE$9:$CA$40,AF$5,FALSE),CONCATENATE(AF26," entidades"))</f>
        <v>Sinaloa</v>
      </c>
      <c r="AG29" s="125" t="str">
        <f>IF(AG$26=1,VLOOKUP(AG30,'[1]Ind R'!AF$9:$CA$40,AG$5,FALSE),CONCATENATE(AG26," entidades"))</f>
        <v>Yucatán</v>
      </c>
      <c r="AH29" s="125" t="str">
        <f>IF(AH$26=1,VLOOKUP(AH30,'[1]Ind R'!AG$9:$CA$40,AH$5,FALSE),CONCATENATE(AH26," entidades"))</f>
        <v>Yucatán</v>
      </c>
      <c r="AI29" s="125" t="str">
        <f>IF(AI$26=1,VLOOKUP(AI30,'[1]Ind R'!AH$9:$CA$40,AI$5,FALSE),CONCATENATE(AI26," entidades"))</f>
        <v>Tlaxcala</v>
      </c>
      <c r="AJ29" s="125" t="str">
        <f>IF(AJ$26=1,VLOOKUP(AJ30,'[1]Ind R'!AI$9:$CA$40,AJ$5,FALSE),CONCATENATE(AJ26," entidades"))</f>
        <v>Chiapas</v>
      </c>
      <c r="AK29" s="125" t="str">
        <f>IF(AK$26=1,VLOOKUP(AK30,'[1]Ind R'!AJ$9:$CA$40,AK$5,FALSE),CONCATENATE(AK26," entidades"))</f>
        <v>2 entidades</v>
      </c>
      <c r="AL29" s="125" t="str">
        <f>IF(AL$26=1,VLOOKUP(AL30,'[1]Ind R'!AK$9:$CA$40,AL$5,FALSE),CONCATENATE(AL26," entidades"))</f>
        <v>Ciudad de México</v>
      </c>
      <c r="AM29" s="125" t="str">
        <f>IF(AM$26=1,VLOOKUP(AM30,'[1]Ind R'!AL$9:$CA$40,AM$5,FALSE),CONCATENATE(AM26," entidades"))</f>
        <v>3 entidades</v>
      </c>
      <c r="AN29" s="125" t="str">
        <f>IF(AN$26=1,VLOOKUP(AN30,'[1]Ind R'!AM$9:$CA$40,AN$5,FALSE),CONCATENATE(AN26," entidades"))</f>
        <v>Ciudad de México</v>
      </c>
      <c r="AO29" s="125" t="str">
        <f>IF(AO$26=1,VLOOKUP(AO30,'[1]Ind R'!AN$9:$CA$40,AO$5,FALSE),CONCATENATE(AO26," entidades"))</f>
        <v>Colima</v>
      </c>
      <c r="AP29" s="125" t="str">
        <f>IF(AP$26=1,VLOOKUP(AP30,'[1]Ind R'!AO$9:$CA$40,AP$5,FALSE),CONCATENATE(AP26," entidades"))</f>
        <v>Nuevo León</v>
      </c>
      <c r="AQ29" s="125" t="str">
        <f>IF(AQ$26=1,VLOOKUP(AQ30,'[1]Ind R'!AP$9:$CA$40,AQ$5,FALSE),CONCATENATE(AQ26," entidades"))</f>
        <v>Baja California Sur</v>
      </c>
      <c r="AR29" s="125" t="str">
        <f>IF(AR$26=1,VLOOKUP(AR30,'[1]Ind R'!AQ$9:$CA$40,AR$5,FALSE),CONCATENATE(AR26," entidades"))</f>
        <v>Nuevo León</v>
      </c>
      <c r="AS29" s="125" t="str">
        <f>IF(AS$26=1,VLOOKUP(AS30,'[1]Ind R'!AR$9:$CA$40,AS$5,FALSE),CONCATENATE(AS26," entidades"))</f>
        <v>Sinaloa</v>
      </c>
      <c r="AT29" s="125" t="str">
        <f>IF(AT$26=1,VLOOKUP(AT30,'[1]Ind R'!AS$9:$CA$40,AT$5,FALSE),CONCATENATE(AT26," entidades"))</f>
        <v>Sinaloa</v>
      </c>
      <c r="AU29" s="125" t="str">
        <f>IF(AU$26=1,VLOOKUP(AU30,'[1]Ind R'!AT$9:$CA$40,AU$5,FALSE),CONCATENATE(AU26," entidades"))</f>
        <v>Ciudad de México</v>
      </c>
      <c r="AV29" s="125" t="str">
        <f>IF(AV$26=1,VLOOKUP(AV30,'[1]Ind R'!AU$9:$CA$40,AV$5,FALSE),CONCATENATE(AV26," entidades"))</f>
        <v>Campeche</v>
      </c>
      <c r="AW29" s="125" t="str">
        <f>IF(AW$26=1,VLOOKUP(AW30,'[1]Ind R'!AV$9:$CA$40,AW$5,FALSE),CONCATENATE(AW26," entidades"))</f>
        <v>Ciudad de México</v>
      </c>
      <c r="AX29" s="125" t="str">
        <f>IF(AX$26=1,VLOOKUP(AX30,'[1]Ind R'!AW$9:$CA$40,AX$5,FALSE),CONCATENATE(AX26," entidades"))</f>
        <v>Nuevo León</v>
      </c>
      <c r="AY29" s="125" t="str">
        <f>IF(AY$26=1,VLOOKUP(AY30,'[1]Ind R'!AX$9:$CA$40,AY$5,FALSE),CONCATENATE(AY26," entidades"))</f>
        <v>Nuevo León</v>
      </c>
      <c r="AZ29" s="125" t="str">
        <f>IF(AZ$26=1,VLOOKUP(AZ30,'[1]Ind R'!AY$9:$CA$40,AZ$5,FALSE),CONCATENATE(AZ26," entidades"))</f>
        <v>Tlaxcala</v>
      </c>
      <c r="BA29" s="125" t="str">
        <f>IF(BA$26=1,VLOOKUP(BA30,'[1]Ind R'!AZ$9:$CA$40,BA$5,FALSE),CONCATENATE(BA26," entidades"))</f>
        <v>Tlaxcala</v>
      </c>
      <c r="BB29" s="125" t="str">
        <f>IF(BB$26=1,VLOOKUP(BB30,'[1]Ind R'!BA$9:$CA$40,BB$5,FALSE),CONCATENATE(BB26," entidades"))</f>
        <v>Coahuila</v>
      </c>
      <c r="BC29" s="125" t="str">
        <f>IF(BC$26=1,VLOOKUP(BC30,'[1]Ind R'!BB$9:$CA$40,BC$5,FALSE),CONCATENATE(BC26," entidades"))</f>
        <v>Tlaxcala</v>
      </c>
      <c r="BD29" s="125" t="str">
        <f>IF(BD$26=1,VLOOKUP(BD30,'[1]Ind R'!BC$9:$CA$40,BD$5,FALSE),CONCATENATE(BD26," entidades"))</f>
        <v>Nayarit</v>
      </c>
      <c r="BE29" s="125" t="str">
        <f>IF(BE$26=1,VLOOKUP(BE30,'[1]Ind R'!BD$9:$CA$40,BE$5,FALSE),CONCATENATE(BE26," entidades"))</f>
        <v>Nayarit</v>
      </c>
      <c r="BF29" s="125" t="str">
        <f>IF(BF$26=1,VLOOKUP(BF30,'[1]Ind R'!BE$9:$CA$40,BF$5,FALSE),CONCATENATE(BF26," entidades"))</f>
        <v>Ciudad de México</v>
      </c>
      <c r="BG29" s="125" t="str">
        <f>IF(BG$26=1,VLOOKUP(BG30,'[1]Ind R'!BF$9:$CA$40,BG$5,FALSE),CONCATENATE(BG26," entidades"))</f>
        <v>Baja California Sur</v>
      </c>
      <c r="BH29" s="125" t="str">
        <f>IF(BH$26=1,VLOOKUP(BH30,'[1]Ind R'!BG$9:$CA$40,BH$5,FALSE),CONCATENATE(BH26," entidades"))</f>
        <v>Ciudad de México</v>
      </c>
      <c r="BI29" s="125" t="str">
        <f>IF(BI$26=1,VLOOKUP(BI30,'[1]Ind R'!BH$9:$CA$40,BI$5,FALSE),CONCATENATE(BI26," entidades"))</f>
        <v>Quintana Roo</v>
      </c>
      <c r="BJ29" s="125" t="str">
        <f>IF(BJ$26=1,VLOOKUP(BJ30,'[1]Ind R'!BI$9:$CA$40,BJ$5,FALSE),CONCATENATE(BJ26," entidades"))</f>
        <v>Quintana Roo</v>
      </c>
      <c r="BK29" s="125" t="str">
        <f>IF(BK$26=1,VLOOKUP(BK30,'[1]Ind R'!BJ$9:$CA$40,BK$5,FALSE),CONCATENATE(BK26," entidades"))</f>
        <v>Ciudad de México</v>
      </c>
      <c r="BL29" s="125" t="str">
        <f>IF(BL$26=1,VLOOKUP(BL30,'[1]Ind R'!BK$9:$CA$40,BL$5,FALSE),CONCATENATE(BL26," entidades"))</f>
        <v>Ciudad de México</v>
      </c>
      <c r="BM29" s="125" t="str">
        <f>IF(BM$26=1,VLOOKUP(BM30,'[1]Ind R'!BL$9:$CA$40,BM$5,FALSE),CONCATENATE(BM26," entidades"))</f>
        <v>Hidalgo</v>
      </c>
      <c r="BN29" s="125" t="str">
        <f>IF(BN$26=1,VLOOKUP(BN30,'[1]Ind R'!BM$9:$CA$40,BN$5,FALSE),CONCATENATE(BN26," entidades"))</f>
        <v>Tabasco</v>
      </c>
      <c r="BO29" s="125" t="str">
        <f>IF(BO$26=1,VLOOKUP(BO30,'[1]Ind R'!BN$9:$CA$40,BO$5,FALSE),CONCATENATE(BO26," entidades"))</f>
        <v>Quintana Roo</v>
      </c>
      <c r="BP29" s="125" t="str">
        <f>IF(BP$26=1,VLOOKUP(BP30,'[1]Ind R'!BO$9:$CA$40,BP$5,FALSE),CONCATENATE(BP26," entidades"))</f>
        <v>Ciudad de México</v>
      </c>
      <c r="BQ29" s="125" t="str">
        <f>IF(BQ$26=1,VLOOKUP(BQ30,'[1]Ind R'!BP$9:$CA$40,BQ$5,FALSE),CONCATENATE(BQ26," entidades"))</f>
        <v>Quintana Roo</v>
      </c>
      <c r="BR29" s="125" t="str">
        <f>IF(BR$26=1,VLOOKUP(BR30,'[1]Ind R'!BQ$9:$CA$40,BR$5,FALSE),CONCATENATE(BR26," entidades"))</f>
        <v>Quintana Roo</v>
      </c>
      <c r="BS29" s="125" t="str">
        <f>IF(BS$26=1,VLOOKUP(BS30,'[1]Ind R'!BR$9:$CA$40,BS$5,FALSE),CONCATENATE(BS26," entidades"))</f>
        <v>Aguascalientes</v>
      </c>
      <c r="BT29" s="125" t="str">
        <f>IF(BT$26=1,VLOOKUP(BT30,'[1]Ind R'!BS$9:$CA$40,BT$5,FALSE),CONCATENATE(BT26," entidades"))</f>
        <v>Chihuahua</v>
      </c>
      <c r="BU29" s="125" t="str">
        <f>IF(BU$26=1,VLOOKUP(BU30,'[1]Ind R'!BT$9:$CA$40,BU$5,FALSE),CONCATENATE(BU26," entidades"))</f>
        <v>Nuevo León</v>
      </c>
      <c r="BV29" s="125" t="str">
        <f>IF(BV$26=1,VLOOKUP(BV30,'[1]Ind R'!BU$9:$CA$40,BV$5,FALSE),CONCATENATE(BV26," entidades"))</f>
        <v>Ciudad de México</v>
      </c>
      <c r="BW29" s="125" t="str">
        <f>IF(BW$26=1,VLOOKUP(BW30,'[1]Ind R'!BV$9:$CA$40,BW$5,FALSE),CONCATENATE(BW26," entidades"))</f>
        <v>Ciudad de México</v>
      </c>
      <c r="BX29" s="125" t="str">
        <f>IF(BX$26=1,VLOOKUP(BX30,'[1]Ind R'!BW$9:$CA$40,BX$5,FALSE),CONCATENATE(BX26," entidades"))</f>
        <v>Ciudad de México</v>
      </c>
    </row>
    <row r="30" spans="4:76">
      <c r="D30" s="98" t="s">
        <v>360</v>
      </c>
      <c r="E30" s="125">
        <f>IF(E$6="Sí",MAX('[1]Ind R'!D$9:D$40),MIN('[1]Ind R'!D$9:D$40))</f>
        <v>2.499032701997244</v>
      </c>
      <c r="F30" s="149">
        <f>IF(F$6="Sí",MAX('[1]Ind R'!E$9:E$40),MIN('[1]Ind R'!E$9:E$40))</f>
        <v>0</v>
      </c>
      <c r="G30" s="125">
        <f>IF(G$6="Sí",MAX('[1]Ind R'!F$9:F$40),MIN('[1]Ind R'!F$9:F$40))</f>
        <v>0.32068461584273628</v>
      </c>
      <c r="H30" s="125">
        <f>IF(H$6="Sí",MAX('[1]Ind R'!G$9:G$40),MIN('[1]Ind R'!G$9:G$40))</f>
        <v>1506.5725909635405</v>
      </c>
      <c r="I30" s="125">
        <f>IF(I$6="Sí",MAX('[1]Ind R'!H$9:H$40),MIN('[1]Ind R'!H$9:H$40))</f>
        <v>2.1575612125860251</v>
      </c>
      <c r="J30" s="141">
        <f>IF(J$6="Sí",MAX('[1]Ind R'!I$9:I$40),MIN('[1]Ind R'!I$9:I$40))</f>
        <v>0.79921023783711764</v>
      </c>
      <c r="K30" s="141">
        <f>IF(K$6="Sí",MAX('[1]Ind R'!J$9:J$40),MIN('[1]Ind R'!J$9:J$40))</f>
        <v>0.72286118410824007</v>
      </c>
      <c r="L30" s="125">
        <f>IF(L$6="Sí",MAX('[1]Ind R'!K$9:K$40),MIN('[1]Ind R'!K$9:K$40))</f>
        <v>11.026905365624119</v>
      </c>
      <c r="M30" s="125">
        <f>IF(M$6="Sí",MAX('[1]Ind R'!L$9:L$40),MIN('[1]Ind R'!L$9:L$40))</f>
        <v>8.9927361409765574</v>
      </c>
      <c r="N30" s="125">
        <f>IF(N$6="Sí",MAX('[1]Ind R'!M$9:M$40),MIN('[1]Ind R'!M$9:M$40))</f>
        <v>376635.05212510016</v>
      </c>
      <c r="O30" s="126">
        <f>IF(O$6="Sí",MAX('[1]Ind R'!N$9:N$40),MIN('[1]Ind R'!N$9:N$40))</f>
        <v>108.59079682948233</v>
      </c>
      <c r="P30" s="142">
        <f>IF(P$6="Sí",MAX('[1]Ind R'!O$9:O$40),MIN('[1]Ind R'!O$9:O$40))</f>
        <v>0</v>
      </c>
      <c r="Q30" s="126">
        <f>IF(Q$6="Sí",MAX('[1]Ind R'!P$9:P$40),MIN('[1]Ind R'!P$9:P$40))</f>
        <v>3487.2158009407526</v>
      </c>
      <c r="R30" s="141">
        <f>IF(R$6="Sí",MAX('[1]Ind R'!Q$9:Q$40),MIN('[1]Ind R'!Q$9:Q$40))</f>
        <v>0.43464100997958072</v>
      </c>
      <c r="S30" s="142">
        <f>IF(S$6="Sí",MAX('[1]Ind R'!R$9:R$40),MIN('[1]Ind R'!R$9:R$40))</f>
        <v>1.2186781213212594E-3</v>
      </c>
      <c r="T30" s="125">
        <f>IF(T$6="Sí",MAX('[1]Ind R'!S$9:S$40),MIN('[1]Ind R'!S$9:S$40))</f>
        <v>5.0253503377249986E-3</v>
      </c>
      <c r="U30" s="125">
        <f>IF(U$6="Sí",MAX('[1]Ind R'!T$9:T$40),MIN('[1]Ind R'!T$9:T$40))</f>
        <v>10.051460000000001</v>
      </c>
      <c r="V30" s="141">
        <f>IF(V$6="Sí",MAX('[1]Ind R'!U$9:U$40),MIN('[1]Ind R'!U$9:U$40))</f>
        <v>1.1950000000000001</v>
      </c>
      <c r="W30" s="141">
        <f>IF(W$6="Sí",MAX('[1]Ind R'!V$9:V$40),MIN('[1]Ind R'!V$9:V$40))</f>
        <v>0.28613894087856434</v>
      </c>
      <c r="X30" s="141">
        <f>IF(X$6="Sí",MAX('[1]Ind R'!W$9:W$40),MIN('[1]Ind R'!W$9:W$40))</f>
        <v>0.60030346367880172</v>
      </c>
      <c r="Y30" s="125">
        <f>IF(Y$6="Sí",MAX('[1]Ind R'!X$9:X$40),MIN('[1]Ind R'!X$9:X$40))</f>
        <v>76.599999999999994</v>
      </c>
      <c r="Z30" s="125">
        <f>IF(Z$6="Sí",MAX('[1]Ind R'!Y$9:Y$40),MIN('[1]Ind R'!Y$9:Y$40))</f>
        <v>8.7154600376349407</v>
      </c>
      <c r="AA30" s="125">
        <f>IF(AA$6="Sí",MAX('[1]Ind R'!Z$9:Z$40),MIN('[1]Ind R'!Z$9:Z$40))</f>
        <v>1.7153841903629115</v>
      </c>
      <c r="AB30" s="125">
        <f>IF(AB$6="Sí",MAX('[1]Ind R'!AA$9:AA$40),MIN('[1]Ind R'!AA$9:AA$40))</f>
        <v>5.422748859981489</v>
      </c>
      <c r="AC30" s="125">
        <f>IF(AC$6="Sí",MAX('[1]Ind R'!AB$9:AB$40),MIN('[1]Ind R'!AB$9:AB$40))</f>
        <v>2.4165081700542332</v>
      </c>
      <c r="AD30" s="142">
        <f>IF(AD$6="Sí",MAX('[1]Ind R'!AC$9:AC$40),MIN('[1]Ind R'!AC$9:AC$40))</f>
        <v>8.5786483744486643E-3</v>
      </c>
      <c r="AE30" s="141">
        <f>IF(AE$6="Sí",MAX('[1]Ind R'!AD$9:AD$40),MIN('[1]Ind R'!AD$9:AD$40))</f>
        <v>0.70924893898489705</v>
      </c>
      <c r="AF30" s="141">
        <f>IF(AF$6="Sí",MAX('[1]Ind R'!AE$9:AE$40),MIN('[1]Ind R'!AE$9:AE$40))</f>
        <v>0.75098826202196101</v>
      </c>
      <c r="AG30" s="141">
        <f>IF(AG$6="Sí",MAX('[1]Ind R'!AF$9:AF$40),MIN('[1]Ind R'!AF$9:AF$40))</f>
        <v>0.2612533446667904</v>
      </c>
      <c r="AH30" s="141">
        <f>IF(AH$6="Sí",MAX('[1]Ind R'!AG$9:AG$40),MIN('[1]Ind R'!AG$9:AG$40))</f>
        <v>0.73562368432810166</v>
      </c>
      <c r="AI30" s="125">
        <f>IF(AI$6="Sí",MAX('[1]Ind R'!AH$9:AH$40),MIN('[1]Ind R'!AH$9:AH$40))</f>
        <v>2.3582698021117454</v>
      </c>
      <c r="AJ30" s="141">
        <f>IF(AJ$6="Sí",MAX('[1]Ind R'!AI$9:AI$40),MIN('[1]Ind R'!AI$9:AI$40))</f>
        <v>2.5000000000000001E-3</v>
      </c>
      <c r="AK30" s="126">
        <f>IF(AK$6="Sí",MAX('[1]Ind R'!AJ$9:AJ$40),MIN('[1]Ind R'!AJ$9:AJ$40))</f>
        <v>0</v>
      </c>
      <c r="AL30" s="141">
        <f>IF(AL$6="Sí",MAX('[1]Ind R'!AK$9:AK$40),MIN('[1]Ind R'!AK$9:AK$40))</f>
        <v>0.41686050524398011</v>
      </c>
      <c r="AM30" s="125">
        <f>IF(AM$6="Sí",MAX('[1]Ind R'!AL$9:AL$40),MIN('[1]Ind R'!AL$9:AL$40))</f>
        <v>100</v>
      </c>
      <c r="AN30" s="141">
        <f>IF(AN$6="Sí",MAX('[1]Ind R'!AM$9:AM$40),MIN('[1]Ind R'!AM$9:AM$40))</f>
        <v>0.41626342523287124</v>
      </c>
      <c r="AO30" s="125">
        <f>IF(AO$6="Sí",MAX('[1]Ind R'!AN$9:AN$40),MIN('[1]Ind R'!AN$9:AN$40))</f>
        <v>4.2300000000000004</v>
      </c>
      <c r="AP30" s="141">
        <f>IF(AP$6="Sí",MAX('[1]Ind R'!AO$9:AO$40),MIN('[1]Ind R'!AO$9:AO$40))</f>
        <v>0.35376351004938028</v>
      </c>
      <c r="AQ30" s="125">
        <f>IF(AQ$6="Sí",MAX('[1]Ind R'!AP$9:AP$40),MIN('[1]Ind R'!AP$9:AP$40))</f>
        <v>10330.5</v>
      </c>
      <c r="AR30" s="125">
        <f>IF(AR$6="Sí",MAX('[1]Ind R'!AQ$9:AQ$40),MIN('[1]Ind R'!AQ$9:AQ$40))</f>
        <v>0.89788975895195722</v>
      </c>
      <c r="AS30" s="142">
        <f>IF(AS$6="Sí",MAX('[1]Ind R'!AR$9:AR$40),MIN('[1]Ind R'!AR$9:AR$40))</f>
        <v>2.8049962267817255E-3</v>
      </c>
      <c r="AT30" s="141">
        <f>IF(AT$6="Sí",MAX('[1]Ind R'!AS$9:AS$40),MIN('[1]Ind R'!AS$9:AS$40))</f>
        <v>0.13825306275603233</v>
      </c>
      <c r="AU30" s="141">
        <f>IF(AU$6="Sí",MAX('[1]Ind R'!AT$9:AT$40),MIN('[1]Ind R'!AT$9:AT$40))</f>
        <v>0.39253151948697085</v>
      </c>
      <c r="AV30" s="141">
        <f>IF(AV$6="Sí",MAX('[1]Ind R'!AU$9:AU$40),MIN('[1]Ind R'!AU$9:AU$40))</f>
        <v>0.14090972569477292</v>
      </c>
      <c r="AW30" s="125">
        <f>IF(AW$6="Sí",MAX('[1]Ind R'!AV$9:AV$40),MIN('[1]Ind R'!AV$9:AV$40))</f>
        <v>408042.1158649092</v>
      </c>
      <c r="AX30" s="141">
        <f>IF(AX$6="Sí",MAX('[1]Ind R'!AW$9:AW$40),MIN('[1]Ind R'!AW$9:AW$40))</f>
        <v>0.78639680558365233</v>
      </c>
      <c r="AY30" s="125">
        <f>IF(AY$6="Sí",MAX('[1]Ind R'!AX$9:AX$40),MIN('[1]Ind R'!AX$9:AX$40))</f>
        <v>1.2493909359494237</v>
      </c>
      <c r="AZ30" s="141">
        <f>IF(AZ$6="Sí",MAX('[1]Ind R'!AY$9:AY$40),MIN('[1]Ind R'!AY$9:AY$40))</f>
        <v>0</v>
      </c>
      <c r="BA30" s="141">
        <f>IF(BA$6="Sí",MAX('[1]Ind R'!AZ$9:AZ$40),MIN('[1]Ind R'!AZ$9:AZ$40))</f>
        <v>0</v>
      </c>
      <c r="BB30" s="125">
        <f>IF(BB$6="Sí",MAX('[1]Ind R'!BA$9:BA$40),MIN('[1]Ind R'!BA$9:BA$40))</f>
        <v>24.636996808146801</v>
      </c>
      <c r="BC30" s="141">
        <f>IF(BC$6="Sí",MAX('[1]Ind R'!BB$9:BB$40),MIN('[1]Ind R'!BB$9:BB$40))/100</f>
        <v>0</v>
      </c>
      <c r="BD30" s="141">
        <f>IF(BD$6="Sí",MAX('[1]Ind R'!BC$9:BC$40),MIN('[1]Ind R'!BC$9:BC$40))</f>
        <v>0.34485103961123637</v>
      </c>
      <c r="BE30" s="141">
        <f>IF(BE$6="Sí",MAX('[1]Ind R'!BD$9:BD$40),MIN('[1]Ind R'!BD$9:BD$40))</f>
        <v>0.47385297922374664</v>
      </c>
      <c r="BF30" s="126">
        <f>IF(BF$6="Sí",MAX('[1]Ind R'!BE$9:BE$40),MIN('[1]Ind R'!BE$9:BE$40))</f>
        <v>937</v>
      </c>
      <c r="BG30" s="141">
        <f>IF(BG$6="Sí",MAX('[1]Ind R'!BF$9:BF$40),MIN('[1]Ind R'!BF$9:BF$40))</f>
        <v>0.94635232580486128</v>
      </c>
      <c r="BH30" s="141">
        <f>IF(BH$6="Sí",MAX('[1]Ind R'!BG$9:BG$40),MIN('[1]Ind R'!BG$9:BG$40))</f>
        <v>0.75727762357616846</v>
      </c>
      <c r="BI30" s="126">
        <f>IF(BI$6="Sí",MAX('[1]Ind R'!BH$9:BH$40),MIN('[1]Ind R'!BH$9:BH$40))</f>
        <v>397.85991801519384</v>
      </c>
      <c r="BJ30" s="125">
        <f>IF(BJ$6="Sí",MAX('[1]Ind R'!BI$9:BI$40),MIN('[1]Ind R'!BI$9:BI$40))</f>
        <v>12.393985545847592</v>
      </c>
      <c r="BK30" s="126">
        <f>IF(BK$6="Sí",MAX('[1]Ind R'!BJ$9:BJ$40),MIN('[1]Ind R'!BJ$9:BJ$40))</f>
        <v>14827.297811941989</v>
      </c>
      <c r="BL30" s="126">
        <f>IF(BL$6="Sí",MAX('[1]Ind R'!BK$9:BK$40),MIN('[1]Ind R'!BK$9:BK$40))</f>
        <v>185047.26633383345</v>
      </c>
      <c r="BM30" s="126">
        <f>IF(BM$6="Sí",MAX('[1]Ind R'!BL$9:BL$40),MIN('[1]Ind R'!BL$9:BL$40))</f>
        <v>8.9159280432160273</v>
      </c>
      <c r="BN30" s="125">
        <f>IF(BN$6="Sí",MAX('[1]Ind R'!BM$9:BM$40),MIN('[1]Ind R'!BM$9:BM$40))</f>
        <v>0</v>
      </c>
      <c r="BO30" s="125">
        <f>IF(BO$6="Sí",MAX('[1]Ind R'!BN$9:BN$40),MIN('[1]Ind R'!BN$9:BN$40))</f>
        <v>6824.6557426459312</v>
      </c>
      <c r="BP30" s="126">
        <f>IF(BP$6="Sí",MAX('[1]Ind R'!BO$9:BO$40),MIN('[1]Ind R'!BO$9:BO$40))</f>
        <v>51001.940945569273</v>
      </c>
      <c r="BQ30" s="141">
        <f>IF(BQ$6="Sí",MAX('[1]Ind R'!BP$9:BP$40),MIN('[1]Ind R'!BP$9:BP$40))</f>
        <v>0.33465904013296893</v>
      </c>
      <c r="BR30" s="141">
        <f>IF(BR$6="Sí",MAX('[1]Ind R'!BQ$9:BQ$40),MIN('[1]Ind R'!BQ$9:BQ$40))</f>
        <v>0.21698176769925129</v>
      </c>
      <c r="BS30" s="125">
        <f>IF(BS$6="Sí",MAX('[1]Ind R'!BR$9:BR$40),MIN('[1]Ind R'!BR$9:BR$40))</f>
        <v>3.7563062380556986</v>
      </c>
      <c r="BT30" s="141">
        <f>IF(BT$6="Sí",MAX('[1]Ind R'!BS$9:BS$40),MIN('[1]Ind R'!BS$9:BS$40))</f>
        <v>1.3770248940696854</v>
      </c>
      <c r="BU30" s="125">
        <f>IF(BU$6="Sí",MAX('[1]Ind R'!BT$9:BT$40),MIN('[1]Ind R'!BT$9:BT$40))</f>
        <v>1.6627912108</v>
      </c>
      <c r="BV30" s="125">
        <f>IF(BV$6="Sí",MAX('[1]Ind R'!BU$9:BU$40),MIN('[1]Ind R'!BU$9:BU$40))</f>
        <v>-0.94431832838455232</v>
      </c>
      <c r="BW30" s="125">
        <f>IF(BW$6="Sí",MAX('[1]Ind R'!BV$9:BV$40),MIN('[1]Ind R'!BV$9:BV$40))</f>
        <v>3.0512815112322262</v>
      </c>
      <c r="BX30" s="125">
        <f>IF(BX$6="Sí",MAX('[1]Ind R'!BW$9:BW$40),MIN('[1]Ind R'!BW$9:BW$40))</f>
        <v>5.9405480749653963</v>
      </c>
    </row>
    <row r="31" spans="4:76">
      <c r="D31" s="98" t="s">
        <v>361</v>
      </c>
      <c r="E31" s="129" t="str">
        <f>IF(E$27=1,VLOOKUP(E32,'[1]Ind R'!D$9:$CA$40,E$5,FALSE),CONCATENATE(E$27," entidades"))</f>
        <v>Colima</v>
      </c>
      <c r="F31" s="129" t="str">
        <f>IF(F$27=1,VLOOKUP(F32,'[1]Ind R'!E$9:$CA$40,F$5,FALSE),CONCATENATE(F$27," entidades"))</f>
        <v>Morelos</v>
      </c>
      <c r="G31" s="129" t="str">
        <f>IF(G$27=1,VLOOKUP(G32,'[1]Ind R'!F$9:$CA$40,G$5,FALSE),CONCATENATE(G$27," entidades"))</f>
        <v>Puebla</v>
      </c>
      <c r="H31" s="129" t="str">
        <f>IF(H$27=1,VLOOKUP(H32,'[1]Ind R'!G$9:$CA$40,H$5,FALSE),CONCATENATE(H$27," entidades"))</f>
        <v>Aguascalientes</v>
      </c>
      <c r="I31" s="129" t="str">
        <f>IF(I$27=1,VLOOKUP(I32,'[1]Ind R'!H$9:$CA$40,I$5,FALSE),CONCATENATE(I$27," entidades"))</f>
        <v>Colima</v>
      </c>
      <c r="J31" s="129" t="str">
        <f>IF(J$27=1,VLOOKUP(J32,'[1]Ind R'!I$9:$CA$40,J$5,FALSE),CONCATENATE(J$27," entidades"))</f>
        <v>Guerrero</v>
      </c>
      <c r="K31" s="129" t="str">
        <f>IF(K$27=1,VLOOKUP(K32,'[1]Ind R'!J$9:$CA$40,K$5,FALSE),CONCATENATE(K$27," entidades"))</f>
        <v>México</v>
      </c>
      <c r="L31" s="129" t="str">
        <f>IF(L$27=1,VLOOKUP(L32,'[1]Ind R'!K$9:$CA$40,L$5,FALSE),CONCATENATE(L$27," entidades"))</f>
        <v>Tlaxcala</v>
      </c>
      <c r="M31" s="129" t="str">
        <f>IF(M$27=1,VLOOKUP(M32,'[1]Ind R'!L$9:$CA$40,M$5,FALSE),CONCATENATE(M$27," entidades"))</f>
        <v>Campeche</v>
      </c>
      <c r="N31" s="129" t="str">
        <f>IF(N$27=1,VLOOKUP(N32,'[1]Ind R'!M$9:$CA$40,N$5,FALSE),CONCATENATE(N$27," entidades"))</f>
        <v>Campeche</v>
      </c>
      <c r="O31" s="129" t="str">
        <f>IF(O$27=1,VLOOKUP(O32,'[1]Ind R'!N$9:$CA$40,O$5,FALSE),CONCATENATE(O$27," entidades"))</f>
        <v>Zacatecas</v>
      </c>
      <c r="P31" s="129" t="str">
        <f>IF(P$27=1,VLOOKUP(P32,'[1]Ind R'!O$9:$CA$40,P$5,FALSE),CONCATENATE(P$27," entidades"))</f>
        <v>Campeche</v>
      </c>
      <c r="Q31" s="129" t="str">
        <f>IF(Q$27=1,VLOOKUP(Q32,'[1]Ind R'!P$9:$CA$40,Q$5,FALSE),CONCATENATE(Q$27," entidades"))</f>
        <v>Chihuahua</v>
      </c>
      <c r="R31" s="129" t="str">
        <f>IF(R$27=1,VLOOKUP(R32,'[1]Ind R'!Q$9:$CA$40,R$5,FALSE),CONCATENATE(R$27," entidades"))</f>
        <v>Chiapas</v>
      </c>
      <c r="S31" s="129" t="str">
        <f>IF(S$27=1,VLOOKUP(S32,'[1]Ind R'!R$9:$CA$40,S$5,FALSE),CONCATENATE(S$27," entidades"))</f>
        <v>Guerrero</v>
      </c>
      <c r="T31" s="129" t="str">
        <f>IF(T$27=1,VLOOKUP(T32,'[1]Ind R'!S$9:$CA$40,T$5,FALSE),CONCATENATE(T$27," entidades"))</f>
        <v>Sinaloa</v>
      </c>
      <c r="U31" s="129" t="str">
        <f>IF(U$27=1,VLOOKUP(U32,'[1]Ind R'!T$9:$CA$40,U$5,FALSE),CONCATENATE(U$27," entidades"))</f>
        <v>Chiapas</v>
      </c>
      <c r="V31" s="129" t="str">
        <f>IF(V$27=1,VLOOKUP(V32,'[1]Ind R'!U$9:$CA$40,V$5,FALSE),CONCATENATE(V$27," entidades"))</f>
        <v>Michoacán</v>
      </c>
      <c r="W31" s="129" t="str">
        <f>IF(W$27=1,VLOOKUP(W32,'[1]Ind R'!V$9:$CA$40,W$5,FALSE),CONCATENATE(W$27," entidades"))</f>
        <v>Tlaxcala</v>
      </c>
      <c r="X31" s="129" t="str">
        <f>IF(X$27=1,VLOOKUP(X32,'[1]Ind R'!W$9:$CA$40,X$5,FALSE),CONCATENATE(X$27," entidades"))</f>
        <v>Chiapas</v>
      </c>
      <c r="Y31" s="129" t="str">
        <f>IF(Y$27=1,VLOOKUP(Y32,'[1]Ind R'!X$9:$CA$40,Y$5,FALSE),CONCATENATE(Y$27," entidades"))</f>
        <v>Guerrero</v>
      </c>
      <c r="Z31" s="129" t="str">
        <f>IF(Z$27=1,VLOOKUP(Z32,'[1]Ind R'!Y$9:$CA$40,Z$5,FALSE),CONCATENATE(Z$27," entidades"))</f>
        <v>Chiapas</v>
      </c>
      <c r="AA31" s="129" t="str">
        <f>IF(AA$27=1,VLOOKUP(AA32,'[1]Ind R'!Z$9:$CA$40,AA$5,FALSE),CONCATENATE(AA$27," entidades"))</f>
        <v>Chiapas</v>
      </c>
      <c r="AB31" s="129" t="str">
        <f>IF(AB$27=1,VLOOKUP(AB32,'[1]Ind R'!AA$9:$CA$40,AB$5,FALSE),CONCATENATE(AB$27," entidades"))</f>
        <v>México</v>
      </c>
      <c r="AC31" s="129" t="str">
        <f>IF(AC$27=1,VLOOKUP(AC32,'[1]Ind R'!AB$9:$CA$40,AC$5,FALSE),CONCATENATE(AC$27," entidades"))</f>
        <v>Chiapas</v>
      </c>
      <c r="AD31" s="129" t="str">
        <f>IF(AD$27=1,VLOOKUP(AD32,'[1]Ind R'!AC$9:$CA$40,AD$5,FALSE),CONCATENATE(AD$27," entidades"))</f>
        <v>Guerrero</v>
      </c>
      <c r="AE31" s="129" t="str">
        <f>IF(AE$27=1,VLOOKUP(AE32,'[1]Ind R'!AD$9:$CA$40,AE$5,FALSE),CONCATENATE(AE$27," entidades"))</f>
        <v>Tabasco</v>
      </c>
      <c r="AF31" s="129" t="str">
        <f>IF(AF$27=1,VLOOKUP(AF32,'[1]Ind R'!AE$9:$CA$40,AF$5,FALSE),CONCATENATE(AF$27," entidades"))</f>
        <v>Michoacán</v>
      </c>
      <c r="AG31" s="129" t="str">
        <f>IF(AG$27=1,VLOOKUP(AG32,'[1]Ind R'!AF$9:$CA$40,AG$5,FALSE),CONCATENATE(AG$27," entidades"))</f>
        <v>Sinaloa</v>
      </c>
      <c r="AH31" s="129" t="str">
        <f>IF(AH$27=1,VLOOKUP(AH32,'[1]Ind R'!AG$9:$CA$40,AH$5,FALSE),CONCATENATE(AH$27," entidades"))</f>
        <v>Baja California</v>
      </c>
      <c r="AI31" s="129" t="str">
        <f>IF(AI$27=1,VLOOKUP(AI32,'[1]Ind R'!AH$9:$CA$40,AI$5,FALSE),CONCATENATE(AI$27," entidades"))</f>
        <v>Tabasco</v>
      </c>
      <c r="AJ31" s="129" t="str">
        <f>IF(AJ$27=1,VLOOKUP(AJ32,'[1]Ind R'!AI$9:$CA$40,AJ$5,FALSE),CONCATENATE(AJ$27," entidades"))</f>
        <v>11 entidades</v>
      </c>
      <c r="AK31" s="129" t="str">
        <f>IF(AK$27=1,VLOOKUP(AK32,'[1]Ind R'!AJ$9:$CA$40,AK$5,FALSE),CONCATENATE(AK$27," entidades"))</f>
        <v>Ciudad de México</v>
      </c>
      <c r="AL31" s="129" t="str">
        <f>IF(AL$27=1,VLOOKUP(AL32,'[1]Ind R'!AK$9:$CA$40,AL$5,FALSE),CONCATENATE(AL$27," entidades"))</f>
        <v>Tamaulipas</v>
      </c>
      <c r="AM31" s="129" t="str">
        <f>IF(AM$27=1,VLOOKUP(AM32,'[1]Ind R'!AL$9:$CA$40,AM$5,FALSE),CONCATENATE(AM$27," entidades"))</f>
        <v>Michoacán</v>
      </c>
      <c r="AN31" s="129" t="str">
        <f>IF(AN$27=1,VLOOKUP(AN32,'[1]Ind R'!AM$9:$CA$40,AN$5,FALSE),CONCATENATE(AN$27," entidades"))</f>
        <v>Guerrero</v>
      </c>
      <c r="AO31" s="129" t="str">
        <f>IF(AO$27=1,VLOOKUP(AO32,'[1]Ind R'!AN$9:$CA$40,AO$5,FALSE),CONCATENATE(AO$27," entidades"))</f>
        <v>Baja California</v>
      </c>
      <c r="AP31" s="129" t="str">
        <f>IF(AP$27=1,VLOOKUP(AP32,'[1]Ind R'!AO$9:$CA$40,AP$5,FALSE),CONCATENATE(AP$27," entidades"))</f>
        <v>Guerrero</v>
      </c>
      <c r="AQ31" s="129" t="str">
        <f>IF(AQ$27=1,VLOOKUP(AQ32,'[1]Ind R'!AP$9:$CA$40,AQ$5,FALSE),CONCATENATE(AQ$27," entidades"))</f>
        <v>Chiapas</v>
      </c>
      <c r="AR31" s="129" t="str">
        <f>IF(AR$27=1,VLOOKUP(AR32,'[1]Ind R'!AQ$9:$CA$40,AR$5,FALSE),CONCATENATE(AR$27," entidades"))</f>
        <v>Chiapas</v>
      </c>
      <c r="AS31" s="129" t="str">
        <f>IF(AS$27=1,VLOOKUP(AS32,'[1]Ind R'!AR$9:$CA$40,AS$5,FALSE),CONCATENATE(AS$27," entidades"))</f>
        <v>Chiapas</v>
      </c>
      <c r="AT31" s="129" t="str">
        <f>IF(AT$27=1,VLOOKUP(AT32,'[1]Ind R'!AS$9:$CA$40,AT$5,FALSE),CONCATENATE(AT$27," entidades"))</f>
        <v>Guanajuato</v>
      </c>
      <c r="AU31" s="129" t="str">
        <f>IF(AU$27=1,VLOOKUP(AU32,'[1]Ind R'!AT$9:$CA$40,AU$5,FALSE),CONCATENATE(AU$27," entidades"))</f>
        <v>Guerrero</v>
      </c>
      <c r="AV31" s="129" t="str">
        <f>IF(AV$27=1,VLOOKUP(AV32,'[1]Ind R'!AU$9:$CA$40,AV$5,FALSE),CONCATENATE(AV$27," entidades"))</f>
        <v>Yucatán</v>
      </c>
      <c r="AW31" s="129" t="str">
        <f>IF(AW$27=1,VLOOKUP(AW32,'[1]Ind R'!AV$9:$CA$40,AW$5,FALSE),CONCATENATE(AW$27," entidades"))</f>
        <v>Chiapas</v>
      </c>
      <c r="AX31" s="129" t="str">
        <f>IF(AX$27=1,VLOOKUP(AX32,'[1]Ind R'!AW$9:$CA$40,AX$5,FALSE),CONCATENATE(AX$27," entidades"))</f>
        <v>Campeche</v>
      </c>
      <c r="AY31" s="129" t="str">
        <f>IF(AY$27=1,VLOOKUP(AY32,'[1]Ind R'!AX$9:$CA$40,AY$5,FALSE),CONCATENATE(AY$27," entidades"))</f>
        <v>Baja California Sur</v>
      </c>
      <c r="AZ31" s="129" t="str">
        <f>IF(AZ$27=1,VLOOKUP(AZ32,'[1]Ind R'!AY$9:$CA$40,AZ$5,FALSE),CONCATENATE(AZ$27," entidades"))</f>
        <v>Quintana Roo</v>
      </c>
      <c r="BA31" s="129" t="str">
        <f>IF(BA$27=1,VLOOKUP(BA32,'[1]Ind R'!AZ$9:$CA$40,BA$5,FALSE),CONCATENATE(BA$27," entidades"))</f>
        <v>Nuevo León</v>
      </c>
      <c r="BB31" s="129" t="str">
        <f>IF(BB$27=1,VLOOKUP(BB32,'[1]Ind R'!BA$9:$CA$40,BB$5,FALSE),CONCATENATE(BB$27," entidades"))</f>
        <v>Tlaxcala</v>
      </c>
      <c r="BC31" s="129" t="str">
        <f>IF(BC$27=1,VLOOKUP(BC32*100,'[1]Ind R'!BB$9:$CA$40,BC$5,FALSE),CONCATENATE(BC$27," entidades"))</f>
        <v>Tabasco</v>
      </c>
      <c r="BD31" s="129" t="str">
        <f>IF(BD$27=1,VLOOKUP(BD32,'[1]Ind R'!BC$9:$CA$40,BD$5,FALSE),CONCATENATE(BD$27," entidades"))</f>
        <v>Ciudad de México</v>
      </c>
      <c r="BE31" s="129" t="str">
        <f>IF(BE$27=1,VLOOKUP(BE32,'[1]Ind R'!BD$9:$CA$40,BE$5,FALSE),CONCATENATE(BE$27," entidades"))</f>
        <v>Tabasco</v>
      </c>
      <c r="BF31" s="129" t="str">
        <f>IF(BF$27=1,VLOOKUP(BF32,'[1]Ind R'!BE$9:$CA$40,BF$5,FALSE),CONCATENATE(BF$27," entidades"))</f>
        <v>Campeche</v>
      </c>
      <c r="BG31" s="129" t="str">
        <f>IF(BG$27=1,VLOOKUP(BG32,'[1]Ind R'!BF$9:$CA$40,BG$5,FALSE),CONCATENATE(BG$27," entidades"))</f>
        <v>Chiapas</v>
      </c>
      <c r="BH31" s="129" t="str">
        <f>IF(BH$27=1,VLOOKUP(BH32,'[1]Ind R'!BG$9:$CA$40,BH$5,FALSE),CONCATENATE(BH$27," entidades"))</f>
        <v>Chiapas</v>
      </c>
      <c r="BI31" s="129" t="str">
        <f>IF(BI$27=1,VLOOKUP(BI32,'[1]Ind R'!BH$9:$CA$40,BI$5,FALSE),CONCATENATE(BI$27," entidades"))</f>
        <v>Chiapas</v>
      </c>
      <c r="BJ31" s="129" t="str">
        <f>IF(BJ$27=1,VLOOKUP(BJ32,'[1]Ind R'!BI$9:$CA$40,BJ$5,FALSE),CONCATENATE(BJ$27," entidades"))</f>
        <v>Chiapas</v>
      </c>
      <c r="BK31" s="129" t="str">
        <f>IF(BK$27=1,VLOOKUP(BK32,'[1]Ind R'!BJ$9:$CA$40,BK$5,FALSE),CONCATENATE(BK$27," entidades"))</f>
        <v>Oaxaca</v>
      </c>
      <c r="BL31" s="129" t="str">
        <f>IF(BL$27=1,VLOOKUP(BL32,'[1]Ind R'!BK$9:$CA$40,BL$5,FALSE),CONCATENATE(BL$27," entidades"))</f>
        <v>Baja California Sur</v>
      </c>
      <c r="BM31" s="129" t="str">
        <f>IF(BM$27=1,VLOOKUP(BM32,'[1]Ind R'!BL$9:$CA$40,BM$5,FALSE),CONCATENATE(BM$27," entidades"))</f>
        <v>Chihuahua</v>
      </c>
      <c r="BN31" s="129" t="str">
        <f>IF(BN$27=1,VLOOKUP(BN32,'[1]Ind R'!BM$9:$CA$40,BN$5,FALSE),CONCATENATE(BN$27," entidades"))</f>
        <v>Nuevo León</v>
      </c>
      <c r="BO31" s="129" t="str">
        <f>IF(BO$27=1,VLOOKUP(BO32,'[1]Ind R'!BN$9:$CA$40,BO$5,FALSE),CONCATENATE(BO$27," entidades"))</f>
        <v>2 entidades</v>
      </c>
      <c r="BP31" s="129" t="str">
        <f>IF(BP$27=1,VLOOKUP(BP32,'[1]Ind R'!BO$9:$CA$40,BP$5,FALSE),CONCATENATE(BP$27," entidades"))</f>
        <v>3 entidades</v>
      </c>
      <c r="BQ31" s="129" t="str">
        <f>IF(BQ$27=1,VLOOKUP(BQ32,'[1]Ind R'!BP$9:$CA$40,BQ$5,FALSE),CONCATENATE(BQ$27," entidades"))</f>
        <v>3 entidades</v>
      </c>
      <c r="BR31" s="129" t="str">
        <f>IF(BR$27=1,VLOOKUP(BR32,'[1]Ind R'!BQ$9:$CA$40,BR$5,FALSE),CONCATENATE(BR$27," entidades"))</f>
        <v>Campeche</v>
      </c>
      <c r="BS31" s="129" t="str">
        <f>IF(BS$27=1,VLOOKUP(BS32,'[1]Ind R'!BR$9:$CA$40,BS$5,FALSE),CONCATENATE(BS$27," entidades"))</f>
        <v>Yucatán</v>
      </c>
      <c r="BT31" s="129" t="str">
        <f>IF(BT$27=1,VLOOKUP(BT32,'[1]Ind R'!BS$9:$CA$40,BT$5,FALSE),CONCATENATE(BT$27," entidades"))</f>
        <v>Quintana Roo</v>
      </c>
      <c r="BU31" s="129" t="str">
        <f>IF(BU$27=1,VLOOKUP(BU32,'[1]Ind R'!BT$9:$CA$40,BU$5,FALSE),CONCATENATE(BU$27," entidades"))</f>
        <v>Oaxaca</v>
      </c>
      <c r="BV31" s="129" t="str">
        <f>IF(BV$27=1,VLOOKUP(BV32,'[1]Ind R'!BU$9:$CA$40,BV$5,FALSE),CONCATENATE(BV$27," entidades"))</f>
        <v>Campeche</v>
      </c>
      <c r="BW31" s="129" t="str">
        <f>IF(BW$27=1,VLOOKUP(BW32,'[1]Ind R'!BV$9:$CA$40,BW$5,FALSE),CONCATENATE(BW$27," entidades"))</f>
        <v>Colima</v>
      </c>
      <c r="BX31" s="129" t="str">
        <f>IF(BX$27=1,VLOOKUP(BX32,'[1]Ind R'!BW$9:$CA$40,BX$5,FALSE),CONCATENATE(BX$27," entidades"))</f>
        <v>Chiapas</v>
      </c>
    </row>
    <row r="32" spans="4:76">
      <c r="D32" s="98" t="s">
        <v>362</v>
      </c>
      <c r="E32" s="144">
        <f>IF(E$6="Sí",MIN('[1]Ind R'!D$9:D$40),MAX('[1]Ind R'!D$9:D$40))</f>
        <v>75.335901043354383</v>
      </c>
      <c r="F32" s="144">
        <f>IF(F$6="Sí",MIN('[1]Ind R'!E$9:E$40),MAX('[1]Ind R'!E$9:E$40))</f>
        <v>2.8911702645674406</v>
      </c>
      <c r="G32" s="144">
        <f>IF(G$6="Sí",MIN('[1]Ind R'!F$9:F$40),MAX('[1]Ind R'!F$9:F$40))</f>
        <v>8.6262276973939152</v>
      </c>
      <c r="H32" s="144">
        <f>IF(H$6="Sí",MIN('[1]Ind R'!G$9:G$40),MAX('[1]Ind R'!G$9:G$40))</f>
        <v>6667.1012313287574</v>
      </c>
      <c r="I32" s="144">
        <f>IF(I$6="Sí",MIN('[1]Ind R'!H$9:H$40),MAX('[1]Ind R'!H$9:H$40))</f>
        <v>34.687328665515437</v>
      </c>
      <c r="J32" s="145">
        <f>IF(J$6="Sí",MIN('[1]Ind R'!I$9:I$40),MAX('[1]Ind R'!I$9:I$40))</f>
        <v>0.94246128398524698</v>
      </c>
      <c r="K32" s="145">
        <f>IF(K$6="Sí",MIN('[1]Ind R'!J$9:J$40),MAX('[1]Ind R'!J$9:J$40))</f>
        <v>7.2868879966088096E-2</v>
      </c>
      <c r="L32" s="144">
        <f>IF(L$6="Sí",MIN('[1]Ind R'!K$9:K$40),MAX('[1]Ind R'!K$9:K$40))</f>
        <v>0.74461439026878351</v>
      </c>
      <c r="M32" s="144">
        <f>IF(M$6="Sí",MIN('[1]Ind R'!L$9:L$40),MAX('[1]Ind R'!L$9:L$40))</f>
        <v>9.5015883403824608E-2</v>
      </c>
      <c r="N32" s="144">
        <f>IF(N$6="Sí",MIN('[1]Ind R'!M$9:M$40),MAX('[1]Ind R'!M$9:M$40))</f>
        <v>1212.0171196406416</v>
      </c>
      <c r="O32" s="146">
        <f>IF(O$6="Sí",MIN('[1]Ind R'!N$9:N$40),MAX('[1]Ind R'!N$9:N$40))</f>
        <v>377.18339192780337</v>
      </c>
      <c r="P32" s="147">
        <f>IF(P$6="Sí",MIN('[1]Ind R'!O$9:O$40),MAX('[1]Ind R'!O$9:O$40))</f>
        <v>1.9026284077595556E-2</v>
      </c>
      <c r="Q32" s="146">
        <f>IF(Q$6="Sí",MIN('[1]Ind R'!P$9:P$40),MAX('[1]Ind R'!P$9:P$40))</f>
        <v>16909.578046472689</v>
      </c>
      <c r="R32" s="145">
        <f>IF(R$6="Sí",MIN('[1]Ind R'!Q$9:Q$40),MAX('[1]Ind R'!Q$9:Q$40))</f>
        <v>0.28682420002796566</v>
      </c>
      <c r="S32" s="145">
        <f>IF(S$6="Sí",MIN('[1]Ind R'!R$9:R$40),MAX('[1]Ind R'!R$9:R$40))</f>
        <v>0.24810394349753939</v>
      </c>
      <c r="T32" s="144">
        <f>IF(T$6="Sí",MIN('[1]Ind R'!S$9:S$40),MAX('[1]Ind R'!S$9:S$40))</f>
        <v>0.27037491185146356</v>
      </c>
      <c r="U32" s="144">
        <f>IF(U$6="Sí",MIN('[1]Ind R'!T$9:T$40),MAX('[1]Ind R'!T$9:T$40))</f>
        <v>5.7093489999999996</v>
      </c>
      <c r="V32" s="145">
        <f>IF(V$6="Sí",MIN('[1]Ind R'!U$9:U$40),MAX('[1]Ind R'!U$9:U$40))</f>
        <v>0.85400000000000009</v>
      </c>
      <c r="W32" s="145">
        <f>IF(W$6="Sí",MIN('[1]Ind R'!V$9:V$40),MAX('[1]Ind R'!V$9:V$40))</f>
        <v>1.2848515996402416E-3</v>
      </c>
      <c r="X32" s="145">
        <f>IF(X$6="Sí",MIN('[1]Ind R'!W$9:W$40),MAX('[1]Ind R'!W$9:W$40))</f>
        <v>0.16216768779591731</v>
      </c>
      <c r="Y32" s="144">
        <f>IF(Y$6="Sí",MIN('[1]Ind R'!X$9:X$40),MAX('[1]Ind R'!X$9:X$40))</f>
        <v>73.3</v>
      </c>
      <c r="Z32" s="144">
        <f>IF(Z$6="Sí",MIN('[1]Ind R'!Y$9:Y$40),MAX('[1]Ind R'!Y$9:Y$40))</f>
        <v>27.920646583394561</v>
      </c>
      <c r="AA32" s="144">
        <f>IF(AA$6="Sí",MIN('[1]Ind R'!Z$9:Z$40),MAX('[1]Ind R'!Z$9:Z$40))</f>
        <v>0.43948400823580991</v>
      </c>
      <c r="AB32" s="144">
        <f>IF(AB$6="Sí",MIN('[1]Ind R'!AA$9:AA$40),MAX('[1]Ind R'!AA$9:AA$40))</f>
        <v>2.0989181499622713</v>
      </c>
      <c r="AC32" s="144">
        <f>IF(AC$6="Sí",MIN('[1]Ind R'!AB$9:AB$40),MAX('[1]Ind R'!AB$9:AB$40))</f>
        <v>0.51367570825627906</v>
      </c>
      <c r="AD32" s="147">
        <f>IF(AD$6="Sí",MIN('[1]Ind R'!AC$9:AC$40),MAX('[1]Ind R'!AC$9:AC$40))</f>
        <v>-8.5895808296982089E-3</v>
      </c>
      <c r="AE32" s="145">
        <f>IF(AE$6="Sí",MIN('[1]Ind R'!AD$9:AD$40),MAX('[1]Ind R'!AD$9:AD$40))</f>
        <v>0.917728856499338</v>
      </c>
      <c r="AF32" s="145">
        <f>IF(AF$6="Sí",MIN('[1]Ind R'!AE$9:AE$40),MAX('[1]Ind R'!AE$9:AE$40))</f>
        <v>0.90572966269783006</v>
      </c>
      <c r="AG32" s="145">
        <f>IF(AG$6="Sí",MIN('[1]Ind R'!AF$9:AF$40),MAX('[1]Ind R'!AF$9:AF$40))</f>
        <v>7.480973116243847E-2</v>
      </c>
      <c r="AH32" s="145">
        <f>IF(AH$6="Sí",MIN('[1]Ind R'!AG$9:AG$40),MAX('[1]Ind R'!AG$9:AG$40))</f>
        <v>0.2989909554174115</v>
      </c>
      <c r="AI32" s="144">
        <f>IF(AI$6="Sí",MIN('[1]Ind R'!AH$9:AH$40),MAX('[1]Ind R'!AH$9:AH$40))</f>
        <v>41.80205112054437</v>
      </c>
      <c r="AJ32" s="145">
        <f>IF(AJ$6="Sí",MIN('[1]Ind R'!AI$9:AI$40),MAX('[1]Ind R'!AI$9:AI$40))</f>
        <v>0.03</v>
      </c>
      <c r="AK32" s="146">
        <f>IF(AK$6="Sí",MIN('[1]Ind R'!AJ$9:AJ$40),MAX('[1]Ind R'!AJ$9:AJ$40))</f>
        <v>92</v>
      </c>
      <c r="AL32" s="145">
        <f>IF(AL$6="Sí",MIN('[1]Ind R'!AK$9:AK$40),MAX('[1]Ind R'!AK$9:AK$40))</f>
        <v>0.21827516810966627</v>
      </c>
      <c r="AM32" s="144">
        <f>IF(AM$6="Sí",MIN('[1]Ind R'!AL$9:AL$40),MAX('[1]Ind R'!AL$9:AL$40))</f>
        <v>45.689655172413794</v>
      </c>
      <c r="AN32" s="145">
        <f>IF(AN$6="Sí",MIN('[1]Ind R'!AM$9:AM$40),MAX('[1]Ind R'!AM$9:AM$40))</f>
        <v>2.4333934380621706E-2</v>
      </c>
      <c r="AO32" s="144">
        <f>IF(AO$6="Sí",MIN('[1]Ind R'!AN$9:AN$40),MAX('[1]Ind R'!AN$9:AN$40))</f>
        <v>0.64</v>
      </c>
      <c r="AP32" s="145">
        <f>IF(AP$6="Sí",MIN('[1]Ind R'!AO$9:AO$40),MAX('[1]Ind R'!AO$9:AO$40))</f>
        <v>0.78478722460042738</v>
      </c>
      <c r="AQ32" s="144">
        <f>IF(AQ$6="Sí",MIN('[1]Ind R'!AP$9:AP$40),MAX('[1]Ind R'!AP$9:AP$40))</f>
        <v>4405</v>
      </c>
      <c r="AR32" s="144">
        <f>IF(AR$6="Sí",MIN('[1]Ind R'!AQ$9:AQ$40),MAX('[1]Ind R'!AQ$9:AQ$40))</f>
        <v>5.7481436525748544</v>
      </c>
      <c r="AS32" s="145">
        <f>IF(AS$6="Sí",MIN('[1]Ind R'!AR$9:AR$40),MAX('[1]Ind R'!AR$9:AR$40))</f>
        <v>9.8248780886227516E-2</v>
      </c>
      <c r="AT32" s="145">
        <f>IF(AT$6="Sí",MIN('[1]Ind R'!AS$9:AS$40),MAX('[1]Ind R'!AS$9:AS$40))</f>
        <v>0.34127922766621349</v>
      </c>
      <c r="AU32" s="145">
        <f>IF(AU$6="Sí",MIN('[1]Ind R'!AT$9:AT$40),MAX('[1]Ind R'!AT$9:AT$40))</f>
        <v>0.1458122083760808</v>
      </c>
      <c r="AV32" s="145">
        <f>IF(AV$6="Sí",MIN('[1]Ind R'!AU$9:AU$40),MAX('[1]Ind R'!AU$9:AU$40))</f>
        <v>1.0592504417673577E-2</v>
      </c>
      <c r="AW32" s="144">
        <f>IF(AW$6="Sí",MIN('[1]Ind R'!AV$9:AV$40),MAX('[1]Ind R'!AV$9:AV$40))</f>
        <v>58263.758081452295</v>
      </c>
      <c r="AX32" s="145">
        <f>IF(AX$6="Sí",MIN('[1]Ind R'!AW$9:AW$40),MAX('[1]Ind R'!AW$9:AW$40))</f>
        <v>0.10296928888739271</v>
      </c>
      <c r="AY32" s="144">
        <f>IF(AY$6="Sí",MIN('[1]Ind R'!AX$9:AX$40),MAX('[1]Ind R'!AX$9:AX$40))</f>
        <v>-11.944452118044886</v>
      </c>
      <c r="AZ32" s="145">
        <f>IF(AZ$6="Sí",MIN('[1]Ind R'!AY$9:AY$40),MAX('[1]Ind R'!AY$9:AY$40))</f>
        <v>7.6314158711162414E-2</v>
      </c>
      <c r="BA32" s="145">
        <f>IF(BA$6="Sí",MIN('[1]Ind R'!AZ$9:AZ$40),MAX('[1]Ind R'!AZ$9:AZ$40))</f>
        <v>1.9790409845698227</v>
      </c>
      <c r="BB32" s="144">
        <f>IF(BB$6="Sí",MIN('[1]Ind R'!BA$9:BA$40),MAX('[1]Ind R'!BA$9:BA$40))</f>
        <v>0</v>
      </c>
      <c r="BC32" s="145">
        <f>IF(BC$6="Sí",MIN('[1]Ind R'!BB$9:BB$40),MAX('[1]Ind R'!BB$9:BB$40))/100</f>
        <v>6.2050647034659796E-2</v>
      </c>
      <c r="BD32" s="145">
        <f>IF(BD$6="Sí",MIN('[1]Ind R'!BC$9:BC$40),MAX('[1]Ind R'!BC$9:BC$40))</f>
        <v>0.12595294290955306</v>
      </c>
      <c r="BE32" s="145">
        <f>IF(BE$6="Sí",MIN('[1]Ind R'!BD$9:BD$40),MAX('[1]Ind R'!BD$9:BD$40))</f>
        <v>0.33522264630293658</v>
      </c>
      <c r="BF32" s="146">
        <f>IF(BF$6="Sí",MIN('[1]Ind R'!BE$9:BE$40),MAX('[1]Ind R'!BE$9:BE$40))</f>
        <v>635</v>
      </c>
      <c r="BG32" s="145">
        <f>IF(BG$6="Sí",MIN('[1]Ind R'!BF$9:BF$40),MAX('[1]Ind R'!BF$9:BF$40))</f>
        <v>0.70075773029548882</v>
      </c>
      <c r="BH32" s="145">
        <f>IF(BH$6="Sí",MIN('[1]Ind R'!BG$9:BG$40),MAX('[1]Ind R'!BG$9:BG$40))</f>
        <v>0.21674053578912622</v>
      </c>
      <c r="BI32" s="146">
        <f>IF(BI$6="Sí",MIN('[1]Ind R'!BH$9:BH$40),MAX('[1]Ind R'!BH$9:BH$40))</f>
        <v>53.841149267739823</v>
      </c>
      <c r="BJ32" s="144">
        <f>IF(BJ$6="Sí",MIN('[1]Ind R'!BI$9:BI$40),MAX('[1]Ind R'!BI$9:BI$40))</f>
        <v>2.5953383640767562</v>
      </c>
      <c r="BK32" s="146">
        <f>IF(BK$6="Sí",MIN('[1]Ind R'!BJ$9:BJ$40),MAX('[1]Ind R'!BJ$9:BJ$40))</f>
        <v>2910.6742875042837</v>
      </c>
      <c r="BL32" s="146">
        <f>IF(BL$6="Sí",MIN('[1]Ind R'!BK$9:BK$40),MAX('[1]Ind R'!BK$9:BK$40))</f>
        <v>21976.468427385596</v>
      </c>
      <c r="BM32" s="146">
        <f>IF(BM$6="Sí",MIN('[1]Ind R'!BL$9:BL$40),MAX('[1]Ind R'!BL$9:BL$40))</f>
        <v>229.11700849196285</v>
      </c>
      <c r="BN32" s="144">
        <f>IF(BN$6="Sí",MIN('[1]Ind R'!BM$9:BM$40),MAX('[1]Ind R'!BM$9:BM$40))</f>
        <v>243.2466872676728</v>
      </c>
      <c r="BO32" s="144">
        <f>IF(BO$6="Sí",MIN('[1]Ind R'!BN$9:BN$40),MAX('[1]Ind R'!BN$9:BN$40))</f>
        <v>0</v>
      </c>
      <c r="BP32" s="146">
        <f>IF(BP$6="Sí",MIN('[1]Ind R'!BO$9:BO$40),MAX('[1]Ind R'!BO$9:BO$40))</f>
        <v>0</v>
      </c>
      <c r="BQ32" s="145">
        <f>IF(BQ$6="Sí",MIN('[1]Ind R'!BP$9:BP$40),MAX('[1]Ind R'!BP$9:BP$40))</f>
        <v>0</v>
      </c>
      <c r="BR32" s="145">
        <f>IF(BR$6="Sí",MIN('[1]Ind R'!BQ$9:BQ$40),MAX('[1]Ind R'!BQ$9:BQ$40))</f>
        <v>8.6802521287109528E-3</v>
      </c>
      <c r="BS32" s="144">
        <f>IF(BS$6="Sí",MIN('[1]Ind R'!BR$9:BR$40),MAX('[1]Ind R'!BR$9:BR$40))</f>
        <v>0.3559107548264146</v>
      </c>
      <c r="BT32" s="145">
        <f>IF(BT$6="Sí",MIN('[1]Ind R'!BS$9:BS$40),MAX('[1]Ind R'!BS$9:BS$40))</f>
        <v>3.3952320714148391E-3</v>
      </c>
      <c r="BU32" s="144">
        <f>IF(BU$6="Sí",MIN('[1]Ind R'!BT$9:BT$40),MAX('[1]Ind R'!BT$9:BT$40))</f>
        <v>-1.9224081441</v>
      </c>
      <c r="BV32" s="144">
        <f>IF(BV$6="Sí",MIN('[1]Ind R'!BU$9:BU$40),MAX('[1]Ind R'!BU$9:BU$40))</f>
        <v>-2.6470071802012116</v>
      </c>
      <c r="BW32" s="144">
        <f>IF(BW$6="Sí",MIN('[1]Ind R'!BV$9:BV$40),MAX('[1]Ind R'!BV$9:BV$40))</f>
        <v>0.27373786314749271</v>
      </c>
      <c r="BX32" s="144">
        <f>IF(BX$6="Sí",MIN('[1]Ind R'!BW$9:BW$40),MAX('[1]Ind R'!BW$9:BW$40))</f>
        <v>9.9169062425933097E-2</v>
      </c>
    </row>
    <row r="35" spans="2:32">
      <c r="C35" s="131" t="s">
        <v>363</v>
      </c>
      <c r="D35" s="132"/>
    </row>
    <row r="36" spans="2:32">
      <c r="C36" s="131" t="s">
        <v>0</v>
      </c>
      <c r="D36" s="134" t="s">
        <v>310</v>
      </c>
      <c r="E36" s="134" t="s">
        <v>364</v>
      </c>
      <c r="F36" s="134" t="s">
        <v>365</v>
      </c>
      <c r="G36" s="134" t="s">
        <v>366</v>
      </c>
      <c r="H36" s="134" t="s">
        <v>367</v>
      </c>
      <c r="I36" s="134" t="s">
        <v>368</v>
      </c>
      <c r="J36" s="134" t="s">
        <v>369</v>
      </c>
      <c r="K36" s="134" t="s">
        <v>370</v>
      </c>
      <c r="L36" s="134" t="s">
        <v>371</v>
      </c>
      <c r="M36" s="134" t="s">
        <v>372</v>
      </c>
      <c r="N36" s="134" t="s">
        <v>373</v>
      </c>
      <c r="O36" s="134" t="s">
        <v>374</v>
      </c>
      <c r="P36" s="134" t="s">
        <v>375</v>
      </c>
      <c r="Q36" s="134" t="s">
        <v>376</v>
      </c>
      <c r="R36" s="134" t="s">
        <v>377</v>
      </c>
      <c r="S36" s="134" t="s">
        <v>378</v>
      </c>
      <c r="T36" s="134" t="s">
        <v>379</v>
      </c>
      <c r="U36" s="134" t="s">
        <v>380</v>
      </c>
      <c r="V36" s="134" t="s">
        <v>381</v>
      </c>
      <c r="W36" s="134" t="s">
        <v>382</v>
      </c>
      <c r="X36" s="131" t="s">
        <v>0</v>
      </c>
      <c r="Y36" s="134" t="s">
        <v>383</v>
      </c>
      <c r="Z36" s="134" t="s">
        <v>384</v>
      </c>
      <c r="AA36" s="134" t="s">
        <v>385</v>
      </c>
      <c r="AB36" s="134" t="s">
        <v>386</v>
      </c>
      <c r="AC36" s="134" t="s">
        <v>387</v>
      </c>
      <c r="AD36" s="134" t="s">
        <v>388</v>
      </c>
      <c r="AE36" s="134"/>
      <c r="AF36" s="133"/>
    </row>
    <row r="37" spans="2:32">
      <c r="B37" s="139">
        <v>2</v>
      </c>
      <c r="C37" s="131" t="s">
        <v>324</v>
      </c>
      <c r="D37" s="103" t="str">
        <f>IF(VLOOKUP($C$13,Puntajes!$C$4:$AA$35,2,0)&gt;(AVERAGE(Puntajes!D$4:D$35)+(2*STDEV(Puntajes!D$4:D$35))),"Alta",IF(VLOOKUP($C$13,Puntajes!$C$4:$AA$35,2,0)&gt;(AVERAGE(Puntajes!$D$4:$D$35)+(STDEV(Puntajes!$D$4:$D$35))),"Adecuada",IF(VLOOKUP($C$13,Puntajes!$C$4:$AA$35,2,0)&gt;(AVERAGE(Puntajes!$D$4:$D$35)),"Media alta",IF(VLOOKUP($C$13,Puntajes!$C$4:$AA$35,2,0)&gt;(AVERAGE(Puntajes!$D$4:$D$35)-(STDEV(Puntajes!$D$4:$D$35))),"Media baja",IF(VLOOKUP($C$13,Puntajes!$C$4:$AA$35,2,0)&gt;(AVERAGE(Puntajes!$D$4:$D$35)-(2*STDEV(Puntajes!$D$4:$D$35))),"Baja","Muy baja")))))</f>
        <v>Media baja</v>
      </c>
      <c r="E37" s="135">
        <f>VLOOKUP($C$13,Puntajes!$P$4:$AA$35,$B37,0)</f>
        <v>24</v>
      </c>
      <c r="F37" s="135">
        <f>VLOOKUP($C$13,Puntajes!$P$40:$AA$71,$B37,0)</f>
        <v>21</v>
      </c>
      <c r="G37" s="135">
        <f>VLOOKUP($C$13,Puntajes!$P$76:$AA$107,$B37,0)</f>
        <v>8</v>
      </c>
      <c r="H37" s="135">
        <f>VLOOKUP($C$13,Puntajes!$P$112:$AA$143,$B37,0)</f>
        <v>10</v>
      </c>
      <c r="I37" s="135">
        <f>VLOOKUP($C$13,Puntajes!$P$148:$AA$179,$B37,0)</f>
        <v>4</v>
      </c>
      <c r="J37" s="135">
        <f>VLOOKUP($C$13,Puntajes!$P$184:$AA$215,$B37,0)</f>
        <v>8</v>
      </c>
      <c r="K37" s="135">
        <f>VLOOKUP($C$13,Puntajes!$P$220:$AA$251,$B37,0)</f>
        <v>10</v>
      </c>
      <c r="L37" s="135">
        <f>VLOOKUP($C$13,Puntajes!$P$256:$AA$287,$B37,0)</f>
        <v>14</v>
      </c>
      <c r="M37" s="135">
        <f>VLOOKUP($C$13,Puntajes!$P$292:$AA$323,$B37,0)</f>
        <v>5</v>
      </c>
      <c r="N37" s="135">
        <f>VLOOKUP($C$13,Puntajes!$P$328:$AA$359,$B37,0)</f>
        <v>8</v>
      </c>
      <c r="O37" s="135">
        <f>VLOOKUP($C$13,Puntajes!$P$364:$AA$395,$B37,0)</f>
        <v>15</v>
      </c>
      <c r="P37" s="135">
        <f>VLOOKUP($C$13,Puntajes!$P$400:$AA$431,$B37,0)</f>
        <v>21</v>
      </c>
      <c r="Q37" s="135">
        <f>VLOOKUP($C$13,Puntajes!$P$436:$AA$467,$B37,0)</f>
        <v>24</v>
      </c>
      <c r="R37" s="135">
        <f>VLOOKUP($C$13,Puntajes!$P$472:$AA$503,$B37,0)</f>
        <v>25</v>
      </c>
      <c r="S37" s="135">
        <f>VLOOKUP($C$13,Puntajes!$P$508:$AA$539,$B37,0)</f>
        <v>11</v>
      </c>
      <c r="T37" s="135">
        <f>VLOOKUP($C$13,Puntajes!$P$544:$AA$575,$B37,0)</f>
        <v>8</v>
      </c>
      <c r="U37" s="135">
        <f>VLOOKUP($C$13,Puntajes!$P$580:$AA$611,$B37,0)</f>
        <v>13</v>
      </c>
      <c r="V37" s="135">
        <f>VLOOKUP($C$13,Puntajes!$P$616:$AA$647,$B37,0)</f>
        <v>11</v>
      </c>
      <c r="W37" s="135">
        <f>VLOOKUP($C$13,Puntajes!$P$652:$AA$683,$B37,0)</f>
        <v>11</v>
      </c>
      <c r="X37" s="131" t="s">
        <v>324</v>
      </c>
      <c r="Y37" s="135">
        <f>-E37+G37</f>
        <v>-16</v>
      </c>
      <c r="Z37" s="135">
        <f>-G37+H37</f>
        <v>2</v>
      </c>
      <c r="AA37" s="135">
        <f>-H37+J37</f>
        <v>-2</v>
      </c>
      <c r="AB37" s="135">
        <f>-J37+L37</f>
        <v>6</v>
      </c>
      <c r="AC37" s="135">
        <f>-L37+N37</f>
        <v>-6</v>
      </c>
      <c r="AD37" s="135">
        <f t="shared" ref="AD37:AD47" si="6">-N37+P37</f>
        <v>13</v>
      </c>
      <c r="AE37" s="133"/>
      <c r="AF37" s="133"/>
    </row>
    <row r="38" spans="2:32">
      <c r="B38" s="139">
        <v>3</v>
      </c>
      <c r="C38" s="131" t="s">
        <v>389</v>
      </c>
      <c r="D38" s="103" t="str">
        <f>IF(VLOOKUP($C$13,Puntajes!$C$4:$AA$35,3,0)&gt;(AVERAGE(Puntajes!E$4:E$35)+(2*STDEV(Puntajes!E$4:E$35))),"Alta",IF(VLOOKUP($C$13,Puntajes!$C$4:$AA$35,3,0)&gt;(AVERAGE(Puntajes!$E$4:$E$35)+(STDEV(Puntajes!$E$4:$E$35))),"Adecuada",IF(VLOOKUP($C$13,Puntajes!$C$4:$AA$35,3,0)&gt;(AVERAGE(Puntajes!$E$4:$E$35)),"Media alta",IF(VLOOKUP($C$13,Puntajes!$C$4:$AA$35,3,0)&gt;(AVERAGE(Puntajes!$E$4:$E$35)-(STDEV(Puntajes!$E$4:$E$35))),"Media baja",IF(VLOOKUP($C$13,Puntajes!$C$4:$AA$35,3,0)&gt;(AVERAGE(Puntajes!$E$4:$E$35)-(2*STDEV(Puntajes!$E$4:$E$35))),"Baja","Muy baja")))))</f>
        <v>Media alta</v>
      </c>
      <c r="E38" s="135">
        <f>VLOOKUP($C$13,Puntajes!$P$4:$AA$35,$B38,0)</f>
        <v>3</v>
      </c>
      <c r="F38" s="135">
        <f>VLOOKUP($C$13,Puntajes!$P$40:$AA$71,$B38,0)</f>
        <v>3</v>
      </c>
      <c r="G38" s="135">
        <f>VLOOKUP($C$13,Puntajes!$P$76:$AA$107,$B38,0)</f>
        <v>3</v>
      </c>
      <c r="H38" s="135">
        <f>VLOOKUP($C$13,Puntajes!$P$112:$AA$143,$B38,0)</f>
        <v>4</v>
      </c>
      <c r="I38" s="135">
        <f>VLOOKUP($C$13,Puntajes!$P$148:$AA$179,$B38,0)</f>
        <v>8</v>
      </c>
      <c r="J38" s="135">
        <f>VLOOKUP($C$13,Puntajes!$P$184:$AA$215,$B38,0)</f>
        <v>5</v>
      </c>
      <c r="K38" s="135">
        <f>VLOOKUP($C$13,Puntajes!$P$220:$AA$251,$B38,0)</f>
        <v>2</v>
      </c>
      <c r="L38" s="135">
        <f>VLOOKUP($C$13,Puntajes!$P$256:$AA$287,$B38,0)</f>
        <v>2</v>
      </c>
      <c r="M38" s="135">
        <f>VLOOKUP($C$13,Puntajes!$P$292:$AA$323,$B38,0)</f>
        <v>2</v>
      </c>
      <c r="N38" s="135">
        <f>VLOOKUP($C$13,Puntajes!$P$328:$AA$359,$B38,0)</f>
        <v>2</v>
      </c>
      <c r="O38" s="135">
        <f>VLOOKUP($C$13,Puntajes!$P$364:$AA$395,$B38,0)</f>
        <v>4</v>
      </c>
      <c r="P38" s="135">
        <f>VLOOKUP($C$13,Puntajes!$P$400:$AA$431,$B38,0)</f>
        <v>3</v>
      </c>
      <c r="Q38" s="135">
        <f>VLOOKUP($C$13,Puntajes!$P$436:$AA$467,$B38,0)</f>
        <v>3</v>
      </c>
      <c r="R38" s="135">
        <f>VLOOKUP($C$13,Puntajes!$P$472:$AA$503,$B38,0)</f>
        <v>3</v>
      </c>
      <c r="S38" s="135">
        <f>VLOOKUP($C$13,Puntajes!$P$508:$AA$539,$B38,0)</f>
        <v>3</v>
      </c>
      <c r="T38" s="135">
        <f>VLOOKUP($C$13,Puntajes!$P$544:$AA$575,$B38,0)</f>
        <v>3</v>
      </c>
      <c r="U38" s="135">
        <f>VLOOKUP($C$13,Puntajes!$P$580:$AA$611,$B38,0)</f>
        <v>3</v>
      </c>
      <c r="V38" s="135">
        <f>VLOOKUP($C$13,Puntajes!$P$616:$AA$647,$B38,0)</f>
        <v>5</v>
      </c>
      <c r="W38" s="135">
        <f>VLOOKUP($C$13,Puntajes!$P$652:$AA$683,$B38,0)</f>
        <v>4</v>
      </c>
      <c r="X38" s="131" t="s">
        <v>389</v>
      </c>
      <c r="Y38" s="135">
        <f t="shared" ref="Y38:Y47" si="7">-E38+G38</f>
        <v>0</v>
      </c>
      <c r="Z38" s="135">
        <f t="shared" ref="Z38:Z47" si="8">-G38+H38</f>
        <v>1</v>
      </c>
      <c r="AA38" s="135">
        <f t="shared" ref="AA38:AA47" si="9">-H38+J38</f>
        <v>1</v>
      </c>
      <c r="AB38" s="135">
        <f t="shared" ref="AB38:AB47" si="10">-J38+L38</f>
        <v>-3</v>
      </c>
      <c r="AC38" s="135">
        <f t="shared" ref="AC38:AC47" si="11">-L38+N38</f>
        <v>0</v>
      </c>
      <c r="AD38" s="135">
        <f t="shared" si="6"/>
        <v>1</v>
      </c>
      <c r="AE38" s="133"/>
      <c r="AF38" s="133"/>
    </row>
    <row r="39" spans="2:32">
      <c r="B39" s="139">
        <v>4</v>
      </c>
      <c r="C39" s="131" t="s">
        <v>326</v>
      </c>
      <c r="D39" s="103" t="str">
        <f>IF(VLOOKUP($C$13,Puntajes!$C$4:$AA$35,4,0)&gt;(AVERAGE(Puntajes!F$4:F$35)+(2*STDEV(Puntajes!F$4:F$35))),"Alta",IF(VLOOKUP($C$13,Puntajes!$C$4:$AA$35,4,0)&gt;(AVERAGE(Puntajes!$F$4:$F$35)+(STDEV(Puntajes!$F$4:$F$35))),"Adecuada",IF(VLOOKUP($C$13,Puntajes!$C$4:$AA$35,4,0)&gt;(AVERAGE(Puntajes!$F$4:$F$35)),"Media alta",IF(VLOOKUP($C$13,Puntajes!$C$4:$AA$35,4,0)&gt;(AVERAGE(Puntajes!$F$4:$F$35)-(STDEV(Puntajes!$F$4:$F$35))),"Media baja",IF(VLOOKUP($C$13,Puntajes!$C$4:$AA$35,4,0)&gt;(AVERAGE(Puntajes!$F$4:$F$35)-(2*STDEV(Puntajes!$F$4:$F$35))),"Baja","Muy baja")))))</f>
        <v>Adecuada</v>
      </c>
      <c r="E39" s="135">
        <f>VLOOKUP($C$13,Puntajes!$P$4:$AA$35,$B39,0)</f>
        <v>4</v>
      </c>
      <c r="F39" s="135">
        <f>VLOOKUP($C$13,Puntajes!$P$40:$AA$71,$B39,0)</f>
        <v>4</v>
      </c>
      <c r="G39" s="135">
        <f>VLOOKUP($C$13,Puntajes!$P$76:$AA$107,$B39,0)</f>
        <v>4</v>
      </c>
      <c r="H39" s="135">
        <f>VLOOKUP($C$13,Puntajes!$P$112:$AA$143,$B39,0)</f>
        <v>9</v>
      </c>
      <c r="I39" s="135">
        <f>VLOOKUP($C$13,Puntajes!$P$148:$AA$179,$B39,0)</f>
        <v>5</v>
      </c>
      <c r="J39" s="135">
        <f>VLOOKUP($C$13,Puntajes!$P$184:$AA$215,$B39,0)</f>
        <v>8</v>
      </c>
      <c r="K39" s="135">
        <f>VLOOKUP($C$13,Puntajes!$P$220:$AA$251,$B39,0)</f>
        <v>6</v>
      </c>
      <c r="L39" s="135">
        <f>VLOOKUP($C$13,Puntajes!$P$256:$AA$287,$B39,0)</f>
        <v>4</v>
      </c>
      <c r="M39" s="135">
        <f>VLOOKUP($C$13,Puntajes!$P$292:$AA$323,$B39,0)</f>
        <v>3</v>
      </c>
      <c r="N39" s="135">
        <f>VLOOKUP($C$13,Puntajes!$P$328:$AA$359,$B39,0)</f>
        <v>3</v>
      </c>
      <c r="O39" s="135">
        <f>VLOOKUP($C$13,Puntajes!$P$364:$AA$395,$B39,0)</f>
        <v>9</v>
      </c>
      <c r="P39" s="135">
        <f>VLOOKUP($C$13,Puntajes!$P$400:$AA$431,$B39,0)</f>
        <v>4</v>
      </c>
      <c r="Q39" s="135">
        <f>VLOOKUP($C$13,Puntajes!$P$436:$AA$467,$B39,0)</f>
        <v>4</v>
      </c>
      <c r="R39" s="135">
        <f>VLOOKUP($C$13,Puntajes!$P$472:$AA$503,$B39,0)</f>
        <v>3</v>
      </c>
      <c r="S39" s="135">
        <f>VLOOKUP($C$13,Puntajes!$P$508:$AA$539,$B39,0)</f>
        <v>3</v>
      </c>
      <c r="T39" s="135">
        <f>VLOOKUP($C$13,Puntajes!$P$544:$AA$575,$B39,0)</f>
        <v>3</v>
      </c>
      <c r="U39" s="135">
        <f>VLOOKUP($C$13,Puntajes!$P$580:$AA$611,$B39,0)</f>
        <v>3</v>
      </c>
      <c r="V39" s="135">
        <f>VLOOKUP($C$13,Puntajes!$P$616:$AA$647,$B39,0)</f>
        <v>3</v>
      </c>
      <c r="W39" s="135">
        <f>VLOOKUP($C$13,Puntajes!$P$652:$AA$683,$B39,0)</f>
        <v>3</v>
      </c>
      <c r="X39" s="131" t="s">
        <v>326</v>
      </c>
      <c r="Y39" s="135">
        <f t="shared" si="7"/>
        <v>0</v>
      </c>
      <c r="Z39" s="135">
        <f t="shared" si="8"/>
        <v>5</v>
      </c>
      <c r="AA39" s="135">
        <f t="shared" si="9"/>
        <v>-1</v>
      </c>
      <c r="AB39" s="135">
        <f t="shared" si="10"/>
        <v>-4</v>
      </c>
      <c r="AC39" s="135">
        <f t="shared" si="11"/>
        <v>-1</v>
      </c>
      <c r="AD39" s="135">
        <f t="shared" si="6"/>
        <v>1</v>
      </c>
      <c r="AE39" s="133"/>
      <c r="AF39" s="133"/>
    </row>
    <row r="40" spans="2:32">
      <c r="B40" s="139">
        <v>5</v>
      </c>
      <c r="C40" s="131" t="s">
        <v>327</v>
      </c>
      <c r="D40" s="103" t="str">
        <f>IF(VLOOKUP($C$13,Puntajes!$C$4:$AA$35,5,0)&gt;(AVERAGE(Puntajes!G$4:G$35)+(2*STDEV(Puntajes!G$4:G$35))),"Alta",IF(VLOOKUP($C$13,Puntajes!$C$4:$AA$35,5,0)&gt;(AVERAGE(Puntajes!$G$4:$G$35)+(STDEV(Puntajes!$G$4:$G$35))),"Adecuada",IF(VLOOKUP($C$13,Puntajes!$C$4:$AA$35,5,0)&gt;(AVERAGE(Puntajes!$G$4:$G$35)),"Media alta",IF(VLOOKUP($C$13,Puntajes!$C$4:$AA$35,5,0)&gt;(AVERAGE(Puntajes!$G$4:$G$35)-(STDEV(Puntajes!$G$4:$G$35))),"Media baja",IF(VLOOKUP($C$13,Puntajes!$C$4:$AA$35,5,0)&gt;(AVERAGE(Puntajes!$G$4:$G$35)-(2*STDEV(Puntajes!$G$4:$G$35))),"Baja","Muy baja")))))</f>
        <v>Media alta</v>
      </c>
      <c r="E40" s="135">
        <f>VLOOKUP($C$13,Puntajes!$P$4:$AA$35,$B40,0)</f>
        <v>17</v>
      </c>
      <c r="F40" s="135">
        <f>VLOOKUP($C$13,Puntajes!$P$40:$AA$71,$B40,0)</f>
        <v>14</v>
      </c>
      <c r="G40" s="135">
        <f>VLOOKUP($C$13,Puntajes!$P$76:$AA$107,$B40,0)</f>
        <v>6</v>
      </c>
      <c r="H40" s="135">
        <f>VLOOKUP($C$13,Puntajes!$P$112:$AA$143,$B40,0)</f>
        <v>6</v>
      </c>
      <c r="I40" s="135">
        <f>VLOOKUP($C$13,Puntajes!$P$148:$AA$179,$B40,0)</f>
        <v>24</v>
      </c>
      <c r="J40" s="135">
        <f>VLOOKUP($C$13,Puntajes!$P$184:$AA$215,$B40,0)</f>
        <v>22</v>
      </c>
      <c r="K40" s="135">
        <f>VLOOKUP($C$13,Puntajes!$P$220:$AA$251,$B40,0)</f>
        <v>19</v>
      </c>
      <c r="L40" s="135">
        <f>VLOOKUP($C$13,Puntajes!$P$256:$AA$287,$B40,0)</f>
        <v>20</v>
      </c>
      <c r="M40" s="135">
        <f>VLOOKUP($C$13,Puntajes!$P$292:$AA$323,$B40,0)</f>
        <v>25</v>
      </c>
      <c r="N40" s="135">
        <f>VLOOKUP($C$13,Puntajes!$P$328:$AA$359,$B40,0)</f>
        <v>28</v>
      </c>
      <c r="O40" s="135">
        <f>VLOOKUP($C$13,Puntajes!$P$364:$AA$395,$B40,0)</f>
        <v>28</v>
      </c>
      <c r="P40" s="135">
        <f>VLOOKUP($C$13,Puntajes!$P$400:$AA$431,$B40,0)</f>
        <v>28</v>
      </c>
      <c r="Q40" s="135">
        <f>VLOOKUP($C$13,Puntajes!$P$436:$AA$467,$B40,0)</f>
        <v>28</v>
      </c>
      <c r="R40" s="135">
        <f>VLOOKUP($C$13,Puntajes!$P$472:$AA$503,$B40,0)</f>
        <v>28</v>
      </c>
      <c r="S40" s="135">
        <f>VLOOKUP($C$13,Puntajes!$P$508:$AA$539,$B40,0)</f>
        <v>28</v>
      </c>
      <c r="T40" s="135">
        <f>VLOOKUP($C$13,Puntajes!$P$544:$AA$575,$B40,0)</f>
        <v>28</v>
      </c>
      <c r="U40" s="135">
        <f>VLOOKUP($C$13,Puntajes!$P$580:$AA$611,$B40,0)</f>
        <v>28</v>
      </c>
      <c r="V40" s="135">
        <f>VLOOKUP($C$13,Puntajes!$P$616:$AA$647,$B40,0)</f>
        <v>28</v>
      </c>
      <c r="W40" s="135">
        <f>VLOOKUP($C$13,Puntajes!$P$652:$AA$683,$B40,0)</f>
        <v>28</v>
      </c>
      <c r="X40" s="131" t="s">
        <v>327</v>
      </c>
      <c r="Y40" s="135">
        <f t="shared" si="7"/>
        <v>-11</v>
      </c>
      <c r="Z40" s="135">
        <f t="shared" si="8"/>
        <v>0</v>
      </c>
      <c r="AA40" s="135">
        <f t="shared" si="9"/>
        <v>16</v>
      </c>
      <c r="AB40" s="135">
        <f t="shared" si="10"/>
        <v>-2</v>
      </c>
      <c r="AC40" s="135">
        <f t="shared" si="11"/>
        <v>8</v>
      </c>
      <c r="AD40" s="135">
        <f t="shared" si="6"/>
        <v>0</v>
      </c>
      <c r="AE40" s="133"/>
      <c r="AF40" s="133"/>
    </row>
    <row r="41" spans="2:32">
      <c r="B41" s="139">
        <v>6</v>
      </c>
      <c r="C41" s="131" t="s">
        <v>328</v>
      </c>
      <c r="D41" s="103" t="str">
        <f>IF(VLOOKUP($C$13,Puntajes!$C$4:$AA$35,6,0)&gt;(AVERAGE(Puntajes!H$4:H$35)+(2*STDEV(Puntajes!H$4:H$35))),"Alta",IF(VLOOKUP($C$13,Puntajes!$C$4:$AA$35,6,0)&gt;(AVERAGE(Puntajes!$H$4:$H$35)+(STDEV(Puntajes!$H$4:$H$35))),"Adecuada",IF(VLOOKUP($C$13,Puntajes!$C$4:$AA$35,6,0)&gt;(AVERAGE(Puntajes!$H$4:$H$35)),"Media alta",IF(VLOOKUP($C$13,Puntajes!$C$4:$AA$35,6,0)&gt;(AVERAGE(Puntajes!$H$4:$H$35)-(STDEV(Puntajes!$H$4:$H$35))),"Media baja",IF(VLOOKUP($C$13,Puntajes!$C$4:$AA$35,6,0)&gt;(AVERAGE(Puntajes!$H$4:$H$35)-(2*STDEV(Puntajes!$H$4:$H$35))),"Baja","Muy baja")))))</f>
        <v>Media alta</v>
      </c>
      <c r="E41" s="135">
        <f>VLOOKUP($C$13,Puntajes!$P$4:$AA$35,$B41,0)</f>
        <v>9</v>
      </c>
      <c r="F41" s="135">
        <f>VLOOKUP($C$13,Puntajes!$P$40:$AA$71,$B41,0)</f>
        <v>9</v>
      </c>
      <c r="G41" s="135">
        <f>VLOOKUP($C$13,Puntajes!$P$76:$AA$107,$B41,0)</f>
        <v>3</v>
      </c>
      <c r="H41" s="135">
        <f>VLOOKUP($C$13,Puntajes!$P$112:$AA$143,$B41,0)</f>
        <v>3</v>
      </c>
      <c r="I41" s="135">
        <f>VLOOKUP($C$13,Puntajes!$P$148:$AA$179,$B41,0)</f>
        <v>3</v>
      </c>
      <c r="J41" s="135">
        <f>VLOOKUP($C$13,Puntajes!$P$184:$AA$215,$B41,0)</f>
        <v>4</v>
      </c>
      <c r="K41" s="135">
        <f>VLOOKUP($C$13,Puntajes!$P$220:$AA$251,$B41,0)</f>
        <v>5</v>
      </c>
      <c r="L41" s="135">
        <f>VLOOKUP($C$13,Puntajes!$P$256:$AA$287,$B41,0)</f>
        <v>4</v>
      </c>
      <c r="M41" s="135">
        <f>VLOOKUP($C$13,Puntajes!$P$292:$AA$323,$B41,0)</f>
        <v>3</v>
      </c>
      <c r="N41" s="135">
        <f>VLOOKUP($C$13,Puntajes!$P$328:$AA$359,$B41,0)</f>
        <v>2</v>
      </c>
      <c r="O41" s="135">
        <f>VLOOKUP($C$13,Puntajes!$P$364:$AA$395,$B41,0)</f>
        <v>2</v>
      </c>
      <c r="P41" s="135">
        <f>VLOOKUP($C$13,Puntajes!$P$400:$AA$431,$B41,0)</f>
        <v>3</v>
      </c>
      <c r="Q41" s="135">
        <f>VLOOKUP($C$13,Puntajes!$P$436:$AA$467,$B41,0)</f>
        <v>3</v>
      </c>
      <c r="R41" s="135">
        <f>VLOOKUP($C$13,Puntajes!$P$472:$AA$503,$B41,0)</f>
        <v>3</v>
      </c>
      <c r="S41" s="135">
        <f>VLOOKUP($C$13,Puntajes!$P$508:$AA$539,$B41,0)</f>
        <v>3</v>
      </c>
      <c r="T41" s="135">
        <f>VLOOKUP($C$13,Puntajes!$P$544:$AA$575,$B41,0)</f>
        <v>3</v>
      </c>
      <c r="U41" s="135">
        <f>VLOOKUP($C$13,Puntajes!$P$580:$AA$611,$B41,0)</f>
        <v>3</v>
      </c>
      <c r="V41" s="135">
        <f>VLOOKUP($C$13,Puntajes!$P$616:$AA$647,$B41,0)</f>
        <v>3</v>
      </c>
      <c r="W41" s="135">
        <f>VLOOKUP($C$13,Puntajes!$P$652:$AA$683,$B41,0)</f>
        <v>3</v>
      </c>
      <c r="X41" s="131" t="s">
        <v>328</v>
      </c>
      <c r="Y41" s="135">
        <f t="shared" si="7"/>
        <v>-6</v>
      </c>
      <c r="Z41" s="135">
        <f t="shared" si="8"/>
        <v>0</v>
      </c>
      <c r="AA41" s="135">
        <f t="shared" si="9"/>
        <v>1</v>
      </c>
      <c r="AB41" s="135">
        <f t="shared" si="10"/>
        <v>0</v>
      </c>
      <c r="AC41" s="135">
        <f t="shared" si="11"/>
        <v>-2</v>
      </c>
      <c r="AD41" s="135">
        <f t="shared" si="6"/>
        <v>1</v>
      </c>
      <c r="AE41" s="133"/>
      <c r="AF41" s="133"/>
    </row>
    <row r="42" spans="2:32">
      <c r="B42" s="139">
        <v>7</v>
      </c>
      <c r="C42" s="131" t="s">
        <v>390</v>
      </c>
      <c r="D42" s="103" t="str">
        <f>IF(VLOOKUP($C$13,Puntajes!$C$4:$AA$35,7,0)&gt;(AVERAGE(Puntajes!I$4:I$35)+(2*STDEV(Puntajes!I$4:I$35))),"Alta",IF(VLOOKUP($C$13,Puntajes!$C$4:$AA$35,7,0)&gt;(AVERAGE(Puntajes!$I$4:$I$35)+(STDEV(Puntajes!$I$4:$I$35))),"Adecuada",IF(VLOOKUP($C$13,Puntajes!$C$4:$AA$35,7,0)&gt;(AVERAGE(Puntajes!$I$4:$I$35)),"Media alta",IF(VLOOKUP($C$13,Puntajes!$C$4:$AA$35,7,0)&gt;(AVERAGE(Puntajes!$I$4:$I$35)-(STDEV(Puntajes!$I$4:$I$35))),"Media baja",IF(VLOOKUP($C$13,Puntajes!$C$4:$AA$35,7,0)&gt;(AVERAGE(Puntajes!$I$4:$I$35)-(2*STDEV(Puntajes!$I$4:$I$35))),"Baja","Muy baja")))))</f>
        <v>Media baja</v>
      </c>
      <c r="E42" s="135">
        <f>VLOOKUP($C$13,Puntajes!$P$4:$AA$35,$B42,0)</f>
        <v>20</v>
      </c>
      <c r="F42" s="135">
        <f>VLOOKUP($C$13,Puntajes!$P$40:$AA$71,$B42,0)</f>
        <v>15</v>
      </c>
      <c r="G42" s="135">
        <f>VLOOKUP($C$13,Puntajes!$P$76:$AA$107,$B42,0)</f>
        <v>17</v>
      </c>
      <c r="H42" s="135">
        <f>VLOOKUP($C$13,Puntajes!$P$112:$AA$143,$B42,0)</f>
        <v>18</v>
      </c>
      <c r="I42" s="135">
        <f>VLOOKUP($C$13,Puntajes!$P$148:$AA$179,$B42,0)</f>
        <v>14</v>
      </c>
      <c r="J42" s="135">
        <f>VLOOKUP($C$13,Puntajes!$P$184:$AA$215,$B42,0)</f>
        <v>12</v>
      </c>
      <c r="K42" s="135">
        <f>VLOOKUP($C$13,Puntajes!$P$220:$AA$251,$B42,0)</f>
        <v>17</v>
      </c>
      <c r="L42" s="135">
        <f>VLOOKUP($C$13,Puntajes!$P$256:$AA$287,$B42,0)</f>
        <v>17</v>
      </c>
      <c r="M42" s="135">
        <f>VLOOKUP($C$13,Puntajes!$P$292:$AA$323,$B42,0)</f>
        <v>17</v>
      </c>
      <c r="N42" s="135">
        <f>VLOOKUP($C$13,Puntajes!$P$328:$AA$359,$B42,0)</f>
        <v>17</v>
      </c>
      <c r="O42" s="135">
        <f>VLOOKUP($C$13,Puntajes!$P$364:$AA$395,$B42,0)</f>
        <v>19</v>
      </c>
      <c r="P42" s="135">
        <f>VLOOKUP($C$13,Puntajes!$P$400:$AA$431,$B42,0)</f>
        <v>19</v>
      </c>
      <c r="Q42" s="135">
        <f>VLOOKUP($C$13,Puntajes!$P$436:$AA$467,$B42,0)</f>
        <v>11</v>
      </c>
      <c r="R42" s="135">
        <f>VLOOKUP($C$13,Puntajes!$P$472:$AA$503,$B42,0)</f>
        <v>12</v>
      </c>
      <c r="S42" s="135">
        <f>VLOOKUP($C$13,Puntajes!$P$508:$AA$539,$B42,0)</f>
        <v>18</v>
      </c>
      <c r="T42" s="135">
        <f>VLOOKUP($C$13,Puntajes!$P$544:$AA$575,$B42,0)</f>
        <v>13</v>
      </c>
      <c r="U42" s="135">
        <f>VLOOKUP($C$13,Puntajes!$P$580:$AA$611,$B42,0)</f>
        <v>13</v>
      </c>
      <c r="V42" s="135">
        <f>VLOOKUP($C$13,Puntajes!$P$616:$AA$647,$B42,0)</f>
        <v>13</v>
      </c>
      <c r="W42" s="135">
        <f>VLOOKUP($C$13,Puntajes!$P$652:$AA$683,$B42,0)</f>
        <v>13</v>
      </c>
      <c r="X42" s="131" t="s">
        <v>390</v>
      </c>
      <c r="Y42" s="135">
        <f t="shared" si="7"/>
        <v>-3</v>
      </c>
      <c r="Z42" s="135">
        <f t="shared" si="8"/>
        <v>1</v>
      </c>
      <c r="AA42" s="135">
        <f t="shared" si="9"/>
        <v>-6</v>
      </c>
      <c r="AB42" s="135">
        <f t="shared" si="10"/>
        <v>5</v>
      </c>
      <c r="AC42" s="135">
        <f t="shared" si="11"/>
        <v>0</v>
      </c>
      <c r="AD42" s="135">
        <f t="shared" si="6"/>
        <v>2</v>
      </c>
      <c r="AE42" s="133"/>
      <c r="AF42" s="133"/>
    </row>
    <row r="43" spans="2:32">
      <c r="B43" s="139">
        <v>8</v>
      </c>
      <c r="C43" s="131" t="s">
        <v>330</v>
      </c>
      <c r="D43" s="103" t="str">
        <f>IF(VLOOKUP($C$13,Puntajes!$C$4:$AA$35,8,0)&gt;(AVERAGE(Puntajes!J$4:J$35)+(2*STDEV(Puntajes!J$4:J$35))),"Alta",IF(VLOOKUP($C$13,Puntajes!$C$4:$AA$35,8,0)&gt;(AVERAGE(Puntajes!$J$4:$J$35)+(STDEV(Puntajes!$J$4:$J$35))),"Adecuada",IF(VLOOKUP($C$13,Puntajes!$C$4:$AA$35,8,0)&gt;(AVERAGE(Puntajes!$J$4:$J$35)),"Media alta",IF(VLOOKUP($C$13,Puntajes!$C$4:$AA$35,8,0)&gt;(AVERAGE(Puntajes!$J$4:$J$35)-(STDEV(Puntajes!$J$4:$J$35))),"Media baja",IF(VLOOKUP($C$13,Puntajes!$C$4:$AA$35,8,0)&gt;(AVERAGE(Puntajes!$J$4:$J$35)-(2*STDEV(Puntajes!$J$4:$J$35))),"Baja","Muy baja")))))</f>
        <v>Media alta</v>
      </c>
      <c r="E43" s="135">
        <f>VLOOKUP($C$13,Puntajes!$P$4:$AA$35,$B43,0)</f>
        <v>17</v>
      </c>
      <c r="F43" s="135">
        <f>VLOOKUP($C$13,Puntajes!$P$40:$AA$71,$B43,0)</f>
        <v>23</v>
      </c>
      <c r="G43" s="135">
        <f>VLOOKUP($C$13,Puntajes!$P$76:$AA$107,$B43,0)</f>
        <v>13</v>
      </c>
      <c r="H43" s="135">
        <f>VLOOKUP($C$13,Puntajes!$P$112:$AA$143,$B43,0)</f>
        <v>15</v>
      </c>
      <c r="I43" s="135">
        <f>VLOOKUP($C$13,Puntajes!$P$148:$AA$179,$B43,0)</f>
        <v>11</v>
      </c>
      <c r="J43" s="135">
        <f>VLOOKUP($C$13,Puntajes!$P$184:$AA$215,$B43,0)</f>
        <v>10</v>
      </c>
      <c r="K43" s="135">
        <f>VLOOKUP($C$13,Puntajes!$P$220:$AA$251,$B43,0)</f>
        <v>7</v>
      </c>
      <c r="L43" s="135">
        <f>VLOOKUP($C$13,Puntajes!$P$256:$AA$287,$B43,0)</f>
        <v>14</v>
      </c>
      <c r="M43" s="135">
        <f>VLOOKUP($C$13,Puntajes!$P$292:$AA$323,$B43,0)</f>
        <v>17</v>
      </c>
      <c r="N43" s="135">
        <f>VLOOKUP($C$13,Puntajes!$P$328:$AA$359,$B43,0)</f>
        <v>19</v>
      </c>
      <c r="O43" s="135">
        <f>VLOOKUP($C$13,Puntajes!$P$364:$AA$395,$B43,0)</f>
        <v>18</v>
      </c>
      <c r="P43" s="135">
        <f>VLOOKUP($C$13,Puntajes!$P$400:$AA$431,$B43,0)</f>
        <v>19</v>
      </c>
      <c r="Q43" s="135">
        <f>VLOOKUP($C$13,Puntajes!$P$436:$AA$467,$B43,0)</f>
        <v>20</v>
      </c>
      <c r="R43" s="135">
        <f>VLOOKUP($C$13,Puntajes!$P$472:$AA$503,$B43,0)</f>
        <v>15</v>
      </c>
      <c r="S43" s="135">
        <f>VLOOKUP($C$13,Puntajes!$P$508:$AA$539,$B43,0)</f>
        <v>20</v>
      </c>
      <c r="T43" s="135">
        <f>VLOOKUP($C$13,Puntajes!$P$544:$AA$575,$B43,0)</f>
        <v>23</v>
      </c>
      <c r="U43" s="135">
        <f>VLOOKUP($C$13,Puntajes!$P$580:$AA$611,$B43,0)</f>
        <v>18</v>
      </c>
      <c r="V43" s="135">
        <f>VLOOKUP($C$13,Puntajes!$P$616:$AA$647,$B43,0)</f>
        <v>14</v>
      </c>
      <c r="W43" s="135">
        <f>VLOOKUP($C$13,Puntajes!$P$652:$AA$683,$B43,0)</f>
        <v>9</v>
      </c>
      <c r="X43" s="131" t="s">
        <v>330</v>
      </c>
      <c r="Y43" s="135">
        <f t="shared" si="7"/>
        <v>-4</v>
      </c>
      <c r="Z43" s="135">
        <f t="shared" si="8"/>
        <v>2</v>
      </c>
      <c r="AA43" s="135">
        <f t="shared" si="9"/>
        <v>-5</v>
      </c>
      <c r="AB43" s="135">
        <f t="shared" si="10"/>
        <v>4</v>
      </c>
      <c r="AC43" s="135">
        <f t="shared" si="11"/>
        <v>5</v>
      </c>
      <c r="AD43" s="135">
        <f t="shared" si="6"/>
        <v>0</v>
      </c>
      <c r="AE43" s="133"/>
      <c r="AF43" s="133"/>
    </row>
    <row r="44" spans="2:32">
      <c r="B44" s="139">
        <v>9</v>
      </c>
      <c r="C44" s="131" t="s">
        <v>331</v>
      </c>
      <c r="D44" s="103" t="str">
        <f>IF(VLOOKUP($C$13,Puntajes!$C$4:$AA$35,9,0)&gt;(AVERAGE(Puntajes!K$4:K$35)+(2*STDEV(Puntajes!K$4:K$35))),"Alta",IF(VLOOKUP($C$13,Puntajes!$C$4:$AA$35,9,0)&gt;(AVERAGE(Puntajes!$K$4:$K$35)+(STDEV(Puntajes!$K$4:$K$35))),"Adecuada",IF(VLOOKUP($C$13,Puntajes!$C$4:$AA$35,9,0)&gt;(AVERAGE(Puntajes!$K$4:$K$35)),"Media alta",IF(VLOOKUP($C$13,Puntajes!$C$4:$AA$35,9,0)&gt;(AVERAGE(Puntajes!$K$4:$K$35)-(STDEV(Puntajes!$K$4:$K$35))),"Media baja",IF(VLOOKUP($C$13,Puntajes!$C$4:$AA$35,9,0)&gt;(AVERAGE(Puntajes!$K$4:$K$35)-(2*STDEV(Puntajes!$K$4:$K$35))),"Baja","Muy baja")))))</f>
        <v>Media alta</v>
      </c>
      <c r="E44" s="135">
        <f>VLOOKUP($C$13,Puntajes!$P$4:$AA$35,$B44,0)</f>
        <v>8</v>
      </c>
      <c r="F44" s="135">
        <f>VLOOKUP($C$13,Puntajes!$P$40:$AA$71,$B44,0)</f>
        <v>8</v>
      </c>
      <c r="G44" s="135">
        <f>VLOOKUP($C$13,Puntajes!$P$76:$AA$107,$B44,0)</f>
        <v>8</v>
      </c>
      <c r="H44" s="135">
        <f>VLOOKUP($C$13,Puntajes!$P$112:$AA$143,$B44,0)</f>
        <v>8</v>
      </c>
      <c r="I44" s="135">
        <f>VLOOKUP($C$13,Puntajes!$P$148:$AA$179,$B44,0)</f>
        <v>7</v>
      </c>
      <c r="J44" s="135">
        <f>VLOOKUP($C$13,Puntajes!$P$184:$AA$215,$B44,0)</f>
        <v>10</v>
      </c>
      <c r="K44" s="135">
        <f>VLOOKUP($C$13,Puntajes!$P$220:$AA$251,$B44,0)</f>
        <v>5</v>
      </c>
      <c r="L44" s="135">
        <f>VLOOKUP($C$13,Puntajes!$P$256:$AA$287,$B44,0)</f>
        <v>6</v>
      </c>
      <c r="M44" s="135">
        <f>VLOOKUP($C$13,Puntajes!$P$292:$AA$323,$B44,0)</f>
        <v>6</v>
      </c>
      <c r="N44" s="135">
        <f>VLOOKUP($C$13,Puntajes!$P$328:$AA$359,$B44,0)</f>
        <v>7</v>
      </c>
      <c r="O44" s="135">
        <f>VLOOKUP($C$13,Puntajes!$P$364:$AA$395,$B44,0)</f>
        <v>6</v>
      </c>
      <c r="P44" s="135">
        <f>VLOOKUP($C$13,Puntajes!$P$400:$AA$431,$B44,0)</f>
        <v>5</v>
      </c>
      <c r="Q44" s="135">
        <f>VLOOKUP($C$13,Puntajes!$P$436:$AA$467,$B44,0)</f>
        <v>5</v>
      </c>
      <c r="R44" s="135">
        <f>VLOOKUP($C$13,Puntajes!$P$472:$AA$503,$B44,0)</f>
        <v>5</v>
      </c>
      <c r="S44" s="135">
        <f>VLOOKUP($C$13,Puntajes!$P$508:$AA$539,$B44,0)</f>
        <v>5</v>
      </c>
      <c r="T44" s="135">
        <f>VLOOKUP($C$13,Puntajes!$P$544:$AA$575,$B44,0)</f>
        <v>5</v>
      </c>
      <c r="U44" s="135">
        <f>VLOOKUP($C$13,Puntajes!$P$580:$AA$611,$B44,0)</f>
        <v>6</v>
      </c>
      <c r="V44" s="135">
        <f>VLOOKUP($C$13,Puntajes!$P$616:$AA$647,$B44,0)</f>
        <v>5</v>
      </c>
      <c r="W44" s="135">
        <f>VLOOKUP($C$13,Puntajes!$P$652:$AA$683,$B44,0)</f>
        <v>5</v>
      </c>
      <c r="X44" s="131" t="s">
        <v>331</v>
      </c>
      <c r="Y44" s="135">
        <f t="shared" si="7"/>
        <v>0</v>
      </c>
      <c r="Z44" s="135">
        <f t="shared" si="8"/>
        <v>0</v>
      </c>
      <c r="AA44" s="135">
        <f t="shared" si="9"/>
        <v>2</v>
      </c>
      <c r="AB44" s="135">
        <f t="shared" si="10"/>
        <v>-4</v>
      </c>
      <c r="AC44" s="135">
        <f t="shared" si="11"/>
        <v>1</v>
      </c>
      <c r="AD44" s="135">
        <f t="shared" si="6"/>
        <v>-2</v>
      </c>
      <c r="AE44" s="133"/>
      <c r="AF44" s="133"/>
    </row>
    <row r="45" spans="2:32">
      <c r="B45" s="139">
        <v>10</v>
      </c>
      <c r="C45" s="131" t="s">
        <v>332</v>
      </c>
      <c r="D45" s="103" t="str">
        <f>IF(VLOOKUP($C$13,Puntajes!$C$4:$AA$35,10,0)&gt;(AVERAGE(Puntajes!L$4:L$35)+(2*STDEV(Puntajes!L$4:L$35))),"Alta",IF(VLOOKUP($C$13,Puntajes!$C$4:$AA$35,10,0)&gt;(AVERAGE(Puntajes!$L$4:$L$35)+(STDEV(Puntajes!$L$4:$L$35))),"Adecuada",IF(VLOOKUP($C$13,Puntajes!$C$4:$AA$35,10,0)&gt;(AVERAGE(Puntajes!$L$4:$L$35)),"Media alta",IF(VLOOKUP($C$13,Puntajes!$C$4:$AA$35,10,0)&gt;(AVERAGE(Puntajes!$L$4:$L$35)-(STDEV(Puntajes!$L$4:$L$35))),"Media baja",IF(VLOOKUP($C$13,Puntajes!$C$4:$AA$35,10,0)&gt;(AVERAGE(Puntajes!$L$4:$L$35)-(2*STDEV(Puntajes!$L$4:$L$35))),"Baja","Muy baja")))))</f>
        <v>Adecuada</v>
      </c>
      <c r="E45" s="135">
        <f>VLOOKUP($C$13,Puntajes!$P$4:$AA$35,$B45,0)</f>
        <v>3</v>
      </c>
      <c r="F45" s="135">
        <f>VLOOKUP($C$13,Puntajes!$P$40:$AA$71,$B45,0)</f>
        <v>3</v>
      </c>
      <c r="G45" s="135">
        <f>VLOOKUP($C$13,Puntajes!$P$76:$AA$107,$B45,0)</f>
        <v>4</v>
      </c>
      <c r="H45" s="135">
        <f>VLOOKUP($C$13,Puntajes!$P$112:$AA$143,$B45,0)</f>
        <v>4</v>
      </c>
      <c r="I45" s="135">
        <f>VLOOKUP($C$13,Puntajes!$P$148:$AA$179,$B45,0)</f>
        <v>4</v>
      </c>
      <c r="J45" s="135">
        <f>VLOOKUP($C$13,Puntajes!$P$184:$AA$215,$B45,0)</f>
        <v>6</v>
      </c>
      <c r="K45" s="135">
        <f>VLOOKUP($C$13,Puntajes!$P$220:$AA$251,$B45,0)</f>
        <v>7</v>
      </c>
      <c r="L45" s="135">
        <f>VLOOKUP($C$13,Puntajes!$P$256:$AA$287,$B45,0)</f>
        <v>10</v>
      </c>
      <c r="M45" s="135">
        <f>VLOOKUP($C$13,Puntajes!$P$292:$AA$323,$B45,0)</f>
        <v>9</v>
      </c>
      <c r="N45" s="135">
        <f>VLOOKUP($C$13,Puntajes!$P$328:$AA$359,$B45,0)</f>
        <v>8</v>
      </c>
      <c r="O45" s="135">
        <f>VLOOKUP($C$13,Puntajes!$P$364:$AA$395,$B45,0)</f>
        <v>8</v>
      </c>
      <c r="P45" s="135">
        <f>VLOOKUP($C$13,Puntajes!$P$400:$AA$431,$B45,0)</f>
        <v>10</v>
      </c>
      <c r="Q45" s="135">
        <f>VLOOKUP($C$13,Puntajes!$P$436:$AA$467,$B45,0)</f>
        <v>11</v>
      </c>
      <c r="R45" s="135">
        <f>VLOOKUP($C$13,Puntajes!$P$472:$AA$503,$B45,0)</f>
        <v>11</v>
      </c>
      <c r="S45" s="135">
        <f>VLOOKUP($C$13,Puntajes!$P$508:$AA$539,$B45,0)</f>
        <v>10</v>
      </c>
      <c r="T45" s="135">
        <f>VLOOKUP($C$13,Puntajes!$P$544:$AA$575,$B45,0)</f>
        <v>11</v>
      </c>
      <c r="U45" s="135">
        <f>VLOOKUP($C$13,Puntajes!$P$580:$AA$611,$B45,0)</f>
        <v>11</v>
      </c>
      <c r="V45" s="135">
        <f>VLOOKUP($C$13,Puntajes!$P$616:$AA$647,$B45,0)</f>
        <v>11</v>
      </c>
      <c r="W45" s="135">
        <f>VLOOKUP($C$13,Puntajes!$P$652:$AA$683,$B45,0)</f>
        <v>11</v>
      </c>
      <c r="X45" s="131" t="s">
        <v>332</v>
      </c>
      <c r="Y45" s="135">
        <f t="shared" si="7"/>
        <v>1</v>
      </c>
      <c r="Z45" s="135">
        <f t="shared" si="8"/>
        <v>0</v>
      </c>
      <c r="AA45" s="135">
        <f t="shared" si="9"/>
        <v>2</v>
      </c>
      <c r="AB45" s="135">
        <f t="shared" si="10"/>
        <v>4</v>
      </c>
      <c r="AC45" s="135">
        <f t="shared" si="11"/>
        <v>-2</v>
      </c>
      <c r="AD45" s="135">
        <f t="shared" si="6"/>
        <v>2</v>
      </c>
      <c r="AE45" s="133"/>
      <c r="AF45" s="133"/>
    </row>
    <row r="46" spans="2:32">
      <c r="B46" s="139">
        <v>11</v>
      </c>
      <c r="C46" s="131" t="s">
        <v>333</v>
      </c>
      <c r="D46" s="103" t="str">
        <f>IF(VLOOKUP($C$13,Puntajes!$C$4:$AA$35,11,0)&gt;(AVERAGE(Puntajes!M$4:M$35)+(2*STDEV(Puntajes!M$4:M$35))),"Alta",IF(VLOOKUP($C$13,Puntajes!$C$4:$AA$35,11,0)&gt;(AVERAGE(Puntajes!$M$4:$M$35)+(STDEV(Puntajes!$M$4:$M$35))),"Adecuada",IF(VLOOKUP($C$13,Puntajes!$C$4:$AA$35,11,0)&gt;(AVERAGE(Puntajes!$M$4:$M$35)),"Media alta",IF(VLOOKUP($C$13,Puntajes!$C$4:$AA$35,11,0)&gt;(AVERAGE(Puntajes!$M$4:$M$35)-(STDEV(Puntajes!$M$4:$M$35))),"Media baja",IF(VLOOKUP($C$13,Puntajes!$C$4:$AA$35,11,0)&gt;(AVERAGE(Puntajes!$M$4:$M$35)-(2*STDEV(Puntajes!$M$4:$M$35))),"Baja","Muy baja")))))</f>
        <v>Media alta</v>
      </c>
      <c r="E46" s="135">
        <f>VLOOKUP($C$13,Puntajes!$P$4:$AA$35,$B46,0)</f>
        <v>10</v>
      </c>
      <c r="F46" s="135">
        <f>VLOOKUP($C$13,Puntajes!$P$40:$AA$71,$B46,0)</f>
        <v>11</v>
      </c>
      <c r="G46" s="135">
        <f>VLOOKUP($C$13,Puntajes!$P$76:$AA$107,$B46,0)</f>
        <v>15</v>
      </c>
      <c r="H46" s="135">
        <f>VLOOKUP($C$13,Puntajes!$P$112:$AA$143,$B46,0)</f>
        <v>10</v>
      </c>
      <c r="I46" s="135">
        <f>VLOOKUP($C$13,Puntajes!$P$148:$AA$179,$B46,0)</f>
        <v>7</v>
      </c>
      <c r="J46" s="135">
        <f>VLOOKUP($C$13,Puntajes!$P$184:$AA$215,$B46,0)</f>
        <v>6</v>
      </c>
      <c r="K46" s="135">
        <f>VLOOKUP($C$13,Puntajes!$P$220:$AA$251,$B46,0)</f>
        <v>5</v>
      </c>
      <c r="L46" s="135">
        <f>VLOOKUP($C$13,Puntajes!$P$256:$AA$287,$B46,0)</f>
        <v>4</v>
      </c>
      <c r="M46" s="135">
        <f>VLOOKUP($C$13,Puntajes!$P$292:$AA$323,$B46,0)</f>
        <v>7</v>
      </c>
      <c r="N46" s="135">
        <f>VLOOKUP($C$13,Puntajes!$P$328:$AA$359,$B46,0)</f>
        <v>8</v>
      </c>
      <c r="O46" s="135">
        <f>VLOOKUP($C$13,Puntajes!$P$364:$AA$395,$B46,0)</f>
        <v>9</v>
      </c>
      <c r="P46" s="135">
        <f>VLOOKUP($C$13,Puntajes!$P$400:$AA$431,$B46,0)</f>
        <v>7</v>
      </c>
      <c r="Q46" s="135">
        <f>VLOOKUP($C$13,Puntajes!$P$436:$AA$467,$B46,0)</f>
        <v>4</v>
      </c>
      <c r="R46" s="135">
        <f>VLOOKUP($C$13,Puntajes!$P$472:$AA$503,$B46,0)</f>
        <v>9</v>
      </c>
      <c r="S46" s="135">
        <f>VLOOKUP($C$13,Puntajes!$P$508:$AA$539,$B46,0)</f>
        <v>7</v>
      </c>
      <c r="T46" s="135">
        <f>VLOOKUP($C$13,Puntajes!$P$544:$AA$575,$B46,0)</f>
        <v>4</v>
      </c>
      <c r="U46" s="135">
        <f>VLOOKUP($C$13,Puntajes!$P$580:$AA$611,$B46,0)</f>
        <v>4</v>
      </c>
      <c r="V46" s="135">
        <f>VLOOKUP($C$13,Puntajes!$P$616:$AA$647,$B46,0)</f>
        <v>4</v>
      </c>
      <c r="W46" s="135">
        <f>VLOOKUP($C$13,Puntajes!$P$652:$AA$683,$B46,0)</f>
        <v>4</v>
      </c>
      <c r="X46" s="131" t="s">
        <v>333</v>
      </c>
      <c r="Y46" s="135">
        <f t="shared" si="7"/>
        <v>5</v>
      </c>
      <c r="Z46" s="135">
        <f t="shared" si="8"/>
        <v>-5</v>
      </c>
      <c r="AA46" s="135">
        <f t="shared" si="9"/>
        <v>-4</v>
      </c>
      <c r="AB46" s="135">
        <f t="shared" si="10"/>
        <v>-2</v>
      </c>
      <c r="AC46" s="135">
        <f t="shared" si="11"/>
        <v>4</v>
      </c>
      <c r="AD46" s="135">
        <f t="shared" si="6"/>
        <v>-1</v>
      </c>
      <c r="AE46" s="133"/>
      <c r="AF46" s="133"/>
    </row>
    <row r="47" spans="2:32">
      <c r="B47" s="139">
        <v>12</v>
      </c>
      <c r="C47" s="131" t="s">
        <v>303</v>
      </c>
      <c r="D47" s="103" t="str">
        <f>IF(VLOOKUP($C$13,Puntajes!$C$4:$AA$35,12,0)&gt;(AVERAGE(Puntajes!N$4:N$35)+(2*STDEV(Puntajes!N$4:N$35))),"Alta",IF(VLOOKUP($C$13,Puntajes!$C$4:$AA$35,12,0)&gt;(AVERAGE(Puntajes!$N$4:$N$35)+(STDEV(Puntajes!$N$4:$N$35))),"Adecuada",IF(VLOOKUP($C$13,Puntajes!$C$4:$AA$35,12,0)&gt;(AVERAGE(Puntajes!$N$4:$N$35)),"Media alta",IF(VLOOKUP($C$13,Puntajes!$C$4:$AA$35,12,0)&gt;(AVERAGE(Puntajes!$N$4:$N$35)-(STDEV(Puntajes!$N$4:$N$35))),"Media baja",IF(VLOOKUP($C$13,Puntajes!$C$4:$AA$35,12,0)&gt;(AVERAGE(Puntajes!$N$4:$N$35)-(2*STDEV(Puntajes!$N$4:$N$35))),"Baja","Muy baja")))))</f>
        <v>Media alta</v>
      </c>
      <c r="E47" s="135">
        <f>VLOOKUP($C$13,Puntajes!$P$4:$AA$35,$B47,0)</f>
        <v>6</v>
      </c>
      <c r="F47" s="135">
        <f>VLOOKUP($C$13,Puntajes!$P$40:$AA$71,$B47,0)</f>
        <v>7</v>
      </c>
      <c r="G47" s="135">
        <f>VLOOKUP($C$13,Puntajes!$P$76:$AA$107,$B47,0)</f>
        <v>5</v>
      </c>
      <c r="H47" s="135">
        <f>VLOOKUP($C$13,Puntajes!$P$112:$AA$143,$B47,0)</f>
        <v>5</v>
      </c>
      <c r="I47" s="135">
        <f>VLOOKUP($C$13,Puntajes!$P$148:$AA$179,$B47,0)</f>
        <v>5</v>
      </c>
      <c r="J47" s="135">
        <f>VLOOKUP($C$13,Puntajes!$P$184:$AA$215,$B47,0)</f>
        <v>6</v>
      </c>
      <c r="K47" s="135">
        <f>VLOOKUP($C$13,Puntajes!$P$220:$AA$251,$B47,0)</f>
        <v>5</v>
      </c>
      <c r="L47" s="135">
        <f>VLOOKUP($C$13,Puntajes!$P$256:$AA$287,$B47,0)</f>
        <v>5</v>
      </c>
      <c r="M47" s="135">
        <f>VLOOKUP($C$13,Puntajes!$P$292:$AA$323,$B47,0)</f>
        <v>4</v>
      </c>
      <c r="N47" s="135">
        <f>VLOOKUP($C$13,Puntajes!$P$328:$AA$359,$B47,0)</f>
        <v>5</v>
      </c>
      <c r="O47" s="135">
        <f>VLOOKUP($C$13,Puntajes!$P$364:$AA$395,$B47,0)</f>
        <v>5</v>
      </c>
      <c r="P47" s="135">
        <f>VLOOKUP($C$13,Puntajes!$P$400:$AA$431,$B47,0)</f>
        <v>6</v>
      </c>
      <c r="Q47" s="135">
        <f>VLOOKUP($C$13,Puntajes!$P$436:$AA$467,$B47,0)</f>
        <v>6</v>
      </c>
      <c r="R47" s="135">
        <f>VLOOKUP($C$13,Puntajes!$P$472:$AA$503,$B47,0)</f>
        <v>6</v>
      </c>
      <c r="S47" s="135">
        <f>VLOOKUP($C$13,Puntajes!$P$508:$AA$539,$B47,0)</f>
        <v>6</v>
      </c>
      <c r="T47" s="135">
        <f>VLOOKUP($C$13,Puntajes!$P$544:$AA$575,$B47,0)</f>
        <v>4</v>
      </c>
      <c r="U47" s="135">
        <f>VLOOKUP($C$13,Puntajes!$P$580:$AA$611,$B47,0)</f>
        <v>4</v>
      </c>
      <c r="V47" s="135">
        <f>VLOOKUP($C$13,Puntajes!$P$616:$AA$647,$B47,0)</f>
        <v>4</v>
      </c>
      <c r="W47" s="135">
        <f>VLOOKUP($C$13,Puntajes!$P$652:$AA$683,$B47,0)</f>
        <v>4</v>
      </c>
      <c r="X47" s="131" t="s">
        <v>303</v>
      </c>
      <c r="Y47" s="135">
        <f t="shared" si="7"/>
        <v>-1</v>
      </c>
      <c r="Z47" s="135">
        <f t="shared" si="8"/>
        <v>0</v>
      </c>
      <c r="AA47" s="135">
        <f t="shared" si="9"/>
        <v>1</v>
      </c>
      <c r="AB47" s="135">
        <f t="shared" si="10"/>
        <v>-1</v>
      </c>
      <c r="AC47" s="135">
        <f t="shared" si="11"/>
        <v>0</v>
      </c>
      <c r="AD47" s="135">
        <f t="shared" si="6"/>
        <v>1</v>
      </c>
      <c r="AE47" s="133"/>
      <c r="AF47" s="133"/>
    </row>
    <row r="48" spans="2:32">
      <c r="B48" s="139"/>
      <c r="C48" s="131" t="s">
        <v>391</v>
      </c>
      <c r="D48" s="140">
        <f>VLOOKUP(C13,Puntajes!$C$4:$N$35,12,FALSE)</f>
        <v>52.427513222741041</v>
      </c>
      <c r="E48" s="135"/>
      <c r="F48" s="135"/>
      <c r="G48" s="135"/>
      <c r="H48" s="135"/>
      <c r="I48" s="135"/>
      <c r="J48" s="135"/>
      <c r="K48" s="135"/>
      <c r="L48" s="135"/>
      <c r="M48" s="135"/>
      <c r="N48" s="135"/>
      <c r="O48" s="135"/>
      <c r="P48" s="135"/>
      <c r="Q48" s="135"/>
      <c r="R48" s="135"/>
      <c r="S48" s="135"/>
      <c r="T48" s="135"/>
      <c r="U48" s="135"/>
      <c r="V48" s="135"/>
    </row>
    <row r="49" spans="3:20">
      <c r="C49" s="133"/>
      <c r="D49" s="133"/>
      <c r="E49" s="133"/>
      <c r="F49" s="133"/>
      <c r="G49" s="133"/>
      <c r="H49" s="133"/>
      <c r="I49" s="133"/>
      <c r="J49" s="133"/>
      <c r="K49" s="133"/>
      <c r="L49" s="133"/>
      <c r="M49" s="133"/>
      <c r="N49" s="133"/>
      <c r="O49" s="133"/>
      <c r="P49" s="133"/>
      <c r="Q49" s="133"/>
      <c r="R49" s="133"/>
      <c r="S49" s="133"/>
      <c r="T49" s="133"/>
    </row>
    <row r="50" spans="3:20">
      <c r="C50" s="133"/>
      <c r="D50" s="133"/>
      <c r="E50" s="133"/>
      <c r="F50" s="133"/>
      <c r="G50" s="133"/>
      <c r="H50" s="133"/>
      <c r="I50" s="133"/>
      <c r="J50" s="133"/>
      <c r="K50" s="133"/>
      <c r="L50" s="133"/>
      <c r="M50" s="133"/>
      <c r="N50" s="133"/>
      <c r="O50" s="133"/>
      <c r="P50" s="133"/>
      <c r="Q50" s="133"/>
      <c r="R50" s="133"/>
      <c r="S50" s="133"/>
      <c r="T50" s="133"/>
    </row>
  </sheetData>
  <mergeCells count="12">
    <mergeCell ref="AL8:AP8"/>
    <mergeCell ref="AQ8:AV8"/>
    <mergeCell ref="AW8:BF8"/>
    <mergeCell ref="BG8:BP8"/>
    <mergeCell ref="BQ8:BT8"/>
    <mergeCell ref="BU8:BX8"/>
    <mergeCell ref="B6:B11"/>
    <mergeCell ref="C6:C11"/>
    <mergeCell ref="E8:L8"/>
    <mergeCell ref="M8:Q8"/>
    <mergeCell ref="R8:AD8"/>
    <mergeCell ref="AE8:AK8"/>
  </mergeCells>
  <conditionalFormatting sqref="E15:BX15">
    <cfRule type="colorScale" priority="4">
      <colorScale>
        <cfvo type="min"/>
        <cfvo type="percentile" val="50"/>
        <cfvo type="max"/>
        <color rgb="FF63BE7B"/>
        <color rgb="FFFFEB84"/>
        <color rgb="FFF8696B"/>
      </colorScale>
    </cfRule>
  </conditionalFormatting>
  <conditionalFormatting sqref="E6:BX6">
    <cfRule type="containsText" dxfId="1" priority="2" operator="containsText" text="Sí">
      <formula>NOT(ISERROR(SEARCH("Sí",E6)))</formula>
    </cfRule>
    <cfRule type="containsText" dxfId="0" priority="3" operator="containsText" text="No">
      <formula>NOT(ISERROR(SEARCH("No",E6)))</formula>
    </cfRule>
  </conditionalFormatting>
  <conditionalFormatting sqref="E24:BX24">
    <cfRule type="colorScale" priority="1">
      <colorScale>
        <cfvo type="min"/>
        <cfvo type="percentile" val="50"/>
        <cfvo type="max"/>
        <color rgb="FF63BE7B"/>
        <color rgb="FFFFEB84"/>
        <color rgb="FFF8696B"/>
      </colorScale>
    </cfRule>
  </conditionalFormatting>
  <dataValidations count="1">
    <dataValidation type="list" allowBlank="1" showInputMessage="1" showErrorMessage="1" sqref="C13" xr:uid="{34A872FB-B63D-4835-9814-1BAB0BBF25F3}">
      <formula1>$E$1:$BX$1</formula1>
      <formula2>e</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05158-7A28-44C8-B315-AA21E8CBA7C2}">
  <sheetPr>
    <tabColor rgb="FFFFFF00"/>
  </sheetPr>
  <dimension ref="A1:CB385"/>
  <sheetViews>
    <sheetView topLeftCell="BI8" zoomScaleNormal="100" workbookViewId="0">
      <selection activeCell="D9" sqref="D9:BZ40"/>
    </sheetView>
  </sheetViews>
  <sheetFormatPr baseColWidth="10" defaultColWidth="10.28515625" defaultRowHeight="15.75"/>
  <cols>
    <col min="1" max="1" width="10.28515625" style="57" customWidth="1"/>
    <col min="2" max="2" width="17" style="57" customWidth="1"/>
    <col min="3" max="3" width="12" style="57" customWidth="1"/>
    <col min="4" max="12" width="12.7109375" style="57" customWidth="1"/>
    <col min="13" max="13" width="23.85546875" style="57" customWidth="1"/>
    <col min="14" max="37" width="12.7109375" style="57" customWidth="1"/>
    <col min="38" max="38" width="13.7109375" style="57" customWidth="1"/>
    <col min="39" max="39" width="14.7109375" style="57" customWidth="1"/>
    <col min="40" max="42" width="12.7109375" style="57" customWidth="1"/>
    <col min="43" max="43" width="13.5703125" style="57" customWidth="1"/>
    <col min="44" max="52" width="12.7109375" style="57" customWidth="1"/>
    <col min="53" max="53" width="13.5703125" style="57" customWidth="1"/>
    <col min="54" max="54" width="15.5703125" style="57" customWidth="1"/>
    <col min="55" max="57" width="12.7109375" style="57" customWidth="1"/>
    <col min="58" max="75" width="12.7109375" style="85" customWidth="1"/>
    <col min="76" max="76" width="12" style="85" customWidth="1"/>
    <col min="77" max="78" width="12.7109375" style="85" customWidth="1"/>
    <col min="79" max="79" width="13.28515625" style="57" bestFit="1" customWidth="1"/>
    <col min="80" max="922" width="12" style="57" customWidth="1"/>
    <col min="923" max="16384" width="10.28515625" style="57"/>
  </cols>
  <sheetData>
    <row r="1" spans="1:80" ht="16.5" thickBot="1">
      <c r="A1" s="28" t="str">
        <f>'[1]Ind (01)'!A1:A7</f>
        <v>Clave Inegi</v>
      </c>
      <c r="B1" s="29" t="str">
        <f>'[1]Ind (01)'!B1:B7</f>
        <v>Entidad</v>
      </c>
      <c r="C1" s="58" t="str">
        <f>'[1]Ind (01)'!C1</f>
        <v>¿Más es mejor?</v>
      </c>
      <c r="D1" s="77" t="str">
        <f>'[1]Ind (01)'!D1</f>
        <v>No</v>
      </c>
      <c r="E1" s="77" t="str">
        <f>'[1]Ind (01)'!E1</f>
        <v>No</v>
      </c>
      <c r="F1" s="77" t="str">
        <f>'[1]Ind (01)'!F1</f>
        <v>No</v>
      </c>
      <c r="G1" s="77" t="str">
        <f>'[1]Ind (01)'!G1</f>
        <v>No</v>
      </c>
      <c r="H1" s="77" t="str">
        <f>'[1]Ind (01)'!H1</f>
        <v>No</v>
      </c>
      <c r="I1" s="77" t="str">
        <f>'[1]Ind (01)'!I1</f>
        <v>No</v>
      </c>
      <c r="J1" s="77" t="str">
        <f>'[1]Ind (01)'!J1</f>
        <v>Sí</v>
      </c>
      <c r="K1" s="77" t="str">
        <f>'[1]Ind (01)'!K1</f>
        <v>Sí</v>
      </c>
      <c r="L1" s="77" t="str">
        <f>'[1]Ind (01)'!L1</f>
        <v>Sí</v>
      </c>
      <c r="M1" s="77" t="str">
        <f>'[1]Ind (01)'!M1</f>
        <v>Sí</v>
      </c>
      <c r="N1" s="77" t="str">
        <f>'[1]Ind (01)'!N1</f>
        <v>No</v>
      </c>
      <c r="O1" s="77" t="str">
        <f>'[1]Ind (01)'!O1</f>
        <v>No</v>
      </c>
      <c r="P1" s="77" t="str">
        <f>'[1]Ind (01)'!P1</f>
        <v>No</v>
      </c>
      <c r="Q1" s="77" t="str">
        <f>'[1]Ind (01)'!Q1</f>
        <v>Sí</v>
      </c>
      <c r="R1" s="77" t="str">
        <f>'[1]Ind (01)'!R1</f>
        <v>No</v>
      </c>
      <c r="S1" s="77" t="str">
        <f>'[1]Ind (01)'!S1</f>
        <v>No</v>
      </c>
      <c r="T1" s="77" t="str">
        <f>'[1]Ind (01)'!T1</f>
        <v>Sí</v>
      </c>
      <c r="U1" s="77" t="str">
        <f>'[1]Ind (01)'!U1</f>
        <v>Sí</v>
      </c>
      <c r="V1" s="77" t="str">
        <f>'[1]Ind (01)'!V1</f>
        <v>Sí</v>
      </c>
      <c r="W1" s="77" t="str">
        <f>'[1]Ind (01)'!W1</f>
        <v>Sí</v>
      </c>
      <c r="X1" s="77" t="str">
        <f>'[1]Ind (01)'!X1</f>
        <v>Sí</v>
      </c>
      <c r="Y1" s="77" t="str">
        <f>'[1]Ind (01)'!Y1</f>
        <v>No</v>
      </c>
      <c r="Z1" s="77" t="str">
        <f>'[1]Ind (01)'!Z1</f>
        <v>Sí</v>
      </c>
      <c r="AA1" s="77" t="str">
        <f>'[1]Ind (01)'!AA1</f>
        <v>Sí</v>
      </c>
      <c r="AB1" s="77" t="str">
        <f>'[1]Ind (01)'!AB1</f>
        <v>Sí</v>
      </c>
      <c r="AC1" s="77" t="str">
        <f>'[1]Ind (01)'!AC1</f>
        <v>Sí</v>
      </c>
      <c r="AD1" s="77" t="str">
        <f>'[1]Ind (01)'!AD1</f>
        <v>No</v>
      </c>
      <c r="AE1" s="77" t="str">
        <f>'[1]Ind (01)'!AE1</f>
        <v>No</v>
      </c>
      <c r="AF1" s="77" t="str">
        <f>'[1]Ind (01)'!AF1</f>
        <v>Sí</v>
      </c>
      <c r="AG1" s="77" t="str">
        <f>'[1]Ind (01)'!AG1</f>
        <v>Sí</v>
      </c>
      <c r="AH1" s="77" t="str">
        <f>'[1]Ind (01)'!AH1</f>
        <v>No</v>
      </c>
      <c r="AI1" s="77" t="str">
        <f>'[1]Ind (01)'!AI1</f>
        <v>No</v>
      </c>
      <c r="AJ1" s="77" t="str">
        <f>'[1]Ind (01)'!AJ1</f>
        <v>No</v>
      </c>
      <c r="AK1" s="77" t="str">
        <f>'[1]Ind (01)'!AK1</f>
        <v>Sí</v>
      </c>
      <c r="AL1" s="77" t="str">
        <f>'[1]Ind (01)'!AL1</f>
        <v>Sí</v>
      </c>
      <c r="AM1" s="77" t="str">
        <f>'[1]Ind (01)'!AM1</f>
        <v>Sí</v>
      </c>
      <c r="AN1" s="77" t="str">
        <f>'[1]Ind (01)'!AN1</f>
        <v>Sí</v>
      </c>
      <c r="AO1" s="77" t="str">
        <f>'[1]Ind (01)'!AO1</f>
        <v>No</v>
      </c>
      <c r="AP1" s="77" t="str">
        <f>'[1]Ind (01)'!AP1</f>
        <v>Sí</v>
      </c>
      <c r="AQ1" s="77" t="str">
        <f>'[1]Ind (01)'!AQ1</f>
        <v>No</v>
      </c>
      <c r="AR1" s="77" t="str">
        <f>'[1]Ind (01)'!AR1</f>
        <v>No</v>
      </c>
      <c r="AS1" s="77" t="str">
        <f>'[1]Ind (01)'!AS1</f>
        <v>No</v>
      </c>
      <c r="AT1" s="77" t="str">
        <f>'[1]Ind (01)'!AT1</f>
        <v>Sí</v>
      </c>
      <c r="AU1" s="77" t="str">
        <f>'[1]Ind (01)'!AU1</f>
        <v>Sí</v>
      </c>
      <c r="AV1" s="77" t="str">
        <f>'[1]Ind (01)'!AV1</f>
        <v>Sí</v>
      </c>
      <c r="AW1" s="77" t="str">
        <f>'[1]Ind (01)'!AW1</f>
        <v>Sí</v>
      </c>
      <c r="AX1" s="77" t="str">
        <f>'[1]Ind (01)'!AX1</f>
        <v>Sí</v>
      </c>
      <c r="AY1" s="77" t="str">
        <f>'[1]Ind (01)'!AY1</f>
        <v>No</v>
      </c>
      <c r="AZ1" s="77" t="str">
        <f>'[1]Ind (01)'!AZ1</f>
        <v>No</v>
      </c>
      <c r="BA1" s="77" t="str">
        <f>'[1]Ind (01)'!BA1</f>
        <v>Sí</v>
      </c>
      <c r="BB1" s="77" t="str">
        <f>'[1]Ind (01)'!BB1</f>
        <v>No</v>
      </c>
      <c r="BC1" s="77" t="str">
        <f>'[1]Ind (01)'!BC1</f>
        <v>Sí</v>
      </c>
      <c r="BD1" s="77" t="str">
        <f>'[1]Ind (01)'!BD1</f>
        <v>Sí</v>
      </c>
      <c r="BE1" s="77" t="str">
        <f>'[1]Ind (01)'!BE1</f>
        <v>Sí</v>
      </c>
      <c r="BF1" s="77" t="str">
        <f>'[1]Ind (01)'!BF1</f>
        <v>Sí</v>
      </c>
      <c r="BG1" s="77" t="str">
        <f>'[1]Ind (01)'!BG1</f>
        <v>Sí</v>
      </c>
      <c r="BH1" s="77" t="str">
        <f>'[1]Ind (01)'!BH1</f>
        <v>Sí</v>
      </c>
      <c r="BI1" s="77" t="str">
        <f>'[1]Ind (01)'!BI1</f>
        <v>Sí</v>
      </c>
      <c r="BJ1" s="77" t="str">
        <f>'[1]Ind (01)'!BJ1</f>
        <v>Sí</v>
      </c>
      <c r="BK1" s="77" t="str">
        <f>'[1]Ind (01)'!BK1</f>
        <v>Sí</v>
      </c>
      <c r="BL1" s="77" t="str">
        <f>'[1]Ind (01)'!BL1</f>
        <v>No</v>
      </c>
      <c r="BM1" s="77" t="str">
        <f>'[1]Ind (01)'!BM1</f>
        <v>No</v>
      </c>
      <c r="BN1" s="77" t="str">
        <f>'[1]Ind (01)'!BN1</f>
        <v>Sí</v>
      </c>
      <c r="BO1" s="77" t="str">
        <f>'[1]Ind (01)'!BO1</f>
        <v>Sí</v>
      </c>
      <c r="BP1" s="77" t="str">
        <f>'[1]Ind (01)'!BP1</f>
        <v>Sí</v>
      </c>
      <c r="BQ1" s="77" t="str">
        <f>'[1]Ind (01)'!BQ1</f>
        <v>Sí</v>
      </c>
      <c r="BR1" s="77" t="str">
        <f>'[1]Ind (01)'!BR1</f>
        <v>Sí</v>
      </c>
      <c r="BS1" s="77" t="str">
        <f>'[1]Ind (01)'!BS1</f>
        <v>Sí</v>
      </c>
      <c r="BT1" s="77" t="str">
        <f>'[1]Ind (01)'!BT1</f>
        <v>Sí</v>
      </c>
      <c r="BU1" s="77" t="str">
        <f>'[1]Ind (01)'!BU1</f>
        <v>Sí</v>
      </c>
      <c r="BV1" s="77" t="str">
        <f>'[1]Ind (01)'!BV1</f>
        <v>Sí</v>
      </c>
      <c r="BW1" s="77" t="str">
        <f>'[1]Ind (01)'!BW1</f>
        <v>Sí</v>
      </c>
      <c r="BX1" s="57"/>
      <c r="BY1" s="57"/>
      <c r="BZ1" s="57"/>
    </row>
    <row r="2" spans="1:80" ht="15.75" customHeight="1">
      <c r="A2" s="28"/>
      <c r="B2" s="29"/>
      <c r="C2" s="58" t="str">
        <f>'[1]Ind (01)'!C2</f>
        <v>Peso</v>
      </c>
      <c r="D2" s="78">
        <f>'[1]Ind (01)'!D2</f>
        <v>1</v>
      </c>
      <c r="E2" s="78">
        <f>'[1]Ind (01)'!E2</f>
        <v>1</v>
      </c>
      <c r="F2" s="78">
        <f>'[1]Ind (01)'!F2</f>
        <v>0.5</v>
      </c>
      <c r="G2" s="78">
        <f>'[1]Ind (01)'!G2</f>
        <v>1</v>
      </c>
      <c r="H2" s="78">
        <f>'[1]Ind (01)'!H2</f>
        <v>0.1</v>
      </c>
      <c r="I2" s="78">
        <f>'[1]Ind (01)'!I2</f>
        <v>0.5</v>
      </c>
      <c r="J2" s="78">
        <f>'[1]Ind (01)'!J2</f>
        <v>0.5</v>
      </c>
      <c r="K2" s="78">
        <f>'[1]Ind (01)'!K2</f>
        <v>0.5</v>
      </c>
      <c r="L2" s="78">
        <f>'[1]Ind (01)'!L2</f>
        <v>1</v>
      </c>
      <c r="M2" s="78">
        <f>'[1]Ind (01)'!M2</f>
        <v>1</v>
      </c>
      <c r="N2" s="78">
        <f>'[1]Ind (01)'!N2</f>
        <v>0.1</v>
      </c>
      <c r="O2" s="78">
        <f>'[1]Ind (01)'!O2</f>
        <v>0.5</v>
      </c>
      <c r="P2" s="78">
        <f>'[1]Ind (01)'!P2</f>
        <v>1</v>
      </c>
      <c r="Q2" s="78">
        <f>'[1]Ind (01)'!Q2</f>
        <v>0.5</v>
      </c>
      <c r="R2" s="78">
        <f>'[1]Ind (01)'!R2</f>
        <v>0.5</v>
      </c>
      <c r="S2" s="78">
        <f>'[1]Ind (01)'!S2</f>
        <v>1</v>
      </c>
      <c r="T2" s="78">
        <f>'[1]Ind (01)'!T2</f>
        <v>1</v>
      </c>
      <c r="U2" s="78">
        <f>'[1]Ind (01)'!U2</f>
        <v>0.5</v>
      </c>
      <c r="V2" s="78">
        <f>'[1]Ind (01)'!V2</f>
        <v>1</v>
      </c>
      <c r="W2" s="78">
        <f>'[1]Ind (01)'!W2</f>
        <v>0.5</v>
      </c>
      <c r="X2" s="78">
        <f>'[1]Ind (01)'!X2</f>
        <v>1</v>
      </c>
      <c r="Y2" s="78">
        <f>'[1]Ind (01)'!Y2</f>
        <v>1</v>
      </c>
      <c r="Z2" s="78">
        <f>'[1]Ind (01)'!Z2</f>
        <v>0.5</v>
      </c>
      <c r="AA2" s="78">
        <f>'[1]Ind (01)'!AA2</f>
        <v>0.5</v>
      </c>
      <c r="AB2" s="78">
        <f>'[1]Ind (01)'!AB2</f>
        <v>0.5</v>
      </c>
      <c r="AC2" s="78">
        <f>'[1]Ind (01)'!AC2</f>
        <v>1</v>
      </c>
      <c r="AD2" s="78">
        <f>'[1]Ind (01)'!AD2</f>
        <v>0.5</v>
      </c>
      <c r="AE2" s="78">
        <f>'[1]Ind (01)'!AE2</f>
        <v>0.5</v>
      </c>
      <c r="AF2" s="78">
        <f>'[1]Ind (01)'!AF2</f>
        <v>0.5</v>
      </c>
      <c r="AG2" s="78">
        <f>'[1]Ind (01)'!AG2</f>
        <v>0.5</v>
      </c>
      <c r="AH2" s="78">
        <f>'[1]Ind (01)'!AH2</f>
        <v>0.1</v>
      </c>
      <c r="AI2" s="78">
        <f>'[1]Ind (01)'!AI2</f>
        <v>1</v>
      </c>
      <c r="AJ2" s="78">
        <f>'[1]Ind (01)'!AJ2</f>
        <v>1</v>
      </c>
      <c r="AK2" s="78">
        <f>'[1]Ind (01)'!AK2</f>
        <v>1</v>
      </c>
      <c r="AL2" s="78">
        <f>'[1]Ind (01)'!AL2</f>
        <v>1</v>
      </c>
      <c r="AM2" s="78">
        <f>'[1]Ind (01)'!AM2</f>
        <v>1</v>
      </c>
      <c r="AN2" s="78">
        <f>'[1]Ind (01)'!AN2</f>
        <v>1</v>
      </c>
      <c r="AO2" s="78">
        <f>'[1]Ind (01)'!AO2</f>
        <v>1</v>
      </c>
      <c r="AP2" s="78">
        <f>'[1]Ind (01)'!AP2</f>
        <v>0.5</v>
      </c>
      <c r="AQ2" s="78">
        <f>'[1]Ind (01)'!AQ2</f>
        <v>0.5</v>
      </c>
      <c r="AR2" s="78">
        <f>'[1]Ind (01)'!AR2</f>
        <v>0.5</v>
      </c>
      <c r="AS2" s="78">
        <f>'[1]Ind (01)'!AS2</f>
        <v>1</v>
      </c>
      <c r="AT2" s="78">
        <f>'[1]Ind (01)'!AT2</f>
        <v>1</v>
      </c>
      <c r="AU2" s="78">
        <f>'[1]Ind (01)'!AU2</f>
        <v>0.5</v>
      </c>
      <c r="AV2" s="78">
        <f>'[1]Ind (01)'!AV2</f>
        <v>1</v>
      </c>
      <c r="AW2" s="78">
        <f>'[1]Ind (01)'!AW2</f>
        <v>0.5</v>
      </c>
      <c r="AX2" s="78">
        <f>'[1]Ind (01)'!AX2</f>
        <v>1</v>
      </c>
      <c r="AY2" s="78">
        <f>'[1]Ind (01)'!AY2</f>
        <v>0.1</v>
      </c>
      <c r="AZ2" s="78">
        <f>'[1]Ind (01)'!AZ2</f>
        <v>0.5</v>
      </c>
      <c r="BA2" s="78">
        <f>'[1]Ind (01)'!BA2</f>
        <v>0.5</v>
      </c>
      <c r="BB2" s="78">
        <f>'[1]Ind (01)'!BB2</f>
        <v>0.5</v>
      </c>
      <c r="BC2" s="78">
        <f>'[1]Ind (01)'!BC2</f>
        <v>0.5</v>
      </c>
      <c r="BD2" s="78">
        <f>'[1]Ind (01)'!BD2</f>
        <v>0.5</v>
      </c>
      <c r="BE2" s="78">
        <f>'[1]Ind (01)'!BE2</f>
        <v>1</v>
      </c>
      <c r="BF2" s="78">
        <f>'[1]Ind (01)'!BF2</f>
        <v>0.5</v>
      </c>
      <c r="BG2" s="78">
        <f>'[1]Ind (01)'!BG2</f>
        <v>1</v>
      </c>
      <c r="BH2" s="78">
        <f>'[1]Ind (01)'!BH2</f>
        <v>0.5</v>
      </c>
      <c r="BI2" s="78">
        <f>'[1]Ind (01)'!BI2</f>
        <v>0.5</v>
      </c>
      <c r="BJ2" s="78">
        <f>'[1]Ind (01)'!BJ2</f>
        <v>0.5</v>
      </c>
      <c r="BK2" s="78">
        <f>'[1]Ind (01)'!BK2</f>
        <v>1</v>
      </c>
      <c r="BL2" s="78">
        <f>'[1]Ind (01)'!BL2</f>
        <v>1</v>
      </c>
      <c r="BM2" s="78">
        <f>'[1]Ind (01)'!BM2</f>
        <v>0.5</v>
      </c>
      <c r="BN2" s="78">
        <f>'[1]Ind (01)'!BN2</f>
        <v>0.5</v>
      </c>
      <c r="BO2" s="78">
        <f>'[1]Ind (01)'!BO2</f>
        <v>1</v>
      </c>
      <c r="BP2" s="78">
        <f>'[1]Ind (01)'!BP2</f>
        <v>0.5</v>
      </c>
      <c r="BQ2" s="78">
        <f>'[1]Ind (01)'!BQ2</f>
        <v>0.1</v>
      </c>
      <c r="BR2" s="78">
        <f>'[1]Ind (01)'!BR2</f>
        <v>0.5</v>
      </c>
      <c r="BS2" s="78">
        <f>'[1]Ind (01)'!BS2</f>
        <v>1</v>
      </c>
      <c r="BT2" s="78">
        <f>'[1]Ind (01)'!BT2</f>
        <v>1</v>
      </c>
      <c r="BU2" s="78">
        <f>'[1]Ind (01)'!BU2</f>
        <v>1</v>
      </c>
      <c r="BV2" s="78">
        <f>'[1]Ind (01)'!BV2</f>
        <v>0.5</v>
      </c>
      <c r="BW2" s="78">
        <f>'[1]Ind (01)'!BW2</f>
        <v>1</v>
      </c>
      <c r="BX2" s="57"/>
      <c r="BY2" s="32" t="str">
        <f>'[1]Ind (01)'!BY2:BZ2</f>
        <v>Variables ancla</v>
      </c>
      <c r="BZ2" s="32"/>
    </row>
    <row r="3" spans="1:80" ht="16.5" customHeight="1">
      <c r="A3" s="28"/>
      <c r="B3" s="29"/>
      <c r="C3" s="58" t="str">
        <f>'[1]Ind (01)'!C3</f>
        <v>Subíndice</v>
      </c>
      <c r="D3" s="10" t="str">
        <f>'[1]Ind (01)'!D3:K3</f>
        <v>Sistema de derecho confiable y objetivo</v>
      </c>
      <c r="E3" s="4"/>
      <c r="F3" s="4"/>
      <c r="G3" s="4"/>
      <c r="H3" s="4"/>
      <c r="I3" s="4"/>
      <c r="J3" s="4"/>
      <c r="K3" s="31"/>
      <c r="L3" s="9" t="str">
        <f>'[1]Ind (01)'!L3:P3</f>
        <v>Manejo sustentable del medio ambiente</v>
      </c>
      <c r="M3" s="5"/>
      <c r="N3" s="5"/>
      <c r="O3" s="5"/>
      <c r="P3" s="17"/>
      <c r="Q3" s="11" t="str">
        <f>'[1]Ind (01)'!Q3:AC3</f>
        <v>Sociedad incluyente, preparada y sana</v>
      </c>
      <c r="R3" s="44"/>
      <c r="S3" s="44"/>
      <c r="T3" s="44"/>
      <c r="U3" s="44"/>
      <c r="V3" s="44"/>
      <c r="W3" s="44"/>
      <c r="X3" s="44"/>
      <c r="Y3" s="44"/>
      <c r="Z3" s="44"/>
      <c r="AA3" s="44"/>
      <c r="AB3" s="44"/>
      <c r="AC3" s="44"/>
      <c r="AD3" s="33" t="str">
        <f>'[1]Ind (01)'!AD3:AJ3</f>
        <v xml:space="preserve">Sistema político estable y funcional </v>
      </c>
      <c r="AE3" s="49"/>
      <c r="AF3" s="49"/>
      <c r="AG3" s="49"/>
      <c r="AH3" s="49"/>
      <c r="AI3" s="49"/>
      <c r="AJ3" s="49"/>
      <c r="AK3" s="48" t="str">
        <f>'[1]Ind (01)'!AK3:AO3</f>
        <v>Gobiernos eficientes y eficaces</v>
      </c>
      <c r="AL3" s="47"/>
      <c r="AM3" s="47"/>
      <c r="AN3" s="47"/>
      <c r="AO3" s="18"/>
      <c r="AP3" s="6" t="str">
        <f>'[1]Ind (01)'!AP3:AU3</f>
        <v>Mercado de factores</v>
      </c>
      <c r="AQ3" s="7"/>
      <c r="AR3" s="7"/>
      <c r="AS3" s="7"/>
      <c r="AT3" s="7"/>
      <c r="AU3" s="46"/>
      <c r="AV3" s="45" t="str">
        <f>'[1]Ind (01)'!AV3:BE3</f>
        <v>Economía estable</v>
      </c>
      <c r="AW3" s="19"/>
      <c r="AX3" s="19"/>
      <c r="AY3" s="19"/>
      <c r="AZ3" s="19"/>
      <c r="BA3" s="19"/>
      <c r="BB3" s="19"/>
      <c r="BC3" s="19"/>
      <c r="BD3" s="19"/>
      <c r="BE3" s="20"/>
      <c r="BF3" s="51" t="str">
        <f>'[1]Ind (01)'!BF3:BO3</f>
        <v>Precursores</v>
      </c>
      <c r="BG3" s="21"/>
      <c r="BH3" s="21"/>
      <c r="BI3" s="21"/>
      <c r="BJ3" s="21"/>
      <c r="BK3" s="21"/>
      <c r="BL3" s="21"/>
      <c r="BM3" s="21"/>
      <c r="BN3" s="21"/>
      <c r="BO3" s="13"/>
      <c r="BP3" s="55" t="str">
        <f>'[1]Ind (01)'!BP3:BS3</f>
        <v>Aprovechamiento de las relaciones internacionales</v>
      </c>
      <c r="BQ3" s="50"/>
      <c r="BR3" s="50"/>
      <c r="BS3" s="42"/>
      <c r="BT3" s="3" t="str">
        <f>'[1]Ind (01)'!BT3:BW3</f>
        <v>Innovación de los sectores económicos</v>
      </c>
      <c r="BU3" s="2"/>
      <c r="BV3" s="2"/>
      <c r="BW3" s="23"/>
      <c r="BX3" s="57"/>
      <c r="BY3" s="59" t="str">
        <f>'[1]Ind (01)'!BY3</f>
        <v>Inversión</v>
      </c>
      <c r="BZ3" s="59" t="str">
        <f>'[1]Ind (01)'!BZ3</f>
        <v>Talento</v>
      </c>
    </row>
    <row r="4" spans="1:80" ht="56.25" customHeight="1">
      <c r="A4" s="28"/>
      <c r="B4" s="29"/>
      <c r="C4" s="58" t="str">
        <f>'[1]Ind (01)'!C4</f>
        <v>Indicador</v>
      </c>
      <c r="D4" s="60" t="str">
        <f>'[1]Ind (01)'!D4</f>
        <v>Homicidios</v>
      </c>
      <c r="E4" s="60" t="str">
        <f>'[1]Ind (01)'!E4</f>
        <v>Secuestros</v>
      </c>
      <c r="F4" s="60" t="str">
        <f>'[1]Ind (01)'!F4</f>
        <v>Robo de vehículos</v>
      </c>
      <c r="G4" s="60" t="str">
        <f>'[1]Ind (01)'!G4</f>
        <v>Costos del delito</v>
      </c>
      <c r="H4" s="60" t="str">
        <f>'[1]Ind (01)'!H4</f>
        <v>Incidencia delictiva</v>
      </c>
      <c r="I4" s="60" t="str">
        <f>'[1]Ind (01)'!I4</f>
        <v xml:space="preserve">Delitos no denunciados </v>
      </c>
      <c r="J4" s="60" t="str">
        <f>'[1]Ind (01)'!J4</f>
        <v>Percepción de seguridad</v>
      </c>
      <c r="K4" s="60" t="str">
        <f>'[1]Ind (01)'!K4</f>
        <v>Competencia en servicios notariales</v>
      </c>
      <c r="L4" s="60" t="str">
        <f>'[1]Ind (01)'!L4</f>
        <v>Caudal tratado de aguas residuales</v>
      </c>
      <c r="M4" s="60" t="str">
        <f>'[1]Ind (01)'!M4</f>
        <v>Eficiencia económica del agua en la agricultura</v>
      </c>
      <c r="N4" s="60" t="str">
        <f>'[1]Ind (01)'!N4</f>
        <v>Morbilidad por enfermedades respiratorias</v>
      </c>
      <c r="O4" s="60" t="str">
        <f>'[1]Ind (01)'!O4</f>
        <v>Pérdida de superficie cubierta por árboles</v>
      </c>
      <c r="P4" s="60" t="str">
        <f>'[1]Ind (01)'!P4</f>
        <v>Intensidad energética de la economía</v>
      </c>
      <c r="Q4" s="60" t="str">
        <f>'[1]Ind (01)'!Q4</f>
        <v>Mujeres económicamente activas</v>
      </c>
      <c r="R4" s="60" t="str">
        <f>'[1]Ind (01)'!R4</f>
        <v>Equidad salarial</v>
      </c>
      <c r="S4" s="60" t="str">
        <f>'[1]Ind (01)'!S4</f>
        <v>Índice de informalidad laboral entre mujeres y hombres</v>
      </c>
      <c r="T4" s="60" t="str">
        <f>'[1]Ind (01)'!T4</f>
        <v>Grado de escolaridad</v>
      </c>
      <c r="U4" s="60" t="str">
        <f>'[1]Ind (01)'!U4</f>
        <v>Cobertura educativa</v>
      </c>
      <c r="V4" s="60" t="str">
        <f>'[1]Ind (01)'!V4</f>
        <v>Rendimiento académico</v>
      </c>
      <c r="W4" s="60" t="str">
        <f>'[1]Ind (01)'!W4</f>
        <v>Acceso a instituciones de salud</v>
      </c>
      <c r="X4" s="60" t="str">
        <f>'[1]Ind (01)'!X4</f>
        <v>Esperanza de vida</v>
      </c>
      <c r="Y4" s="60" t="str">
        <f>'[1]Ind (01)'!Y4</f>
        <v>Mortalidad infantil</v>
      </c>
      <c r="Z4" s="60" t="str">
        <f>'[1]Ind (01)'!Z4</f>
        <v>Camas de hospital</v>
      </c>
      <c r="AA4" s="60" t="str">
        <f>'[1]Ind (01)'!AA4</f>
        <v>Médicos y enfermeras</v>
      </c>
      <c r="AB4" s="60" t="str">
        <f>'[1]Ind (01)'!AB4</f>
        <v>Médicos con especialidad</v>
      </c>
      <c r="AC4" s="60" t="str">
        <f>'[1]Ind (01)'!AC4</f>
        <v>Migración neta</v>
      </c>
      <c r="AD4" s="60" t="str">
        <f>'[1]Ind (01)'!AD4</f>
        <v>Percepción de corrupción estatal</v>
      </c>
      <c r="AE4" s="60" t="str">
        <f>'[1]Ind (01)'!AE4</f>
        <v>Percepción de corrupción en partidos políticos</v>
      </c>
      <c r="AF4" s="60" t="str">
        <f>'[1]Ind (01)'!AF4</f>
        <v>Consulta de información de finanzas públicas</v>
      </c>
      <c r="AG4" s="60" t="str">
        <f>'[1]Ind (01)'!AG4</f>
        <v>Participación ciudadana</v>
      </c>
      <c r="AH4" s="60" t="str">
        <f>'[1]Ind (01)'!AH4</f>
        <v>Competencia electoral</v>
      </c>
      <c r="AI4" s="60" t="str">
        <f>'[1]Ind (01)'!AI4</f>
        <v>Barreras a candidatos independientes</v>
      </c>
      <c r="AJ4" s="60" t="str">
        <f>'[1]Ind (01)'!AJ4</f>
        <v>Agresiones a periodistas</v>
      </c>
      <c r="AK4" s="60" t="str">
        <f>'[1]Ind (01)'!AK4</f>
        <v>Interacción con el gobierno por medios electrónicos</v>
      </c>
      <c r="AL4" s="60" t="str">
        <f>'[1]Ind (01)'!AL4</f>
        <v>Índice de Información Presupuestal Estatal</v>
      </c>
      <c r="AM4" s="60" t="str">
        <f>'[1]Ind (01)'!AM4</f>
        <v>Ingresos propios</v>
      </c>
      <c r="AN4" s="60" t="str">
        <f>'[1]Ind (01)'!AN4</f>
        <v>Indicador subnacional de mejora regulatoria</v>
      </c>
      <c r="AO4" s="60" t="str">
        <f>'[1]Ind (01)'!AO4</f>
        <v>Informalidad laboral</v>
      </c>
      <c r="AP4" s="60" t="str">
        <f>'[1]Ind (01)'!AP4</f>
        <v>Ingreso promedio de trabajadores de tiempo completo</v>
      </c>
      <c r="AQ4" s="60" t="str">
        <f>'[1]Ind (01)'!AQ4</f>
        <v>Desigualdad salarial</v>
      </c>
      <c r="AR4" s="60" t="str">
        <f>'[1]Ind (01)'!AR4</f>
        <v>Personas con ingresos por debajo de la línea de bienestar</v>
      </c>
      <c r="AS4" s="60" t="str">
        <f>'[1]Ind (01)'!AS4</f>
        <v>Jornadas laborales muy largas</v>
      </c>
      <c r="AT4" s="60" t="str">
        <f>'[1]Ind (01)'!AT4</f>
        <v>Población foránea con educación superior</v>
      </c>
      <c r="AU4" s="60" t="str">
        <f>'[1]Ind (01)'!AU4</f>
        <v>Capacitación laboral</v>
      </c>
      <c r="AV4" s="60" t="str">
        <f>'[1]Ind (01)'!AV4</f>
        <v>PIB per cápita</v>
      </c>
      <c r="AW4" s="60" t="str">
        <f>'[1]Ind (01)'!AW4</f>
        <v>PIB en sectores de alto crecimiento</v>
      </c>
      <c r="AX4" s="60" t="str">
        <f>'[1]Ind (01)'!AX4</f>
        <v>Crecimiento del PIB</v>
      </c>
      <c r="AY4" s="60" t="str">
        <f>'[1]Ind (01)'!AY4</f>
        <v>Deuda estatal y de organismos estatales (PIB)</v>
      </c>
      <c r="AZ4" s="60" t="str">
        <f>'[1]Ind (01)'!AZ4</f>
        <v>Deuda estatal y de organismos estatales (participaciones federales)</v>
      </c>
      <c r="BA4" s="60" t="str">
        <f>'[1]Ind (01)'!BA4</f>
        <v>Plazo promedio de vencimiento de la deuda</v>
      </c>
      <c r="BB4" s="60" t="str">
        <f>'[1]Ind (01)'!BB4</f>
        <v>Costo promedio de la deuda</v>
      </c>
      <c r="BC4" s="60" t="str">
        <f>'[1]Ind (01)'!BC4</f>
        <v>Personas con ingresos mayores al promedio estatal</v>
      </c>
      <c r="BD4" s="60" t="str">
        <f>'[1]Ind (01)'!BD4</f>
        <v>Participación laboral</v>
      </c>
      <c r="BE4" s="60" t="str">
        <f>'[1]Ind (01)'!BE4</f>
        <v>Diversificación económica</v>
      </c>
      <c r="BF4" s="60" t="str">
        <f>'[1]Ind (01)'!BF4</f>
        <v>Telefonía móvil</v>
      </c>
      <c r="BG4" s="60" t="str">
        <f>'[1]Ind (01)'!BG4</f>
        <v>Acceso a internet</v>
      </c>
      <c r="BH4" s="60" t="str">
        <f>'[1]Ind (01)'!BH4</f>
        <v>Terminales punto de venta</v>
      </c>
      <c r="BI4" s="60" t="str">
        <f>'[1]Ind (01)'!BI4</f>
        <v>Cajeros automáticos</v>
      </c>
      <c r="BJ4" s="60" t="str">
        <f>'[1]Ind (01)'!BJ4</f>
        <v>Uso de banca móvil</v>
      </c>
      <c r="BK4" s="60" t="str">
        <f>'[1]Ind (01)'!BK4</f>
        <v>Captación de ahorro</v>
      </c>
      <c r="BL4" s="60" t="str">
        <f>'[1]Ind (01)'!BL4</f>
        <v>Heridos en accidentes de tránsito terrestre</v>
      </c>
      <c r="BM4" s="60" t="str">
        <f>'[1]Ind (01)'!BM4</f>
        <v>Accidentes por malas condiciones del camino</v>
      </c>
      <c r="BN4" s="60" t="str">
        <f>'[1]Ind (01)'!BN4</f>
        <v>Flujo de pasajeros aéreos</v>
      </c>
      <c r="BO4" s="60" t="str">
        <f>'[1]Ind (01)'!BO4</f>
        <v>Carga aérea</v>
      </c>
      <c r="BP4" s="60" t="str">
        <f>'[1]Ind (01)'!BP4</f>
        <v>Flujo de pasajeros aéreos internacionales</v>
      </c>
      <c r="BQ4" s="60" t="str">
        <f>'[1]Ind (01)'!BQ4</f>
        <v>PIB turístico</v>
      </c>
      <c r="BR4" s="60" t="str">
        <f>'[1]Ind (01)'!BR4</f>
        <v>Inversión extranjera directa</v>
      </c>
      <c r="BS4" s="60" t="str">
        <f>'[1]Ind (01)'!BS4</f>
        <v>Exportación de mercancías</v>
      </c>
      <c r="BT4" s="60" t="str">
        <f>'[1]Ind (01)'!BT4</f>
        <v>Complejidad económica en sectores de innovación</v>
      </c>
      <c r="BU4" s="60" t="str">
        <f>'[1]Ind (01)'!BU4</f>
        <v>Productividad total de los factores</v>
      </c>
      <c r="BV4" s="60" t="str">
        <f>'[1]Ind (01)'!BV4</f>
        <v>Centros de investigación</v>
      </c>
      <c r="BW4" s="60" t="str">
        <f>'[1]Ind (01)'!BW4</f>
        <v>Patentes</v>
      </c>
      <c r="BX4" s="57"/>
      <c r="BY4" s="60" t="str">
        <f>'[1]Ind (01)'!BY4</f>
        <v>Inversión</v>
      </c>
      <c r="BZ4" s="60" t="str">
        <f>'[1]Ind (01)'!BZ4</f>
        <v>Talento</v>
      </c>
    </row>
    <row r="5" spans="1:80" ht="123.75">
      <c r="A5" s="28"/>
      <c r="B5" s="29"/>
      <c r="C5" s="58" t="str">
        <f>'[1]Ind (01)'!C5</f>
        <v>Unidades</v>
      </c>
      <c r="D5" s="60" t="str">
        <f>'[1]Ind (01)'!D5</f>
        <v>Homicidios dolosos por cada 100 mil habitantes</v>
      </c>
      <c r="E5" s="60" t="str">
        <f>'[1]Ind (01)'!E5</f>
        <v>Secuestros por cada 100 mil habitantes</v>
      </c>
      <c r="F5" s="60" t="str">
        <f>'[1]Ind (01)'!F5</f>
        <v>Robos por cada mil vehículos registrados</v>
      </c>
      <c r="G5" s="60" t="str">
        <f>'[1]Ind (01)'!G5</f>
        <v>Pesos por persona de 18 años y más</v>
      </c>
      <c r="H5" s="60" t="str">
        <f>'[1]Ind (01)'!H5</f>
        <v>Delitos del fuero común por cada mil habitantes</v>
      </c>
      <c r="I5" s="60" t="str">
        <f>'[1]Ind (01)'!I5</f>
        <v>Delitos no denunciados como porcentaje del total</v>
      </c>
      <c r="J5" s="60" t="str">
        <f>'[1]Ind (01)'!J5</f>
        <v>Porcentaje de la población de 18 años y más que se siente segura en su entidad federativa</v>
      </c>
      <c r="K5" s="60" t="str">
        <f>'[1]Ind (01)'!K5</f>
        <v>Notarios por cada 100 mil habitantes</v>
      </c>
      <c r="L5" s="60" t="str">
        <f>'[1]Ind (01)'!L5</f>
        <v>Litros por segundo por cada mil habitantes</v>
      </c>
      <c r="M5" s="60" t="str">
        <f>'[1]Ind (01)'!M5</f>
        <v>Miles de pesos por hectómetro cúbico</v>
      </c>
      <c r="N5" s="60" t="str">
        <f>'[1]Ind (01)'!N5</f>
        <v>Incidencia de asma e infecciones respiratorias agudas por cada mil habitantes</v>
      </c>
      <c r="O5" s="60" t="str">
        <f>'[1]Ind (01)'!O5</f>
        <v>Porcentaje de la superficie total cubierta por árboles</v>
      </c>
      <c r="P5" s="60" t="str">
        <f>'[1]Ind (01)'!P5</f>
        <v>Kilowatts hora por millón de PIB</v>
      </c>
      <c r="Q5" s="60" t="str">
        <f>'[1]Ind (01)'!Q5</f>
        <v>Mujeres económicamente activas como porcentaje de la población económicamente activa</v>
      </c>
      <c r="R5" s="60" t="str">
        <f>'[1]Ind (01)'!R5</f>
        <v>Diferencia porcentual de los ingresos entre hombres y mujeres</v>
      </c>
      <c r="S5" s="60" t="str">
        <f>'[1]Ind (01)'!S5</f>
        <v xml:space="preserve">Índice </v>
      </c>
      <c r="T5" s="60" t="str">
        <f>'[1]Ind (01)'!T5</f>
        <v>Años promedio de escolaridad en población de 25 años o más</v>
      </c>
      <c r="U5" s="60" t="str">
        <f>'[1]Ind (01)'!U5</f>
        <v xml:space="preserve">Tasa bruta de escolarización en nivel secundaria </v>
      </c>
      <c r="V5" s="60" t="str">
        <f>'[1]Ind (01)'!V5</f>
        <v>Porcentaje de alumnos en nivel de desempeño 3 y 4 de matemáticas</v>
      </c>
      <c r="W5" s="60" t="str">
        <f>'[1]Ind (01)'!W5</f>
        <v>Porcentaje de la población ocupada que tiene acceso a instituciones de salud</v>
      </c>
      <c r="X5" s="79" t="str">
        <f>'[1]Ind (01)'!X5</f>
        <v>Años</v>
      </c>
      <c r="Y5" s="60" t="str">
        <f>'[1]Ind (01)'!Y5</f>
        <v>Defunciones de menores de 1 año por cada mil nacidos vivos</v>
      </c>
      <c r="Z5" s="60" t="str">
        <f>'[1]Ind (01)'!Z5</f>
        <v>Camas en área de hospitalización por cada mil habitantes</v>
      </c>
      <c r="AA5" s="60" t="str">
        <f>'[1]Ind (01)'!AA5</f>
        <v>Médicos y enfermeras en contacto con el paciente por cada mil habitantes</v>
      </c>
      <c r="AB5" s="60" t="str">
        <f>'[1]Ind (01)'!AB5</f>
        <v>Médicos con especialidad por cada mil habitantes</v>
      </c>
      <c r="AC5" s="60" t="str">
        <f>'[1]Ind (01)'!AC5</f>
        <v>Migrantes netos como porcentaje de la población total</v>
      </c>
      <c r="AD5" s="60" t="str">
        <f>'[1]Ind (01)'!AD5</f>
        <v>Porcentaje de la población urbana de 18 años y más que considera que las prácticas corruptas en el gobierno del estado son frecuentes y muy frecuentes</v>
      </c>
      <c r="AE5" s="60" t="str">
        <f>'[1]Ind (01)'!AE5</f>
        <v>Porcentaje de la población urbana de 18 años y más que considera que las prácticas corruptas en los partidos políticos son frecuentes y muy frecuentes</v>
      </c>
      <c r="AF5" s="60" t="str">
        <f>'[1]Ind (01)'!AF5</f>
        <v>Porcentaje de la población urbana de 18 años y más que ha consultado información de finanzas públicas en internet</v>
      </c>
      <c r="AG5" s="60" t="str">
        <f>'[1]Ind (01)'!AG5</f>
        <v>Votos emitidos como porcentaje de la lista nominal</v>
      </c>
      <c r="AH5" s="60" t="str">
        <f>'[1]Ind (01)'!AH5</f>
        <v>Puntos porcentuales entre el porcentaje de votos obtenido por el candidato electo a gobernador y el segundo lugar</v>
      </c>
      <c r="AI5" s="60" t="str">
        <f>'[1]Ind (01)'!AI5</f>
        <v>Firmas requeridas para registrarse como candidato a gobernador como porcentaje de la lista nominal</v>
      </c>
      <c r="AJ5" s="60" t="str">
        <f>'[1]Ind (01)'!AJ5</f>
        <v>Número de agresiones contra la prensa</v>
      </c>
      <c r="AK5" s="60" t="str">
        <f>'[1]Ind (01)'!AK5</f>
        <v>Porcentaje de la población urbana de 18 años y más que ha tenido al menos una interacción con el gobierno a través de medios electrónicos</v>
      </c>
      <c r="AL5" s="60" t="str">
        <f>'[1]Ind (01)'!AL5</f>
        <v>Índice (0-100)</v>
      </c>
      <c r="AM5" s="60" t="str">
        <f>'[1]Ind (01)'!AM5</f>
        <v>Ingresos propios como porcentaje de los ingresos totales del estado</v>
      </c>
      <c r="AN5" s="60" t="str">
        <f>'[1]Ind (01)'!AN5</f>
        <v>Índice (0-5)</v>
      </c>
      <c r="AO5" s="60" t="str">
        <f>'[1]Ind (01)'!AO5</f>
        <v>Porcentaje de la población ocupada que se encuentra en condición de informalidad laboral</v>
      </c>
      <c r="AP5" s="60" t="str">
        <f>'[1]Ind (01)'!AP5</f>
        <v>Pesos</v>
      </c>
      <c r="AQ5" s="60" t="str">
        <f>'[1]Ind (01)'!AQ5</f>
        <v>Cociente entre personas que ganan hasta dos salarios mínimos y personas que ganan más de dos salarios mínimos</v>
      </c>
      <c r="AR5" s="60" t="str">
        <f>'[1]Ind (01)'!AR5</f>
        <v>Porcentaje de la población ocupada que labora 40 horas a la semana o más con ingresos por debajo de la línea de pobreza por ingresos</v>
      </c>
      <c r="AS5" s="60" t="str">
        <f>'[1]Ind (01)'!AS5</f>
        <v>Porcentaje de población ocupada que trabaja más de 48 horas</v>
      </c>
      <c r="AT5" s="60" t="str">
        <f>'[1]Ind (01)'!AT5</f>
        <v>Porcentaje de la población foránea de 25 años y más</v>
      </c>
      <c r="AU5" s="60" t="str">
        <f>'[1]Ind (01)'!AU5</f>
        <v>Población que ha recibido capacitación como porcentaje de la población económicamente activa</v>
      </c>
      <c r="AV5" s="60" t="str">
        <f>'[1]Ind (01)'!AV5</f>
        <v>Pesos por habitante</v>
      </c>
      <c r="AW5" s="60" t="str">
        <f>'[1]Ind (01)'!AW5</f>
        <v>Porcentaje del PIB</v>
      </c>
      <c r="AX5" s="60" t="str">
        <f>'[1]Ind (01)'!AX5</f>
        <v>Promedio de la tasa de crecimiento real de los últimos 3 años</v>
      </c>
      <c r="AY5" s="60" t="str">
        <f>'[1]Ind (01)'!AY5</f>
        <v>Porcentaje del PIB</v>
      </c>
      <c r="AZ5" s="60" t="str">
        <f>'[1]Ind (01)'!AZ5</f>
        <v>Porcentaje de las participaciones federales</v>
      </c>
      <c r="BA5" s="60" t="str">
        <f>'[1]Ind (01)'!BA5</f>
        <v>Años promedio ponderados</v>
      </c>
      <c r="BB5" s="60" t="str">
        <f>'[1]Ind (01)'!BB5</f>
        <v>Tasa de interés promedio ponderada</v>
      </c>
      <c r="BC5" s="60" t="str">
        <f>'[1]Ind (01)'!BC5</f>
        <v>Porcentaje de la población ocupada</v>
      </c>
      <c r="BD5" s="60" t="str">
        <f>'[1]Ind (01)'!BD5</f>
        <v>Población económicamente activa ocupada como porcentaje de la población total</v>
      </c>
      <c r="BE5" s="60" t="str">
        <f>'[1]Ind (01)'!BE5</f>
        <v>Número de sectores presentes en la economía</v>
      </c>
      <c r="BF5" s="60" t="str">
        <f>'[1]Ind (01)'!BF5</f>
        <v>Porcentaje del total de las viviendas que cuenta con telefonía celular</v>
      </c>
      <c r="BG5" s="60" t="str">
        <f>'[1]Ind (01)'!BG5</f>
        <v>Porcentaje del total de las viviendas que cuenta con acceso a internet</v>
      </c>
      <c r="BH5" s="60" t="str">
        <f>'[1]Ind (01)'!BH5</f>
        <v>Terminales punto de venta por cada 10 mil adultos</v>
      </c>
      <c r="BI5" s="60" t="str">
        <f>'[1]Ind (01)'!BI5</f>
        <v>Cajeros automáticos por cada 10 mil adultos</v>
      </c>
      <c r="BJ5" s="60" t="str">
        <f>'[1]Ind (01)'!BJ5</f>
        <v>Contratos que usan banca móvil por cada 10 mil adultos</v>
      </c>
      <c r="BK5" s="60" t="str">
        <f>'[1]Ind (01)'!BK5</f>
        <v>Pesos en cuentas de ahorro y depósitos a plazo por millón de PIB</v>
      </c>
      <c r="BL5" s="60" t="str">
        <f>'[1]Ind (01)'!BL5</f>
        <v>Heridos por cada 100 mil habitantes</v>
      </c>
      <c r="BM5" s="60" t="str">
        <f>'[1]Ind (01)'!BM5</f>
        <v>Accidentes por cada 100 mil vehículos</v>
      </c>
      <c r="BN5" s="60" t="str">
        <f>'[1]Ind (01)'!BN5</f>
        <v>Pasajeros por cada mil habitantes</v>
      </c>
      <c r="BO5" s="60" t="str">
        <f>'[1]Ind (01)'!BO5</f>
        <v>Kilogramos por cada mil habitantes</v>
      </c>
      <c r="BP5" s="60" t="str">
        <f>'[1]Ind (01)'!BP5</f>
        <v>Porcentaje del total nacional de pasajeros aéreos internacionales que llegaron o partieron del estado</v>
      </c>
      <c r="BQ5" s="60" t="str">
        <f>'[1]Ind (01)'!BQ5</f>
        <v>Porcentaje del PIB estatal</v>
      </c>
      <c r="BR5" s="60" t="str">
        <f>'[1]Ind (01)'!BR5</f>
        <v>Dólares por millar de PIB (promedio 3 años)</v>
      </c>
      <c r="BS5" s="60" t="str">
        <f>'[1]Ind (01)'!BS5</f>
        <v>Porcentaje del PIB</v>
      </c>
      <c r="BT5" s="60" t="str">
        <f>'[1]Ind (01)'!BT5</f>
        <v xml:space="preserve">Índice </v>
      </c>
      <c r="BU5" s="60" t="str">
        <f>'[1]Ind (01)'!BU5</f>
        <v>Tasa de crecimiento anual</v>
      </c>
      <c r="BV5" s="60" t="str">
        <f>'[1]Ind (01)'!BV5</f>
        <v>Centros por cada 100 mil de la población económicamente activa</v>
      </c>
      <c r="BW5" s="60" t="str">
        <f>'[1]Ind (01)'!BW5</f>
        <v>Patentes solicitadas por cada 100 mil de la población económicamente activa</v>
      </c>
      <c r="BX5" s="57"/>
      <c r="BY5" s="60" t="str">
        <f>'[1]Ind (01)'!BY5</f>
        <v>Pesos por persona económicamente activa</v>
      </c>
      <c r="BZ5" s="60" t="str">
        <f>'[1]Ind (01)'!BZ5</f>
        <v>Porcentaje de la población de 25 años y más que cuenta con educación superior, normal o técnica</v>
      </c>
    </row>
    <row r="6" spans="1:80" ht="36" customHeight="1">
      <c r="A6" s="28"/>
      <c r="B6" s="29"/>
      <c r="C6" s="58" t="str">
        <f>'[1]Ind (01)'!C6</f>
        <v>Fuente</v>
      </c>
      <c r="D6" s="60" t="str">
        <f>'[1]Ind (01)'!D6</f>
        <v>Segob</v>
      </c>
      <c r="E6" s="60" t="str">
        <f>'[1]Ind (01)'!E6</f>
        <v>Segob</v>
      </c>
      <c r="F6" s="60" t="str">
        <f>'[1]Ind (01)'!F6</f>
        <v>Segob</v>
      </c>
      <c r="G6" s="60" t="str">
        <f>'[1]Ind (01)'!G6</f>
        <v>Inegi</v>
      </c>
      <c r="H6" s="60" t="str">
        <f>'[1]Ind (01)'!H6</f>
        <v>Segob</v>
      </c>
      <c r="I6" s="60" t="str">
        <f>'[1]Ind (01)'!I6</f>
        <v>Inegi</v>
      </c>
      <c r="J6" s="60" t="str">
        <f>'[1]Ind (01)'!J6</f>
        <v>Inegi</v>
      </c>
      <c r="K6" s="60" t="str">
        <f>'[1]Ind (01)'!K6</f>
        <v>Segob</v>
      </c>
      <c r="L6" s="60" t="str">
        <f>'[1]Ind (01)'!L6</f>
        <v>Conagua</v>
      </c>
      <c r="M6" s="88" t="str">
        <f>'[1]Ind (01)'!M6</f>
        <v>Servicio de Información Agroalimentaria y Pesquera (SIAP);  Sistema Nacional de Información del Agua (Sina)</v>
      </c>
      <c r="N6" s="60" t="str">
        <f>'[1]Ind (01)'!N6</f>
        <v>Ssa</v>
      </c>
      <c r="O6" s="60" t="str">
        <f>'[1]Ind (01)'!O6</f>
        <v>Global Forest Watch</v>
      </c>
      <c r="P6" s="60" t="str">
        <f>'[1]Ind (01)'!P6</f>
        <v>CFE</v>
      </c>
      <c r="Q6" s="60" t="str">
        <f>'[1]Ind (01)'!Q6</f>
        <v>Inegi</v>
      </c>
      <c r="R6" s="60" t="str">
        <f>'[1]Ind (01)'!R6</f>
        <v>Inegi</v>
      </c>
      <c r="S6" s="60" t="str">
        <f>'[1]Ind (01)'!S6</f>
        <v>Inegi</v>
      </c>
      <c r="T6" s="60" t="str">
        <f>'[1]Ind (01)'!T6</f>
        <v>Inegi</v>
      </c>
      <c r="U6" s="60" t="str">
        <f>'[1]Ind (01)'!U6</f>
        <v>SEP</v>
      </c>
      <c r="V6" s="60" t="str">
        <f>'[1]Ind (01)'!V6</f>
        <v>IMCO</v>
      </c>
      <c r="W6" s="60" t="str">
        <f>'[1]Ind (01)'!W6</f>
        <v>Inegi</v>
      </c>
      <c r="X6" s="60" t="str">
        <f>'[1]Ind (01)'!X6</f>
        <v>Conapo</v>
      </c>
      <c r="Y6" s="60" t="str">
        <f>'[1]Ind (01)'!Y6</f>
        <v>Inegi</v>
      </c>
      <c r="Z6" s="60" t="str">
        <f>'[1]Ind (01)'!Z6</f>
        <v>Ssa</v>
      </c>
      <c r="AA6" s="60" t="str">
        <f>'[1]Ind (01)'!AA6</f>
        <v>Ssa</v>
      </c>
      <c r="AB6" s="60" t="str">
        <f>'[1]Ind (01)'!AB6</f>
        <v>Ssa</v>
      </c>
      <c r="AC6" s="60" t="str">
        <f>'[1]Ind (01)'!AC6</f>
        <v>Conapo</v>
      </c>
      <c r="AD6" s="60" t="str">
        <f>'[1]Ind (01)'!AD6</f>
        <v>Inegi</v>
      </c>
      <c r="AE6" s="60" t="str">
        <f>'[1]Ind (01)'!AE6</f>
        <v>Inegi</v>
      </c>
      <c r="AF6" s="60" t="str">
        <f>'[1]Ind (01)'!AF6</f>
        <v>Inegi</v>
      </c>
      <c r="AG6" s="60" t="str">
        <f>'[1]Ind (01)'!AG6</f>
        <v>INE</v>
      </c>
      <c r="AH6" s="60" t="str">
        <f>'[1]Ind (01)'!AH6</f>
        <v xml:space="preserve">IMCO </v>
      </c>
      <c r="AI6" s="60" t="str">
        <f>'[1]Ind (01)'!AI6</f>
        <v>IMCO</v>
      </c>
      <c r="AJ6" s="60" t="str">
        <f>'[1]Ind (01)'!AJ6</f>
        <v>Artículo 19</v>
      </c>
      <c r="AK6" s="60" t="str">
        <f>'[1]Ind (01)'!AK6</f>
        <v>Inegi</v>
      </c>
      <c r="AL6" s="60" t="str">
        <f>'[1]Ind (01)'!AL6</f>
        <v>IMCO</v>
      </c>
      <c r="AM6" s="60" t="str">
        <f>'[1]Ind (01)'!AM6</f>
        <v>Inegi</v>
      </c>
      <c r="AN6" s="60" t="str">
        <f>'[1]Ind (01)'!AN6</f>
        <v>ONMR</v>
      </c>
      <c r="AO6" s="60" t="str">
        <f>'[1]Ind (01)'!AO6</f>
        <v>Inegi</v>
      </c>
      <c r="AP6" s="60" t="str">
        <f>'[1]Ind (01)'!AP6</f>
        <v>Inegi</v>
      </c>
      <c r="AQ6" s="60" t="str">
        <f>'[1]Ind (01)'!AQ6</f>
        <v>Inegi</v>
      </c>
      <c r="AR6" s="60" t="str">
        <f>'[1]Ind (01)'!AR6</f>
        <v>Inegi; Coneval</v>
      </c>
      <c r="AS6" s="60" t="str">
        <f>'[1]Ind (01)'!AS6</f>
        <v>Inegi</v>
      </c>
      <c r="AT6" s="60" t="str">
        <f>'[1]Ind (01)'!AT6</f>
        <v>Inegi</v>
      </c>
      <c r="AU6" s="60" t="str">
        <f>'[1]Ind (01)'!AU6</f>
        <v>SEP</v>
      </c>
      <c r="AV6" s="60" t="str">
        <f>'[1]Ind (01)'!AV6</f>
        <v>Inegi</v>
      </c>
      <c r="AW6" s="60" t="str">
        <f>'[1]Ind (01)'!AW6</f>
        <v>Inegi</v>
      </c>
      <c r="AX6" s="60" t="str">
        <f>'[1]Ind (01)'!AX6</f>
        <v>Inegi</v>
      </c>
      <c r="AY6" s="60" t="str">
        <f>'[1]Ind (01)'!AY6</f>
        <v>SHCP</v>
      </c>
      <c r="AZ6" s="60" t="str">
        <f>'[1]Ind (01)'!AZ6</f>
        <v>SHCP</v>
      </c>
      <c r="BA6" s="60" t="str">
        <f>'[1]Ind (01)'!BA6</f>
        <v>SHCP</v>
      </c>
      <c r="BB6" s="60" t="str">
        <f>'[1]Ind (01)'!BB6</f>
        <v>SHCP</v>
      </c>
      <c r="BC6" s="60" t="str">
        <f>'[1]Ind (01)'!BC6</f>
        <v>Inegi</v>
      </c>
      <c r="BD6" s="60" t="str">
        <f>'[1]Ind (01)'!BD6</f>
        <v>Inegi</v>
      </c>
      <c r="BE6" s="60" t="str">
        <f>'[1]Ind (01)'!BE6</f>
        <v>Inegi</v>
      </c>
      <c r="BF6" s="60" t="str">
        <f>'[1]Ind (01)'!BF6</f>
        <v>Inegi</v>
      </c>
      <c r="BG6" s="60" t="str">
        <f>'[1]Ind (01)'!BG6</f>
        <v>Inegi</v>
      </c>
      <c r="BH6" s="60" t="str">
        <f>'[1]Ind (01)'!BH6</f>
        <v>CNBV</v>
      </c>
      <c r="BI6" s="60" t="str">
        <f>'[1]Ind (01)'!BI6</f>
        <v>CNBV</v>
      </c>
      <c r="BJ6" s="60" t="str">
        <f>'[1]Ind (01)'!BJ6</f>
        <v>CNBV</v>
      </c>
      <c r="BK6" s="60" t="str">
        <f>'[1]Ind (01)'!BK6</f>
        <v>CNBV; Inegi</v>
      </c>
      <c r="BL6" s="60" t="str">
        <f>'[1]Ind (01)'!BL6</f>
        <v>Inegi</v>
      </c>
      <c r="BM6" s="60" t="str">
        <f>'[1]Ind (01)'!BM6</f>
        <v>Inegi</v>
      </c>
      <c r="BN6" s="60" t="str">
        <f>'[1]Ind (01)'!BN6</f>
        <v>SCT</v>
      </c>
      <c r="BO6" s="60" t="str">
        <f>'[1]Ind (01)'!BO6</f>
        <v>SCT</v>
      </c>
      <c r="BP6" s="60" t="str">
        <f>'[1]Ind (01)'!BP6</f>
        <v>SCT</v>
      </c>
      <c r="BQ6" s="60" t="str">
        <f>'[1]Ind (01)'!BQ6</f>
        <v>Inegi</v>
      </c>
      <c r="BR6" s="60" t="str">
        <f>'[1]Ind (01)'!BR6</f>
        <v>SE</v>
      </c>
      <c r="BS6" s="60" t="str">
        <f>'[1]Ind (01)'!BS6</f>
        <v>Inegi</v>
      </c>
      <c r="BT6" s="60" t="str">
        <f>'[1]Ind (01)'!BT6</f>
        <v>Secretaría de Economía</v>
      </c>
      <c r="BU6" s="60" t="str">
        <f>'[1]Ind (01)'!BU6</f>
        <v>IMCO: Inegi</v>
      </c>
      <c r="BV6" s="60" t="str">
        <f>'[1]Ind (01)'!BV6</f>
        <v>Inegi</v>
      </c>
      <c r="BW6" s="60" t="str">
        <f>'[1]Ind (01)'!BW6</f>
        <v>IMPI</v>
      </c>
      <c r="BX6" s="57"/>
      <c r="BY6" s="60" t="str">
        <f>'[1]Ind (01)'!BY6</f>
        <v>Inegi</v>
      </c>
      <c r="BZ6" s="60" t="str">
        <f>'[1]Ind (01)'!BZ6</f>
        <v>Inegi</v>
      </c>
    </row>
    <row r="7" spans="1:80" ht="56.25">
      <c r="A7" s="28"/>
      <c r="B7" s="29"/>
      <c r="C7" s="58" t="str">
        <f>'[1]Ind (01)'!C7</f>
        <v>Documento/ Publicación</v>
      </c>
      <c r="D7" s="60" t="str">
        <f>'[1]Ind (01)'!D7</f>
        <v>SESNSP</v>
      </c>
      <c r="E7" s="60" t="str">
        <f>'[1]Ind (01)'!E7</f>
        <v>SESNSP</v>
      </c>
      <c r="F7" s="60" t="str">
        <f>'[1]Ind (01)'!F7</f>
        <v>SESNSP</v>
      </c>
      <c r="G7" s="60" t="str">
        <f>'[1]Ind (01)'!G7</f>
        <v>Envipe</v>
      </c>
      <c r="H7" s="60" t="str">
        <f>'[1]Ind (01)'!H7</f>
        <v>SESNSP</v>
      </c>
      <c r="I7" s="60" t="str">
        <f>'[1]Ind (01)'!I7</f>
        <v>Envipe</v>
      </c>
      <c r="J7" s="60" t="str">
        <f>'[1]Ind (01)'!J7</f>
        <v>Envipe</v>
      </c>
      <c r="K7" s="60" t="str">
        <f>'[1]Ind (01)'!K7</f>
        <v>Directorio de notarios</v>
      </c>
      <c r="L7" s="60" t="str">
        <f>'[1]Ind (01)'!L7</f>
        <v xml:space="preserve">Inventario nacional </v>
      </c>
      <c r="M7" s="60" t="str">
        <f>'[1]Ind (01)'!M7</f>
        <v xml:space="preserve">Anuario Estadístico de la Producción Agrícola; Volumen concesionado </v>
      </c>
      <c r="N7" s="60" t="str">
        <f>'[1]Ind (01)'!N7</f>
        <v>Anuario de Morbilidad 1984-2018</v>
      </c>
      <c r="O7" s="60" t="str">
        <f>'[1]Ind (01)'!O7</f>
        <v>Subnational 1 tree cover loss</v>
      </c>
      <c r="P7" s="60" t="str">
        <f>'[1]Ind (01)'!P7</f>
        <v xml:space="preserve">Solicitud de información </v>
      </c>
      <c r="Q7" s="60" t="str">
        <f>'[1]Ind (01)'!Q7</f>
        <v>ENOE</v>
      </c>
      <c r="R7" s="60" t="str">
        <f>'[1]Ind (01)'!R7</f>
        <v>ENOE</v>
      </c>
      <c r="S7" s="60" t="str">
        <f>'[1]Ind (01)'!S7</f>
        <v>ENOE</v>
      </c>
      <c r="T7" s="60" t="str">
        <f>'[1]Ind (01)'!T7</f>
        <v>Enoe</v>
      </c>
      <c r="U7" s="60" t="str">
        <f>'[1]Ind (01)'!U7</f>
        <v>-</v>
      </c>
      <c r="V7" s="60" t="str">
        <f>'[1]Ind (01)'!V7</f>
        <v>MejoraTuEscuela.org</v>
      </c>
      <c r="W7" s="60" t="str">
        <f>'[1]Ind (01)'!W7</f>
        <v>ENOE</v>
      </c>
      <c r="X7" s="60" t="str">
        <f>'[1]Ind (01)'!X7</f>
        <v>Indicadores demográficos</v>
      </c>
      <c r="Y7" s="60" t="str">
        <f>'[1]Ind (01)'!Y7</f>
        <v>Registros administrativos</v>
      </c>
      <c r="Z7" s="60" t="str">
        <f>'[1]Ind (01)'!Z7</f>
        <v>Sistema de Información de la Secretaría de Salud</v>
      </c>
      <c r="AA7" s="60" t="str">
        <f>'[1]Ind (01)'!AA7</f>
        <v>Sistema de Información de la Ssa</v>
      </c>
      <c r="AB7" s="60" t="str">
        <f>'[1]Ind (01)'!AB7</f>
        <v>Sistema de Información de la Ssa</v>
      </c>
      <c r="AC7" s="60" t="str">
        <f>'[1]Ind (01)'!AC7</f>
        <v xml:space="preserve">Migrantes interestatales </v>
      </c>
      <c r="AD7" s="60" t="str">
        <f>'[1]Ind (01)'!AD7</f>
        <v>ENCIG</v>
      </c>
      <c r="AE7" s="60" t="str">
        <f>'[1]Ind (01)'!AE7</f>
        <v>ENCIG</v>
      </c>
      <c r="AF7" s="60" t="str">
        <f>'[1]Ind (01)'!AF7</f>
        <v>ENCIG</v>
      </c>
      <c r="AG7" s="60" t="str">
        <f>'[1]Ind (01)'!AG7</f>
        <v>Sistema de Consulta de la Estadística</v>
      </c>
      <c r="AH7" s="60" t="str">
        <f>'[1]Ind (01)'!AH7</f>
        <v>Información de los institutos electorales locales</v>
      </c>
      <c r="AI7" s="60" t="str">
        <f>'[1]Ind (01)'!AI7</f>
        <v>Información de la legislación electoral estatal</v>
      </c>
      <c r="AJ7" s="60" t="str">
        <f>'[1]Ind (01)'!AJ7</f>
        <v>-</v>
      </c>
      <c r="AK7" s="60" t="str">
        <f>'[1]Ind (01)'!AK7</f>
        <v>ENCIG</v>
      </c>
      <c r="AL7" s="60" t="str">
        <f>'[1]Ind (01)'!AL7</f>
        <v>Índice de Información Presupuestal Estatal</v>
      </c>
      <c r="AM7" s="60" t="str">
        <f>'[1]Ind (01)'!AM7</f>
        <v>Registros administrativos</v>
      </c>
      <c r="AN7" s="60" t="str">
        <f>'[1]Ind (01)'!AN7</f>
        <v>Reporte de resultados estatales</v>
      </c>
      <c r="AO7" s="60" t="str">
        <f>'[1]Ind (01)'!AO7</f>
        <v>ENOE</v>
      </c>
      <c r="AP7" s="60" t="str">
        <f>'[1]Ind (01)'!AP7</f>
        <v>ENOE</v>
      </c>
      <c r="AQ7" s="60" t="str">
        <f>'[1]Ind (01)'!AQ7</f>
        <v>ENOE</v>
      </c>
      <c r="AR7" s="60" t="str">
        <f>'[1]Ind (01)'!AR7</f>
        <v xml:space="preserve"> ENOE; Evolución de las líneas de pobreza por ingresos</v>
      </c>
      <c r="AS7" s="60" t="str">
        <f>'[1]Ind (01)'!AS7</f>
        <v>ENOE</v>
      </c>
      <c r="AT7" s="60" t="str">
        <f>'[1]Ind (01)'!AT7</f>
        <v>ENOE</v>
      </c>
      <c r="AU7" s="60" t="str">
        <f>'[1]Ind (01)'!AU7</f>
        <v>Sistema Interactivo de Consulta de Estadística Educativa</v>
      </c>
      <c r="AV7" s="60" t="str">
        <f>'[1]Ind (01)'!AV7</f>
        <v>BIE</v>
      </c>
      <c r="AW7" s="60" t="str">
        <f>'[1]Ind (01)'!AW7</f>
        <v>BIE</v>
      </c>
      <c r="AX7" s="60" t="str">
        <f>'[1]Ind (01)'!AX7</f>
        <v>BIE</v>
      </c>
      <c r="AY7" s="60" t="str">
        <f>'[1]Ind (01)'!AY7</f>
        <v>Informes trimestrales de finanzas públicas</v>
      </c>
      <c r="AZ7" s="60" t="str">
        <f>'[1]Ind (01)'!AZ7</f>
        <v>Informes trimestrales de finanzas públicas</v>
      </c>
      <c r="BA7" s="60" t="str">
        <f>'[1]Ind (01)'!BA7</f>
        <v>Indicadores estadísticos de financiamientos</v>
      </c>
      <c r="BB7" s="60" t="str">
        <f>'[1]Ind (01)'!BB7</f>
        <v>Indicadores estadísticos de financiamientos</v>
      </c>
      <c r="BC7" s="60" t="str">
        <f>'[1]Ind (01)'!BC7</f>
        <v>ENOE</v>
      </c>
      <c r="BD7" s="60" t="str">
        <f>'[1]Ind (01)'!BD7</f>
        <v>ENOE</v>
      </c>
      <c r="BE7" s="60" t="str">
        <f>'[1]Ind (01)'!BE7</f>
        <v>DENUE</v>
      </c>
      <c r="BF7" s="60" t="str">
        <f>'[1]Ind (01)'!BF7</f>
        <v>ENIGH; Censo de Población y Vivienda</v>
      </c>
      <c r="BG7" s="60" t="str">
        <f>'[1]Ind (01)'!BG7</f>
        <v>ENIGH; Censo de Población y Vivienda</v>
      </c>
      <c r="BH7" s="60" t="str">
        <f>'[1]Ind (01)'!BH7</f>
        <v>Bases de datos de inclusión financiera</v>
      </c>
      <c r="BI7" s="60" t="str">
        <f>'[1]Ind (01)'!BI7</f>
        <v>Bases de datos de inclusión financiera</v>
      </c>
      <c r="BJ7" s="60" t="str">
        <f>'[1]Ind (01)'!BJ7</f>
        <v>Bases de datos de inclusión financiera</v>
      </c>
      <c r="BK7" s="60" t="str">
        <f>'[1]Ind (01)'!BK7</f>
        <v>Portafolio de información</v>
      </c>
      <c r="BL7" s="60" t="str">
        <f>'[1]Ind (01)'!BL7</f>
        <v>Registros administrativos</v>
      </c>
      <c r="BM7" s="60" t="str">
        <f>'[1]Ind (01)'!BM7</f>
        <v>Registros administrativos</v>
      </c>
      <c r="BN7" s="60" t="str">
        <f>'[1]Ind (01)'!BN7</f>
        <v>Estadística operacional de aeropuertos</v>
      </c>
      <c r="BO7" s="60" t="str">
        <f>'[1]Ind (01)'!BO7</f>
        <v>Estadística operacional de aeropuertos</v>
      </c>
      <c r="BP7" s="60" t="str">
        <f>'[1]Ind (01)'!BP7</f>
        <v>Estadística operacional de aeropuertos</v>
      </c>
      <c r="BQ7" s="60" t="str">
        <f>'[1]Ind (01)'!BQ7</f>
        <v>BIE</v>
      </c>
      <c r="BR7" s="60" t="str">
        <f>'[1]Ind (01)'!BR7</f>
        <v>Estadística oficial de los flujos de IED hacia México</v>
      </c>
      <c r="BS7" s="60" t="str">
        <f>'[1]Ind (01)'!BS7</f>
        <v>BIE</v>
      </c>
      <c r="BT7" s="60" t="str">
        <f>'[1]Ind (01)'!BT7</f>
        <v>Data México</v>
      </c>
      <c r="BU7" s="60" t="str">
        <f>'[1]Ind (01)'!BU7</f>
        <v xml:space="preserve"> Productividad Total de los Factores (modelo KLEMS);  BIE</v>
      </c>
      <c r="BV7" s="60" t="str">
        <f>'[1]Ind (01)'!BV7</f>
        <v>Denue</v>
      </c>
      <c r="BW7" s="60" t="str">
        <f>'[1]Ind (01)'!BW7</f>
        <v>IMPI en cifras</v>
      </c>
      <c r="BX7" s="57"/>
      <c r="BY7" s="60" t="str">
        <f>'[1]Ind (01)'!BY7</f>
        <v>BIE</v>
      </c>
      <c r="BZ7" s="60" t="str">
        <f>'[1]Ind (01)'!BZ7</f>
        <v>ENOE</v>
      </c>
    </row>
    <row r="8" spans="1:80">
      <c r="A8" s="61"/>
      <c r="B8" s="62"/>
      <c r="D8" s="63"/>
      <c r="E8" s="63"/>
      <c r="F8" s="64"/>
      <c r="G8" s="64"/>
      <c r="H8" s="64"/>
      <c r="I8" s="65"/>
      <c r="J8" s="64"/>
      <c r="K8" s="64"/>
      <c r="L8" s="64"/>
      <c r="M8" s="63"/>
      <c r="N8" s="64"/>
      <c r="O8" s="63"/>
      <c r="P8" s="63"/>
      <c r="Q8" s="66"/>
      <c r="R8" s="65"/>
      <c r="S8" s="65"/>
      <c r="T8" s="63"/>
      <c r="U8" s="63"/>
      <c r="V8" s="63"/>
      <c r="W8" s="65"/>
      <c r="X8" s="66"/>
      <c r="Y8" s="65"/>
      <c r="Z8" s="65"/>
      <c r="AA8" s="65"/>
      <c r="AB8" s="65"/>
      <c r="AC8" s="66"/>
      <c r="AD8" s="66"/>
      <c r="AE8" s="66"/>
      <c r="AF8" s="64"/>
      <c r="AG8" s="66"/>
      <c r="AH8" s="63"/>
      <c r="AI8" s="65"/>
      <c r="AJ8" s="66"/>
      <c r="AK8" s="66"/>
      <c r="AL8" s="64"/>
      <c r="AM8" s="64"/>
      <c r="AN8" s="68"/>
      <c r="AO8" s="69"/>
      <c r="AP8" s="70"/>
      <c r="AQ8" s="66"/>
      <c r="AR8" s="66"/>
      <c r="AS8" s="66"/>
      <c r="AT8" s="65"/>
      <c r="AU8" s="65"/>
      <c r="AV8" s="64"/>
      <c r="AW8" s="63"/>
      <c r="AX8" s="64"/>
      <c r="AY8" s="71"/>
      <c r="AZ8" s="66"/>
      <c r="BA8" s="66"/>
      <c r="BB8" s="72"/>
      <c r="BC8" s="65"/>
      <c r="BD8" s="65"/>
      <c r="BE8" s="65"/>
      <c r="BF8" s="65"/>
      <c r="BG8" s="65"/>
      <c r="BH8" s="63"/>
      <c r="BI8" s="65"/>
      <c r="BJ8" s="66"/>
      <c r="BK8" s="63"/>
      <c r="BL8" s="63"/>
      <c r="BM8" s="67"/>
      <c r="BN8" s="63"/>
      <c r="BO8" s="63"/>
      <c r="BP8" s="64"/>
      <c r="BQ8" s="63"/>
      <c r="BR8" s="63"/>
      <c r="BS8" s="64"/>
      <c r="BT8" s="65"/>
      <c r="BU8" s="65"/>
      <c r="BV8" s="64"/>
      <c r="BW8" s="66"/>
      <c r="BX8" s="63"/>
      <c r="BY8" s="64"/>
      <c r="BZ8" s="65"/>
      <c r="CA8" s="63"/>
    </row>
    <row r="9" spans="1:80">
      <c r="A9" s="87" t="s">
        <v>7</v>
      </c>
      <c r="B9" s="111" t="s">
        <v>8</v>
      </c>
      <c r="C9" s="112"/>
      <c r="D9" s="89">
        <f>'[1]Datos R'!D8/('[1]Datos R'!$DC8/100000)</f>
        <v>5.2609169287187845</v>
      </c>
      <c r="E9" s="89">
        <f>'[1]Datos R'!E8/('[1]Datos R'!$DC8/100000)</f>
        <v>0.70145559049583794</v>
      </c>
      <c r="F9" s="151">
        <f>'[1]Ind (19)'!F9</f>
        <v>3.6978292401338555</v>
      </c>
      <c r="G9" s="151">
        <f>'[1]Ind (19)'!G9</f>
        <v>6667.1012313287574</v>
      </c>
      <c r="H9" s="74">
        <f>'[1]Datos R'!J8/('[1]Datos R'!$DC8/1000)</f>
        <v>23.587145686013045</v>
      </c>
      <c r="I9" s="114">
        <f>'[1]Ind (19)'!I9</f>
        <v>0.87024218405988552</v>
      </c>
      <c r="J9" s="75">
        <f>'[1]Datos R'!M8</f>
        <v>0.44255699739958798</v>
      </c>
      <c r="K9" s="89">
        <f>'[1]Datos R'!N8/('[1]Datos R'!$DC8/100000)</f>
        <v>3.6475690705783572</v>
      </c>
      <c r="L9" s="152">
        <f>'[1]Ind (19)'!L9</f>
        <v>2.1774793506666907</v>
      </c>
      <c r="M9" s="115">
        <f>'[1]Ind (19)'!M9</f>
        <v>7177.7887732866302</v>
      </c>
      <c r="N9" s="115">
        <f>'[1]Ind (19)'!N9</f>
        <v>256.65932609449766</v>
      </c>
      <c r="O9" s="155">
        <f>'[1]Datos R'!S8/'[1]Datos R'!T8</f>
        <v>0</v>
      </c>
      <c r="P9" s="115">
        <f>'[1]Ind (19)'!P9</f>
        <v>9535.0677584190616</v>
      </c>
      <c r="Q9" s="90">
        <f>'[1]Datos R'!V8/'[1]Datos R'!DE8</f>
        <v>0.37945878723378812</v>
      </c>
      <c r="R9" s="76">
        <f>ABS(('[1]Datos R'!W8/'[1]Datos R'!X8)-1)</f>
        <v>5.9514835234816377E-2</v>
      </c>
      <c r="S9" s="80">
        <f>ABS((('[1]Datos R'!Y8/'[1]Datos R'!Z8)/('[1]Datos R'!AA8/'[1]Datos R'!AB8))-1)</f>
        <v>3.6862926103689797E-2</v>
      </c>
      <c r="T9" s="43">
        <f>'[1]Datos R'!AC8</f>
        <v>8.3898689999999991</v>
      </c>
      <c r="U9" s="114">
        <f>'[1]Ind (19)'!U9</f>
        <v>0.91500000000000004</v>
      </c>
      <c r="V9" s="114">
        <f>'[1]Ind (19)'!V9</f>
        <v>0.1747469800848841</v>
      </c>
      <c r="W9" s="76">
        <f>'[1]Datos R'!AG8/'[1]Datos R'!DF8</f>
        <v>0.52533466918700933</v>
      </c>
      <c r="X9" s="41">
        <f>'[1]Datos R'!AH8</f>
        <v>75.900000000000006</v>
      </c>
      <c r="Y9" s="115">
        <f>'[1]Ind (19)'!Y9</f>
        <v>11.725810006612299</v>
      </c>
      <c r="Z9" s="116">
        <f>'[1]Ind (19)'!Z9</f>
        <v>0.68813448436896163</v>
      </c>
      <c r="AA9" s="116">
        <f>'[1]Ind (19)'!AA9</f>
        <v>3.4668130542078996</v>
      </c>
      <c r="AB9" s="116">
        <f>'[1]Ind (19)'!AB9</f>
        <v>1.3451828113331652</v>
      </c>
      <c r="AC9" s="81">
        <f>('[1]Datos R'!AO8+'[1]Datos R'!AP8)/'[1]Datos R'!DC8</f>
        <v>1.2373676616346582E-3</v>
      </c>
      <c r="AD9" s="114">
        <f>'[1]Ind (19)'!AD9</f>
        <v>0.81897153675883594</v>
      </c>
      <c r="AE9" s="114">
        <f>'[1]Ind (19)'!AE9</f>
        <v>0.86442430708620799</v>
      </c>
      <c r="AF9" s="114">
        <f>'[1]Ind (19)'!AF9</f>
        <v>0.16656643115226061</v>
      </c>
      <c r="AG9" s="114">
        <f>'[1]Ind (19)'!AG9</f>
        <v>0.51950794283130941</v>
      </c>
      <c r="AH9" s="152">
        <f>'[1]Ind (19)'!AH9</f>
        <v>2.9219107767134602</v>
      </c>
      <c r="AI9" s="82">
        <f>'[1]Datos R'!BB8</f>
        <v>2.5000000000000001E-2</v>
      </c>
      <c r="AJ9" s="84">
        <f>'[1]Datos R'!BC8</f>
        <v>7</v>
      </c>
      <c r="AK9" s="114">
        <f>'[1]Ind (19)'!AK9</f>
        <v>0.33745991230303723</v>
      </c>
      <c r="AL9" s="152">
        <f>'[1]Ind (19)'!AL9</f>
        <v>94.827586206896555</v>
      </c>
      <c r="AM9" s="114">
        <f>'[1]Ind (19)'!AM9</f>
        <v>9.4589802605590773E-2</v>
      </c>
      <c r="AN9" s="152">
        <f>'[1]Ind (19)'!AN9</f>
        <v>2.25</v>
      </c>
      <c r="AO9" s="82">
        <f>'[1]Datos R'!BJ8/'[1]Datos R'!DF8</f>
        <v>0.39878655953408498</v>
      </c>
      <c r="AP9" s="8">
        <f>'[1]Datos R'!BK8</f>
        <v>7842.72</v>
      </c>
      <c r="AQ9" s="83">
        <f>'[1]Datos R'!BL8/'[1]Datos R'!BM8</f>
        <v>1.8491616230237153</v>
      </c>
      <c r="AR9" s="82">
        <f>'[1]Datos R'!BN8/'[1]Datos R'!DF8</f>
        <v>4.2400139832165359E-3</v>
      </c>
      <c r="AS9" s="82">
        <f>'[1]Datos R'!BO8/'[1]Datos R'!DF8</f>
        <v>0.34099226778580449</v>
      </c>
      <c r="AT9" s="82">
        <f>'[1]Datos R'!BP8/'[1]Datos R'!BQ8</f>
        <v>0.27571585895872919</v>
      </c>
      <c r="AU9" s="114">
        <f>'[1]Ind (19)'!AU9</f>
        <v>5.2312267913629487E-2</v>
      </c>
      <c r="AV9" s="150">
        <f>('[1]Datos R'!DI8*1000000)/'[1]Datos R'!DC8</f>
        <v>208811.1907739036</v>
      </c>
      <c r="AW9" s="114">
        <f>'[1]Ind (19)'!AW9</f>
        <v>0.6966060818205968</v>
      </c>
      <c r="AX9" s="154">
        <v>-0.57258468024418863</v>
      </c>
      <c r="AY9" s="153">
        <f>'[1]Datos R'!BV8/('[1]Datos R'!DH8*1000000)</f>
        <v>1.0319519117512365E-2</v>
      </c>
      <c r="AZ9" s="82">
        <f>'[1]Datos R'!BV8/'[1]Datos R'!BW8</f>
        <v>0.3333273287220696</v>
      </c>
      <c r="BA9" s="83">
        <f>'[1]Datos R'!BX8</f>
        <v>12.3306120330132</v>
      </c>
      <c r="BB9" s="83">
        <f>'[1]Datos R'!BY8</f>
        <v>5.0928307328734501</v>
      </c>
      <c r="BC9" s="82">
        <f>'[1]Datos R'!BZ8/'[1]Datos R'!DF8</f>
        <v>0.21300979726137984</v>
      </c>
      <c r="BD9" s="82">
        <f>'[1]Datos R'!DF8/'[1]Datos R'!DD8</f>
        <v>0.39940336104213897</v>
      </c>
      <c r="BE9" s="84">
        <f>'[1]Datos R'!CA8</f>
        <v>766</v>
      </c>
      <c r="BF9" s="82">
        <f>'[1]Datos R'!CB8/'[1]Datos R'!CC8</f>
        <v>0.93234389693557951</v>
      </c>
      <c r="BG9" s="82">
        <f>'[1]Datos R'!CD8/'[1]Datos R'!CC8</f>
        <v>0.61138931273979236</v>
      </c>
      <c r="BH9" s="84">
        <f>'[1]Datos R'!CE8/('[1]Datos R'!CF8/10000)</f>
        <v>186.97126991809361</v>
      </c>
      <c r="BI9" s="83">
        <f>'[1]Datos R'!CG8/('[1]Datos R'!CH8/10000)</f>
        <v>7.1896535287332419</v>
      </c>
      <c r="BJ9" s="84">
        <f>'[1]Datos R'!CI8/('[1]Datos R'!CJ8/10000)</f>
        <v>4373.8972179584443</v>
      </c>
      <c r="BK9" s="115">
        <f>'[1]Ind (19)'!BK9</f>
        <v>91447.988804826033</v>
      </c>
      <c r="BL9" s="152">
        <f>'[1]Ind (19)'!BL9</f>
        <v>96.225787239273686</v>
      </c>
      <c r="BM9" s="152">
        <f>'[1]Ind (19)'!BM9</f>
        <v>6.0114772974247757</v>
      </c>
      <c r="BN9" s="84">
        <f>'[1]Datos R'!CN8/('[1]Datos R'!DC8/1000)</f>
        <v>329.01002871057733</v>
      </c>
      <c r="BO9" s="84">
        <f>('[1]Datos R'!CO8*1000)/('[1]Datos R'!DC8/1000)</f>
        <v>189.42808221340098</v>
      </c>
      <c r="BP9" s="82">
        <f>'[1]Datos R'!CP8/SUM('[1]Datos R'!CP$8:CP$39)</f>
        <v>5.6795183221753304E-3</v>
      </c>
      <c r="BQ9" s="114">
        <f>'[1]Ind (19)'!BQ9</f>
        <v>1.9380087792766194E-2</v>
      </c>
      <c r="BR9" s="152">
        <f>'[1]Ind (19)'!BR9</f>
        <v>3.7563062380556986</v>
      </c>
      <c r="BS9" s="114">
        <f>'[1]Ind (19)'!BS9</f>
        <v>0.74045778312728372</v>
      </c>
      <c r="BT9" s="83">
        <f>'[1]Datos R'!CT8</f>
        <v>0.82793199019999997</v>
      </c>
      <c r="BU9" s="152">
        <f>'[1]Ind (19)'!BU9</f>
        <v>-1.2682211459970523</v>
      </c>
      <c r="BV9" s="83">
        <f>'[1]Datos R'!CV8/('[1]Datos R'!DE8/100000)</f>
        <v>1.8790923642227648</v>
      </c>
      <c r="BW9" s="83">
        <f>'[1]Datos R'!CW8/('[1]Datos R'!DE8/100000)</f>
        <v>1.366612628525647</v>
      </c>
      <c r="BX9" s="82"/>
      <c r="BY9" s="115">
        <f>'[1]Ind (19)'!BY9</f>
        <v>108481.61257898006</v>
      </c>
      <c r="BZ9" s="91">
        <f>'[1]Datos R'!CZ8/'[1]Datos R'!DA8</f>
        <v>0.27571585895872919</v>
      </c>
      <c r="CA9" s="136" t="s">
        <v>8</v>
      </c>
    </row>
    <row r="10" spans="1:80">
      <c r="A10" s="87" t="s">
        <v>9</v>
      </c>
      <c r="B10" s="111" t="s">
        <v>10</v>
      </c>
      <c r="C10" s="112"/>
      <c r="D10" s="89">
        <f>'[1]Datos R'!D9/('[1]Datos R'!DC9/100000)</f>
        <v>69.885540538389293</v>
      </c>
      <c r="E10" s="89">
        <f>'[1]Datos R'!E9/('[1]Datos R'!$DC9/100000)</f>
        <v>0.37144934226934323</v>
      </c>
      <c r="F10" s="151">
        <f>'[1]Ind (19)'!F10</f>
        <v>7.7786689388494903</v>
      </c>
      <c r="G10" s="151">
        <f>'[1]Ind (19)'!G10</f>
        <v>3590.1560013107651</v>
      </c>
      <c r="H10" s="74">
        <f>'[1]Datos R'!J9/('[1]Datos R'!$DC9/1000)</f>
        <v>24.454102127343447</v>
      </c>
      <c r="I10" s="114">
        <f>'[1]Ind (19)'!I10</f>
        <v>0.86309701150780571</v>
      </c>
      <c r="J10" s="75">
        <f>'[1]Datos R'!M9</f>
        <v>0.33998019724645195</v>
      </c>
      <c r="K10" s="89">
        <f>'[1]Datos R'!N9/('[1]Datos R'!$DC9/100000)</f>
        <v>1.1143480268080297</v>
      </c>
      <c r="L10" s="152">
        <f>'[1]Ind (19)'!L10</f>
        <v>1.624669804426975</v>
      </c>
      <c r="M10" s="115">
        <f>'[1]Ind (19)'!M10</f>
        <v>7717.1058185009269</v>
      </c>
      <c r="N10" s="115">
        <f>'[1]Ind (19)'!N10</f>
        <v>162.90793981156111</v>
      </c>
      <c r="O10" s="155">
        <f>'[1]Datos R'!S9/'[1]Datos R'!T9</f>
        <v>1.5085990143819772E-3</v>
      </c>
      <c r="P10" s="115">
        <f>'[1]Ind (19)'!P10</f>
        <v>12978.5889299754</v>
      </c>
      <c r="Q10" s="90">
        <f>'[1]Datos R'!V9/'[1]Datos R'!DE9</f>
        <v>0.38892253169575458</v>
      </c>
      <c r="R10" s="76">
        <f>ABS(('[1]Datos R'!W9/'[1]Datos R'!X9)-1)</f>
        <v>0.13938469448539559</v>
      </c>
      <c r="S10" s="80">
        <f>ABS((('[1]Datos R'!Y9/'[1]Datos R'!Z9)/('[1]Datos R'!AA9/'[1]Datos R'!AB9))-1)</f>
        <v>0.12546427761382106</v>
      </c>
      <c r="T10" s="43">
        <f>'[1]Datos R'!AC9</f>
        <v>8.5059830000000005</v>
      </c>
      <c r="U10" s="114">
        <f>'[1]Ind (19)'!U10</f>
        <v>1</v>
      </c>
      <c r="V10" s="114">
        <f>'[1]Ind (19)'!V10</f>
        <v>0.13526641153959376</v>
      </c>
      <c r="W10" s="76">
        <f>'[1]Datos R'!AG9/'[1]Datos R'!DF9</f>
        <v>0.5701267562918253</v>
      </c>
      <c r="X10" s="41">
        <f>'[1]Datos R'!AH9</f>
        <v>76</v>
      </c>
      <c r="Y10" s="115">
        <f>'[1]Ind (19)'!Y10</f>
        <v>13.620573313673058</v>
      </c>
      <c r="Z10" s="116">
        <f>'[1]Ind (19)'!Z10</f>
        <v>0.58431308003412541</v>
      </c>
      <c r="AA10" s="116">
        <f>'[1]Ind (19)'!AA10</f>
        <v>2.2679507209741567</v>
      </c>
      <c r="AB10" s="116">
        <f>'[1]Ind (19)'!AB10</f>
        <v>0.91181902446262619</v>
      </c>
      <c r="AC10" s="81">
        <f>('[1]Datos R'!AO9+'[1]Datos R'!AP9)/'[1]Datos R'!DC9</f>
        <v>4.3074857655305623E-3</v>
      </c>
      <c r="AD10" s="114">
        <f>'[1]Ind (19)'!AD10</f>
        <v>0.88279432114177503</v>
      </c>
      <c r="AE10" s="114">
        <f>'[1]Ind (19)'!AE10</f>
        <v>0.85506731969107896</v>
      </c>
      <c r="AF10" s="114">
        <f>'[1]Ind (19)'!AF10</f>
        <v>9.6195181215288639E-2</v>
      </c>
      <c r="AG10" s="114">
        <f>'[1]Ind (19)'!AG10</f>
        <v>0.2989909554174115</v>
      </c>
      <c r="AH10" s="152">
        <f>'[1]Ind (19)'!AH10</f>
        <v>27.743948144287945</v>
      </c>
      <c r="AI10" s="82">
        <f>'[1]Datos R'!BB9</f>
        <v>0.02</v>
      </c>
      <c r="AJ10" s="84">
        <f>'[1]Datos R'!BC9</f>
        <v>34</v>
      </c>
      <c r="AK10" s="114">
        <f>'[1]Ind (19)'!AK10</f>
        <v>0.27692622848992243</v>
      </c>
      <c r="AL10" s="152">
        <f>'[1]Ind (19)'!AL10</f>
        <v>100</v>
      </c>
      <c r="AM10" s="114">
        <f>'[1]Ind (19)'!AM10</f>
        <v>0.10280823869688582</v>
      </c>
      <c r="AN10" s="152">
        <f>'[1]Ind (19)'!AN10</f>
        <v>0.64</v>
      </c>
      <c r="AO10" s="82">
        <f>'[1]Datos R'!BJ9/'[1]Datos R'!DF9</f>
        <v>0.37129289428937923</v>
      </c>
      <c r="AP10" s="8">
        <f>'[1]Datos R'!BK9</f>
        <v>9148.3700000000008</v>
      </c>
      <c r="AQ10" s="83">
        <f>'[1]Datos R'!BL9/'[1]Datos R'!BM9</f>
        <v>4.6672518568534773</v>
      </c>
      <c r="AR10" s="82">
        <f>'[1]Datos R'!BN9/'[1]Datos R'!DF9</f>
        <v>9.9759364403830281E-3</v>
      </c>
      <c r="AS10" s="82">
        <f>'[1]Datos R'!BO9/'[1]Datos R'!DF9</f>
        <v>0.2479857955392922</v>
      </c>
      <c r="AT10" s="82">
        <f>'[1]Datos R'!BP9/'[1]Datos R'!BQ9</f>
        <v>0.25299968816396579</v>
      </c>
      <c r="AU10" s="114">
        <f>'[1]Ind (19)'!AU10</f>
        <v>1.868348616354364E-2</v>
      </c>
      <c r="AV10" s="150">
        <f>('[1]Datos R'!DI9*1000000)/'[1]Datos R'!DC9</f>
        <v>217291.06657239088</v>
      </c>
      <c r="AW10" s="114">
        <f>'[1]Ind (19)'!AW10</f>
        <v>0.71203191462898396</v>
      </c>
      <c r="AX10" s="154">
        <v>1.1716958267589634</v>
      </c>
      <c r="AY10" s="153">
        <f>'[1]Datos R'!BV9/('[1]Datos R'!DH9*1000000)</f>
        <v>2.0173224383188578E-2</v>
      </c>
      <c r="AZ10" s="82">
        <f>'[1]Datos R'!BV9/'[1]Datos R'!BW9</f>
        <v>0.63151694781771939</v>
      </c>
      <c r="BA10" s="83">
        <f>'[1]Datos R'!BX9</f>
        <v>16.006823565295701</v>
      </c>
      <c r="BB10" s="83">
        <f>'[1]Datos R'!BY9</f>
        <v>4.59262523732143</v>
      </c>
      <c r="BC10" s="82">
        <f>'[1]Datos R'!BZ9/'[1]Datos R'!DF9</f>
        <v>0.24567638986944026</v>
      </c>
      <c r="BD10" s="82">
        <f>'[1]Datos R'!DF9/'[1]Datos R'!DD9</f>
        <v>0.42380045343829276</v>
      </c>
      <c r="BE10" s="84">
        <f>'[1]Datos R'!CA9</f>
        <v>845</v>
      </c>
      <c r="BF10" s="82">
        <f>'[1]Datos R'!CB9/'[1]Datos R'!CC9</f>
        <v>0.94399655320379883</v>
      </c>
      <c r="BG10" s="82">
        <f>'[1]Datos R'!CD9/'[1]Datos R'!CC9</f>
        <v>0.69931247602143232</v>
      </c>
      <c r="BH10" s="84">
        <f>'[1]Datos R'!CE9/('[1]Datos R'!CF9/10000)</f>
        <v>184.36050763664883</v>
      </c>
      <c r="BI10" s="83">
        <f>'[1]Datos R'!CG9/('[1]Datos R'!CH9/10000)</f>
        <v>8.2409733001882657</v>
      </c>
      <c r="BJ10" s="84">
        <f>'[1]Datos R'!CI9/('[1]Datos R'!CJ9/10000)</f>
        <v>5266.2535407157111</v>
      </c>
      <c r="BK10" s="115">
        <f>'[1]Ind (19)'!BK10</f>
        <v>25849.647875935552</v>
      </c>
      <c r="BL10" s="152">
        <f>'[1]Ind (19)'!BL10</f>
        <v>53.485185805132289</v>
      </c>
      <c r="BM10" s="152">
        <f>'[1]Ind (19)'!BM10</f>
        <v>7.1700485395611588</v>
      </c>
      <c r="BN10" s="84">
        <f>'[1]Datos R'!CN9/('[1]Datos R'!DC9/1000)</f>
        <v>1856.9338979363336</v>
      </c>
      <c r="BO10" s="84">
        <f>('[1]Datos R'!CO9*1000)/('[1]Datos R'!DC9/1000)</f>
        <v>8073.9974847573112</v>
      </c>
      <c r="BP10" s="82">
        <f>'[1]Datos R'!CP9/SUM('[1]Datos R'!CP$8:CP$39)</f>
        <v>6.7335111413564222E-4</v>
      </c>
      <c r="BQ10" s="114">
        <f>'[1]Ind (19)'!BQ10</f>
        <v>2.106370982165396E-2</v>
      </c>
      <c r="BR10" s="152">
        <f>'[1]Ind (19)'!BR10</f>
        <v>1.9454287182192587</v>
      </c>
      <c r="BS10" s="114">
        <f>'[1]Ind (19)'!BS10</f>
        <v>1.0011039077827586</v>
      </c>
      <c r="BT10" s="83">
        <f>'[1]Datos R'!CT9</f>
        <v>1.2627009701</v>
      </c>
      <c r="BU10" s="152">
        <f>'[1]Ind (19)'!BU10</f>
        <v>-1.2738869206701744</v>
      </c>
      <c r="BV10" s="83">
        <f>'[1]Datos R'!CV9/('[1]Datos R'!DE9/100000)</f>
        <v>0.72523415997940344</v>
      </c>
      <c r="BW10" s="83">
        <f>'[1]Datos R'!CW9/('[1]Datos R'!DE9/100000)</f>
        <v>1.4504683199588069</v>
      </c>
      <c r="BX10" s="39"/>
      <c r="BY10" s="115">
        <f>'[1]Ind (19)'!BY10</f>
        <v>93873.272585077037</v>
      </c>
      <c r="BZ10" s="91">
        <f>'[1]Datos R'!CZ9/'[1]Datos R'!DA9</f>
        <v>0.2531333245895534</v>
      </c>
      <c r="CA10" s="136" t="s">
        <v>10</v>
      </c>
      <c r="CB10" s="63"/>
    </row>
    <row r="11" spans="1:80">
      <c r="A11" s="87" t="s">
        <v>11</v>
      </c>
      <c r="B11" s="111" t="s">
        <v>12</v>
      </c>
      <c r="C11" s="112"/>
      <c r="D11" s="89">
        <f>'[1]Datos R'!D10/('[1]Datos R'!DC10/100000)</f>
        <v>8.2660464626957086</v>
      </c>
      <c r="E11" s="89">
        <f>'[1]Datos R'!E10/('[1]Datos R'!$DC10/100000)</f>
        <v>0.62621564111331118</v>
      </c>
      <c r="F11" s="151">
        <f>'[1]Ind (19)'!F11</f>
        <v>1.5613200422896845</v>
      </c>
      <c r="G11" s="151">
        <f>'[1]Ind (19)'!G11</f>
        <v>2138.3047538941305</v>
      </c>
      <c r="H11" s="74">
        <f>'[1]Datos R'!J10/('[1]Datos R'!$DC10/1000)</f>
        <v>22.861880625764766</v>
      </c>
      <c r="I11" s="114">
        <f>'[1]Ind (19)'!I11</f>
        <v>0.83903168614665868</v>
      </c>
      <c r="J11" s="75">
        <f>'[1]Datos R'!M10</f>
        <v>0.63164251207729505</v>
      </c>
      <c r="K11" s="89">
        <f>'[1]Datos R'!N10/('[1]Datos R'!$DC10/100000)</f>
        <v>4.1330232313478543</v>
      </c>
      <c r="L11" s="152">
        <f>'[1]Ind (19)'!L11</f>
        <v>2.0764250068834782</v>
      </c>
      <c r="M11" s="115">
        <f>'[1]Ind (19)'!M11</f>
        <v>17006.286561149398</v>
      </c>
      <c r="N11" s="115">
        <f>'[1]Ind (19)'!N11</f>
        <v>276.28315013341893</v>
      </c>
      <c r="O11" s="155">
        <f>'[1]Datos R'!S10/'[1]Datos R'!T10</f>
        <v>0</v>
      </c>
      <c r="P11" s="115">
        <f>'[1]Ind (19)'!P11</f>
        <v>12382.213252122956</v>
      </c>
      <c r="Q11" s="90">
        <f>'[1]Datos R'!V10/'[1]Datos R'!DE10</f>
        <v>0.3867991926539503</v>
      </c>
      <c r="R11" s="76">
        <f>ABS(('[1]Datos R'!W10/'[1]Datos R'!X10)-1)</f>
        <v>0.15800135211807287</v>
      </c>
      <c r="S11" s="80">
        <f>ABS((('[1]Datos R'!Y10/'[1]Datos R'!Z10)/('[1]Datos R'!AA10/'[1]Datos R'!AB10))-1)</f>
        <v>3.1562703936148684E-2</v>
      </c>
      <c r="T11" s="43">
        <f>'[1]Datos R'!AC10</f>
        <v>8.4083769999999998</v>
      </c>
      <c r="U11" s="114">
        <f>'[1]Ind (19)'!U11</f>
        <v>0.98699999999999999</v>
      </c>
      <c r="V11" s="114">
        <f>'[1]Ind (19)'!V11</f>
        <v>0.11186810192124268</v>
      </c>
      <c r="W11" s="76">
        <f>'[1]Datos R'!AG10/'[1]Datos R'!DF10</f>
        <v>0.5412450408181404</v>
      </c>
      <c r="X11" s="41">
        <f>'[1]Datos R'!AH10</f>
        <v>75.900000000000006</v>
      </c>
      <c r="Y11" s="115">
        <f>'[1]Ind (19)'!Y11</f>
        <v>12.065372381265766</v>
      </c>
      <c r="Z11" s="116">
        <f>'[1]Ind (19)'!Z11</f>
        <v>0.81713548334705799</v>
      </c>
      <c r="AA11" s="116">
        <f>'[1]Ind (19)'!AA11</f>
        <v>3.3827378860299016</v>
      </c>
      <c r="AB11" s="116">
        <f>'[1]Ind (19)'!AB11</f>
        <v>1.3805021830459612</v>
      </c>
      <c r="AC11" s="81">
        <f>('[1]Datos R'!AO10+'[1]Datos R'!AP10)/'[1]Datos R'!DC10</f>
        <v>8.0831914954906207E-3</v>
      </c>
      <c r="AD11" s="114">
        <f>'[1]Ind (19)'!AD11</f>
        <v>0.761834146165565</v>
      </c>
      <c r="AE11" s="114">
        <f>'[1]Ind (19)'!AE11</f>
        <v>0.79009997385715203</v>
      </c>
      <c r="AF11" s="114">
        <f>'[1]Ind (19)'!AF11</f>
        <v>0.14359635442490243</v>
      </c>
      <c r="AG11" s="114">
        <f>'[1]Ind (19)'!AG11</f>
        <v>0.53010494829942501</v>
      </c>
      <c r="AH11" s="152">
        <f>'[1]Ind (19)'!AH11</f>
        <v>9.5579174368453543</v>
      </c>
      <c r="AI11" s="82">
        <f>'[1]Datos R'!BB10</f>
        <v>2.5100000000000001E-2</v>
      </c>
      <c r="AJ11" s="84">
        <f>'[1]Datos R'!BC10</f>
        <v>8</v>
      </c>
      <c r="AK11" s="114">
        <f>'[1]Ind (19)'!AK11</f>
        <v>0.24023023735903146</v>
      </c>
      <c r="AL11" s="152">
        <f>'[1]Ind (19)'!AL11</f>
        <v>80.172413793103445</v>
      </c>
      <c r="AM11" s="114">
        <f>'[1]Ind (19)'!AM11</f>
        <v>0.10257235475745365</v>
      </c>
      <c r="AN11" s="152">
        <f>'[1]Ind (19)'!AN11</f>
        <v>2.71</v>
      </c>
      <c r="AO11" s="82">
        <f>'[1]Datos R'!BJ10/'[1]Datos R'!DF10</f>
        <v>0.37583663047664706</v>
      </c>
      <c r="AP11" s="8">
        <f>'[1]Datos R'!BK10</f>
        <v>10330.5</v>
      </c>
      <c r="AQ11" s="83">
        <f>'[1]Datos R'!BL10/'[1]Datos R'!BM10</f>
        <v>1.0611663370459041</v>
      </c>
      <c r="AR11" s="82">
        <f>'[1]Datos R'!BN10/'[1]Datos R'!DF10</f>
        <v>6.1112742100996277E-3</v>
      </c>
      <c r="AS11" s="82">
        <f>'[1]Datos R'!BO10/'[1]Datos R'!DF10</f>
        <v>0.21329936086144996</v>
      </c>
      <c r="AT11" s="82">
        <f>'[1]Datos R'!BP10/'[1]Datos R'!BQ10</f>
        <v>0.25703378218757383</v>
      </c>
      <c r="AU11" s="114">
        <f>'[1]Ind (19)'!AU11</f>
        <v>2.9222772212571996E-2</v>
      </c>
      <c r="AV11" s="150">
        <f>('[1]Datos R'!DI10*1000000)/'[1]Datos R'!DC10</f>
        <v>147128.29244989084</v>
      </c>
      <c r="AW11" s="114">
        <f>'[1]Ind (19)'!AW11</f>
        <v>0.44499135750310859</v>
      </c>
      <c r="AX11" s="154">
        <v>-11.944452118044886</v>
      </c>
      <c r="AY11" s="153">
        <f>'[1]Datos R'!BV10/('[1]Datos R'!DH10*1000000)</f>
        <v>1.6439650675213465E-2</v>
      </c>
      <c r="AZ11" s="82">
        <f>'[1]Datos R'!BV10/'[1]Datos R'!BW10</f>
        <v>0.32274336604137366</v>
      </c>
      <c r="BA11" s="83">
        <f>'[1]Datos R'!BX10</f>
        <v>12.7242792515486</v>
      </c>
      <c r="BB11" s="83">
        <f>'[1]Datos R'!BY10</f>
        <v>5.28842425125048</v>
      </c>
      <c r="BC11" s="82">
        <f>'[1]Datos R'!BZ10/'[1]Datos R'!DF10</f>
        <v>0.26041192519951195</v>
      </c>
      <c r="BD11" s="82">
        <f>'[1]Datos R'!DF10/'[1]Datos R'!DD10</f>
        <v>0.41324890588617652</v>
      </c>
      <c r="BE11" s="84">
        <f>'[1]Datos R'!CA10</f>
        <v>669</v>
      </c>
      <c r="BF11" s="82">
        <f>'[1]Datos R'!CB10/'[1]Datos R'!CC10</f>
        <v>0.94635232580486128</v>
      </c>
      <c r="BG11" s="82">
        <f>'[1]Datos R'!CD10/'[1]Datos R'!CC10</f>
        <v>0.62134125452251443</v>
      </c>
      <c r="BH11" s="84">
        <f>'[1]Datos R'!CE10/('[1]Datos R'!CF10/10000)</f>
        <v>345.73519311168724</v>
      </c>
      <c r="BI11" s="83">
        <f>'[1]Datos R'!CG10/('[1]Datos R'!CH10/10000)</f>
        <v>9.8517597324790671</v>
      </c>
      <c r="BJ11" s="84">
        <f>'[1]Datos R'!CI10/('[1]Datos R'!CJ10/10000)</f>
        <v>5155.4566547554596</v>
      </c>
      <c r="BK11" s="115">
        <f>'[1]Ind (19)'!BK11</f>
        <v>21976.468427385596</v>
      </c>
      <c r="BL11" s="152">
        <f>'[1]Ind (19)'!BL11</f>
        <v>113.68841507437328</v>
      </c>
      <c r="BM11" s="152">
        <f>'[1]Ind (19)'!BM11</f>
        <v>2.4543120374565777</v>
      </c>
      <c r="BN11" s="84">
        <f>'[1]Datos R'!CN10/('[1]Datos R'!DC10/1000)</f>
        <v>4455.8010738345811</v>
      </c>
      <c r="BO11" s="84">
        <f>('[1]Datos R'!CO10*1000)/('[1]Datos R'!DC10/1000)</f>
        <v>4477.0773764570486</v>
      </c>
      <c r="BP11" s="82">
        <f>'[1]Datos R'!CP10/SUM('[1]Datos R'!CP$8:CP$39)</f>
        <v>8.425849418810534E-2</v>
      </c>
      <c r="BQ11" s="114">
        <f>'[1]Ind (19)'!BQ11</f>
        <v>0.15518362154312557</v>
      </c>
      <c r="BR11" s="152">
        <f>'[1]Ind (19)'!BR11</f>
        <v>2.7304559609335701</v>
      </c>
      <c r="BS11" s="114">
        <f>'[1]Ind (19)'!BS11</f>
        <v>2.0873243934921969E-2</v>
      </c>
      <c r="BT11" s="83">
        <f>'[1]Datos R'!CT10</f>
        <v>1.32795098E-2</v>
      </c>
      <c r="BU11" s="152">
        <f>'[1]Ind (19)'!BU11</f>
        <v>-1.6020801619478533</v>
      </c>
      <c r="BV11" s="83">
        <f>'[1]Datos R'!CV10/('[1]Datos R'!DE10/100000)</f>
        <v>1.748583647245731</v>
      </c>
      <c r="BW11" s="83">
        <f>'[1]Datos R'!CW10/('[1]Datos R'!DE10/100000)</f>
        <v>0.74939299167674189</v>
      </c>
      <c r="BX11" s="39"/>
      <c r="BY11" s="115">
        <f>'[1]Ind (19)'!BY11</f>
        <v>93911.141429609954</v>
      </c>
      <c r="BZ11" s="91">
        <f>'[1]Datos R'!CZ10/'[1]Datos R'!DA10</f>
        <v>0.2571446953369072</v>
      </c>
      <c r="CA11" s="136" t="s">
        <v>12</v>
      </c>
      <c r="CB11" s="63"/>
    </row>
    <row r="12" spans="1:80">
      <c r="A12" s="87" t="s">
        <v>13</v>
      </c>
      <c r="B12" s="111" t="s">
        <v>14</v>
      </c>
      <c r="C12" s="112"/>
      <c r="D12" s="89">
        <f>'[1]Datos R'!D11/('[1]Datos R'!DC11/100000)</f>
        <v>8.6173188720360461</v>
      </c>
      <c r="E12" s="89">
        <f>'[1]Datos R'!E11/('[1]Datos R'!$DC11/100000)</f>
        <v>0.21543297180090115</v>
      </c>
      <c r="F12" s="151">
        <f>'[1]Ind (19)'!F12</f>
        <v>2.0206317132829947</v>
      </c>
      <c r="G12" s="151">
        <f>'[1]Ind (19)'!G12</f>
        <v>1937.3886850813883</v>
      </c>
      <c r="H12" s="74">
        <f>'[1]Datos R'!J11/('[1]Datos R'!$DC11/1000)</f>
        <v>2.1575612125860251</v>
      </c>
      <c r="I12" s="114">
        <f>'[1]Ind (19)'!I12</f>
        <v>0.86833528363085188</v>
      </c>
      <c r="J12" s="75">
        <f>'[1]Datos R'!M11</f>
        <v>0.42106073497832297</v>
      </c>
      <c r="K12" s="89">
        <f>'[1]Datos R'!N11/('[1]Datos R'!$DC11/100000)</f>
        <v>8.1864529284342442</v>
      </c>
      <c r="L12" s="152">
        <f>'[1]Ind (19)'!L12</f>
        <v>9.5015883403824608E-2</v>
      </c>
      <c r="M12" s="115">
        <f>'[1]Ind (19)'!M12</f>
        <v>1212.0171196406416</v>
      </c>
      <c r="N12" s="115">
        <f>'[1]Ind (19)'!N12</f>
        <v>213.5499763222451</v>
      </c>
      <c r="O12" s="155">
        <f>'[1]Datos R'!S11/'[1]Datos R'!T11</f>
        <v>1.9026284077595556E-2</v>
      </c>
      <c r="P12" s="115">
        <f>'[1]Ind (19)'!P12</f>
        <v>9402.399857926699</v>
      </c>
      <c r="Q12" s="90">
        <f>'[1]Datos R'!V11/'[1]Datos R'!DE11</f>
        <v>0.35846572543009009</v>
      </c>
      <c r="R12" s="76">
        <f>ABS(('[1]Datos R'!W11/'[1]Datos R'!X11)-1)</f>
        <v>1.2209280027433489E-2</v>
      </c>
      <c r="S12" s="80">
        <f>ABS((('[1]Datos R'!Y11/'[1]Datos R'!Z11)/('[1]Datos R'!AA11/'[1]Datos R'!AB11))-1)</f>
        <v>7.1193586734026315E-2</v>
      </c>
      <c r="T12" s="43">
        <f>'[1]Datos R'!AC11</f>
        <v>8.0591539999999995</v>
      </c>
      <c r="U12" s="114">
        <f>'[1]Ind (19)'!U12</f>
        <v>0.873</v>
      </c>
      <c r="V12" s="114">
        <f>'[1]Ind (19)'!V12</f>
        <v>0.1660658794282163</v>
      </c>
      <c r="W12" s="76">
        <f>'[1]Datos R'!AG11/'[1]Datos R'!DF11</f>
        <v>0.37090153989972391</v>
      </c>
      <c r="X12" s="41">
        <f>'[1]Datos R'!AH11</f>
        <v>74.8</v>
      </c>
      <c r="Y12" s="115">
        <f>'[1]Ind (19)'!Y12</f>
        <v>21.83657050913688</v>
      </c>
      <c r="Z12" s="116">
        <f>'[1]Ind (19)'!Z12</f>
        <v>0.96946687451602864</v>
      </c>
      <c r="AA12" s="116">
        <f>'[1]Ind (19)'!AA12</f>
        <v>3.9256294929302085</v>
      </c>
      <c r="AB12" s="116">
        <f>'[1]Ind (19)'!AB12</f>
        <v>1.3129467524892129</v>
      </c>
      <c r="AC12" s="81">
        <f>('[1]Datos R'!AO11+'[1]Datos R'!AP11)/'[1]Datos R'!DC11</f>
        <v>4.7513741930688752E-3</v>
      </c>
      <c r="AD12" s="114">
        <f>'[1]Ind (19)'!AD12</f>
        <v>0.84292720283942801</v>
      </c>
      <c r="AE12" s="114">
        <f>'[1]Ind (19)'!AE12</f>
        <v>0.840285120984964</v>
      </c>
      <c r="AF12" s="114">
        <f>'[1]Ind (19)'!AF12</f>
        <v>0.13726160144916863</v>
      </c>
      <c r="AG12" s="114">
        <f>'[1]Ind (19)'!AG12</f>
        <v>0.60870263912128697</v>
      </c>
      <c r="AH12" s="152">
        <f>'[1]Ind (19)'!AH12</f>
        <v>9.3087183841880812</v>
      </c>
      <c r="AI12" s="82">
        <f>'[1]Datos R'!BB11</f>
        <v>0.02</v>
      </c>
      <c r="AJ12" s="84">
        <f>'[1]Datos R'!BC11</f>
        <v>7</v>
      </c>
      <c r="AK12" s="114">
        <f>'[1]Ind (19)'!AK12</f>
        <v>0.31693200394692272</v>
      </c>
      <c r="AL12" s="152">
        <f>'[1]Ind (19)'!AL12</f>
        <v>87.931034482758619</v>
      </c>
      <c r="AM12" s="114">
        <f>'[1]Ind (19)'!AM12</f>
        <v>9.9166966439495394E-2</v>
      </c>
      <c r="AN12" s="152">
        <f>'[1]Ind (19)'!AN12</f>
        <v>2.3199999999999998</v>
      </c>
      <c r="AO12" s="82">
        <f>'[1]Datos R'!BJ11/'[1]Datos R'!DF11</f>
        <v>0.56898388073120332</v>
      </c>
      <c r="AP12" s="8">
        <f>'[1]Datos R'!BK11</f>
        <v>6617.35</v>
      </c>
      <c r="AQ12" s="83">
        <f>'[1]Datos R'!BL11/'[1]Datos R'!BM11</f>
        <v>2.723692170535231</v>
      </c>
      <c r="AR12" s="82">
        <f>'[1]Datos R'!BN11/'[1]Datos R'!DF11</f>
        <v>3.6258776713262955E-2</v>
      </c>
      <c r="AS12" s="82">
        <f>'[1]Datos R'!BO11/'[1]Datos R'!DF11</f>
        <v>0.24470332218870605</v>
      </c>
      <c r="AT12" s="82">
        <f>'[1]Datos R'!BP11/'[1]Datos R'!BQ11</f>
        <v>0.26050267986807873</v>
      </c>
      <c r="AU12" s="114">
        <f>'[1]Ind (19)'!AU12</f>
        <v>0.14090972569477292</v>
      </c>
      <c r="AV12" s="150">
        <f>('[1]Datos R'!DI11*1000000)/'[1]Datos R'!DC11</f>
        <v>122356.11854414</v>
      </c>
      <c r="AW12" s="114">
        <f>'[1]Ind (19)'!AW12</f>
        <v>0.10296928888739271</v>
      </c>
      <c r="AX12" s="154">
        <v>-3.0878225319659927</v>
      </c>
      <c r="AY12" s="153">
        <f>'[1]Datos R'!BV11/('[1]Datos R'!DH11*1000000)</f>
        <v>4.0264005667113413E-3</v>
      </c>
      <c r="AZ12" s="82">
        <f>'[1]Datos R'!BV11/'[1]Datos R'!BW11</f>
        <v>0.28196001720090658</v>
      </c>
      <c r="BA12" s="83">
        <f>'[1]Datos R'!BX11</f>
        <v>15.222191427836901</v>
      </c>
      <c r="BB12" s="83">
        <f>'[1]Datos R'!BY11</f>
        <v>5.1630170749470397</v>
      </c>
      <c r="BC12" s="82">
        <f>'[1]Datos R'!BZ11/'[1]Datos R'!DF11</f>
        <v>0.29093351791356231</v>
      </c>
      <c r="BD12" s="82">
        <f>'[1]Datos R'!DF11/'[1]Datos R'!DD11</f>
        <v>0.3939128081350366</v>
      </c>
      <c r="BE12" s="84">
        <f>'[1]Datos R'!CA11</f>
        <v>635</v>
      </c>
      <c r="BF12" s="82">
        <f>'[1]Datos R'!CB11/'[1]Datos R'!CC11</f>
        <v>0.83898686116800725</v>
      </c>
      <c r="BG12" s="82">
        <f>'[1]Datos R'!CD11/'[1]Datos R'!CC11</f>
        <v>0.43816602042110359</v>
      </c>
      <c r="BH12" s="84">
        <f>'[1]Datos R'!CE11/('[1]Datos R'!CF11/10000)</f>
        <v>104.75198754541066</v>
      </c>
      <c r="BI12" s="83">
        <f>'[1]Datos R'!CG11/('[1]Datos R'!CH11/10000)</f>
        <v>5.7039039323216461</v>
      </c>
      <c r="BJ12" s="84">
        <f>'[1]Datos R'!CI11/('[1]Datos R'!CJ11/10000)</f>
        <v>4588.4368217029487</v>
      </c>
      <c r="BK12" s="115">
        <f>'[1]Ind (19)'!BK12</f>
        <v>32682.166783870267</v>
      </c>
      <c r="BL12" s="152">
        <f>'[1]Ind (19)'!BL12</f>
        <v>109.75096692634287</v>
      </c>
      <c r="BM12" s="152">
        <f>'[1]Ind (19)'!BM12</f>
        <v>6.7676660253497429</v>
      </c>
      <c r="BN12" s="84">
        <f>'[1]Datos R'!CN11/('[1]Datos R'!DC11/1000)</f>
        <v>360.61540582724643</v>
      </c>
      <c r="BO12" s="84">
        <f>('[1]Datos R'!CO11*1000)/('[1]Datos R'!DC11/1000)</f>
        <v>400.88952274056589</v>
      </c>
      <c r="BP12" s="82">
        <f>'[1]Datos R'!CP11/SUM('[1]Datos R'!CP$8:CP$39)</f>
        <v>2.1409602493454062E-4</v>
      </c>
      <c r="BQ12" s="114">
        <f>'[1]Ind (19)'!BQ12</f>
        <v>8.6802521287109528E-3</v>
      </c>
      <c r="BR12" s="152">
        <f>'[1]Ind (19)'!BR12</f>
        <v>0.37996344823839306</v>
      </c>
      <c r="BS12" s="114">
        <f>'[1]Ind (19)'!BS12</f>
        <v>0.51069634458611091</v>
      </c>
      <c r="BT12" s="83">
        <f>'[1]Datos R'!CT11</f>
        <v>-0.52387821369999998</v>
      </c>
      <c r="BU12" s="152">
        <f>'[1]Ind (19)'!BU12</f>
        <v>-2.6470071802012116</v>
      </c>
      <c r="BV12" s="83">
        <f>'[1]Datos R'!CV11/('[1]Datos R'!DE11/100000)</f>
        <v>1.9650032913805129</v>
      </c>
      <c r="BW12" s="83">
        <f>'[1]Datos R'!CW11/('[1]Datos R'!DE11/100000)</f>
        <v>3.9300065827610258</v>
      </c>
      <c r="BX12" s="39"/>
      <c r="BY12" s="115">
        <f>'[1]Ind (19)'!BY12</f>
        <v>68737.974932899277</v>
      </c>
      <c r="BZ12" s="91">
        <f>'[1]Datos R'!CZ11/'[1]Datos R'!DA11</f>
        <v>0.2600327021504194</v>
      </c>
      <c r="CA12" s="136" t="s">
        <v>14</v>
      </c>
      <c r="CB12" s="63"/>
    </row>
    <row r="13" spans="1:80">
      <c r="A13" s="87" t="s">
        <v>15</v>
      </c>
      <c r="B13" s="111" t="s">
        <v>16</v>
      </c>
      <c r="C13" s="112"/>
      <c r="D13" s="89">
        <f>'[1]Datos R'!D12/('[1]Datos R'!DC12/100000)</f>
        <v>6.9277364002655419</v>
      </c>
      <c r="E13" s="89">
        <f>'[1]Datos R'!E12/('[1]Datos R'!$DC12/100000)</f>
        <v>0.25422885872534101</v>
      </c>
      <c r="F13" s="151">
        <f>'[1]Ind (19)'!F13</f>
        <v>0.75043887273360754</v>
      </c>
      <c r="G13" s="151">
        <f>'[1]Ind (19)'!G13</f>
        <v>2652.1282672113089</v>
      </c>
      <c r="H13" s="74">
        <f>'[1]Datos R'!J12/('[1]Datos R'!$DC12/1000)</f>
        <v>15.398006400847089</v>
      </c>
      <c r="I13" s="114">
        <f>'[1]Ind (19)'!I13</f>
        <v>0.88027749626487517</v>
      </c>
      <c r="J13" s="75">
        <f>'[1]Datos R'!M12</f>
        <v>0.45302266049527601</v>
      </c>
      <c r="K13" s="89">
        <f>'[1]Datos R'!N12/('[1]Datos R'!$DC12/100000)</f>
        <v>7.8175374058042353</v>
      </c>
      <c r="L13" s="152">
        <f>'[1]Ind (19)'!L13</f>
        <v>1.422704000418183</v>
      </c>
      <c r="M13" s="115">
        <f>'[1]Ind (19)'!M13</f>
        <v>4868.2569033922455</v>
      </c>
      <c r="N13" s="115">
        <f>'[1]Ind (19)'!N13</f>
        <v>203.295836465245</v>
      </c>
      <c r="O13" s="155">
        <f>'[1]Datos R'!S12/'[1]Datos R'!T12</f>
        <v>9.6445164272720321E-5</v>
      </c>
      <c r="P13" s="115">
        <f>'[1]Ind (19)'!P13</f>
        <v>13165.742757597945</v>
      </c>
      <c r="Q13" s="90">
        <f>'[1]Datos R'!V12/'[1]Datos R'!DE12</f>
        <v>0.37149513786684901</v>
      </c>
      <c r="R13" s="76">
        <f>ABS(('[1]Datos R'!W12/'[1]Datos R'!X12)-1)</f>
        <v>0.13967627947526873</v>
      </c>
      <c r="S13" s="80">
        <f>ABS((('[1]Datos R'!Y12/'[1]Datos R'!Z12)/('[1]Datos R'!AA12/'[1]Datos R'!AB12))-1)</f>
        <v>0.16059318184323357</v>
      </c>
      <c r="T13" s="43">
        <f>'[1]Datos R'!AC12</f>
        <v>8.3063760000000002</v>
      </c>
      <c r="U13" s="114">
        <f>'[1]Ind (19)'!U13</f>
        <v>0.92099999999999993</v>
      </c>
      <c r="V13" s="114">
        <f>'[1]Ind (19)'!V13</f>
        <v>0.1538331430504461</v>
      </c>
      <c r="W13" s="76">
        <f>'[1]Datos R'!AG12/'[1]Datos R'!DF12</f>
        <v>0.58132428645644751</v>
      </c>
      <c r="X13" s="41">
        <f>'[1]Datos R'!AH12</f>
        <v>75.7</v>
      </c>
      <c r="Y13" s="115">
        <f>'[1]Ind (19)'!Y13</f>
        <v>14.410172922075065</v>
      </c>
      <c r="Z13" s="116">
        <f>'[1]Ind (19)'!Z13</f>
        <v>0.88171119990502711</v>
      </c>
      <c r="AA13" s="116">
        <f>'[1]Ind (19)'!AA13</f>
        <v>3.0293077653879861</v>
      </c>
      <c r="AB13" s="116">
        <f>'[1]Ind (19)'!AB13</f>
        <v>1.1629140933033089</v>
      </c>
      <c r="AC13" s="81">
        <f>('[1]Datos R'!AO12+'[1]Datos R'!AP12)/'[1]Datos R'!DC12</f>
        <v>-6.3239428607928577E-5</v>
      </c>
      <c r="AD13" s="114">
        <f>'[1]Ind (19)'!AD13</f>
        <v>0.80749865182853398</v>
      </c>
      <c r="AE13" s="114">
        <f>'[1]Ind (19)'!AE13</f>
        <v>0.83279730077595804</v>
      </c>
      <c r="AF13" s="114">
        <f>'[1]Ind (19)'!AF13</f>
        <v>0.16327812667738523</v>
      </c>
      <c r="AG13" s="114">
        <f>'[1]Ind (19)'!AG13</f>
        <v>0.61215310689773028</v>
      </c>
      <c r="AH13" s="152">
        <f>'[1]Ind (19)'!AH13</f>
        <v>2.4404497829612959</v>
      </c>
      <c r="AI13" s="82">
        <f>'[1]Datos R'!BB12</f>
        <v>1.4999999999999999E-2</v>
      </c>
      <c r="AJ13" s="84">
        <f>'[1]Datos R'!BC12</f>
        <v>19</v>
      </c>
      <c r="AK13" s="114">
        <f>'[1]Ind (19)'!AK13</f>
        <v>0.33372833765604182</v>
      </c>
      <c r="AL13" s="152">
        <f>'[1]Ind (19)'!AL13</f>
        <v>97.41379310344827</v>
      </c>
      <c r="AM13" s="114">
        <f>'[1]Ind (19)'!AM13</f>
        <v>0.1442697394539226</v>
      </c>
      <c r="AN13" s="152">
        <f>'[1]Ind (19)'!AN13</f>
        <v>1.82</v>
      </c>
      <c r="AO13" s="82">
        <f>'[1]Datos R'!BJ12/'[1]Datos R'!DF12</f>
        <v>0.36944396341367419</v>
      </c>
      <c r="AP13" s="8">
        <f>'[1]Datos R'!BK12</f>
        <v>8745.8700000000008</v>
      </c>
      <c r="AQ13" s="83">
        <f>'[1]Datos R'!BL12/'[1]Datos R'!BM12</f>
        <v>1.6055169030709564</v>
      </c>
      <c r="AR13" s="82">
        <f>'[1]Datos R'!BN12/'[1]Datos R'!DF12</f>
        <v>1.0174587931550195E-2</v>
      </c>
      <c r="AS13" s="82">
        <f>'[1]Datos R'!BO12/'[1]Datos R'!DF12</f>
        <v>0.23334094236551692</v>
      </c>
      <c r="AT13" s="82">
        <f>'[1]Datos R'!BP12/'[1]Datos R'!BQ12</f>
        <v>0.27310922758408346</v>
      </c>
      <c r="AU13" s="114">
        <f>'[1]Ind (19)'!AU13</f>
        <v>3.354335033290734E-2</v>
      </c>
      <c r="AV13" s="150">
        <f>('[1]Datos R'!DI12*1000000)/'[1]Datos R'!DC12</f>
        <v>256121.22470193965</v>
      </c>
      <c r="AW13" s="114">
        <f>'[1]Ind (19)'!AW13</f>
        <v>0.78333124650846397</v>
      </c>
      <c r="AX13" s="154">
        <v>-1.3718223286999269</v>
      </c>
      <c r="AY13" s="153">
        <f>'[1]Datos R'!BV12/('[1]Datos R'!DH12*1000000)</f>
        <v>4.6194552576594355E-2</v>
      </c>
      <c r="AZ13" s="82">
        <f>'[1]Datos R'!BV12/'[1]Datos R'!BW12</f>
        <v>1.9745306532380584</v>
      </c>
      <c r="BA13" s="83">
        <f>'[1]Datos R'!BX12</f>
        <v>24.636996808146801</v>
      </c>
      <c r="BB13" s="83">
        <f>'[1]Datos R'!BY12</f>
        <v>6.1533906067582302</v>
      </c>
      <c r="BC13" s="82">
        <f>'[1]Datos R'!BZ12/'[1]Datos R'!DF12</f>
        <v>0.29873191542954297</v>
      </c>
      <c r="BD13" s="82">
        <f>'[1]Datos R'!DF12/'[1]Datos R'!DD12</f>
        <v>0.39837841465196688</v>
      </c>
      <c r="BE13" s="84">
        <f>'[1]Datos R'!CA12</f>
        <v>850</v>
      </c>
      <c r="BF13" s="82">
        <f>'[1]Datos R'!CB12/'[1]Datos R'!CC12</f>
        <v>0.91559912249035014</v>
      </c>
      <c r="BG13" s="82">
        <f>'[1]Datos R'!CD12/'[1]Datos R'!CC12</f>
        <v>0.57715586904001559</v>
      </c>
      <c r="BH13" s="84">
        <f>'[1]Datos R'!CE12/('[1]Datos R'!CF12/10000)</f>
        <v>170.08656043675651</v>
      </c>
      <c r="BI13" s="83">
        <f>'[1]Datos R'!CG12/('[1]Datos R'!CH12/10000)</f>
        <v>8.3137946018371096</v>
      </c>
      <c r="BJ13" s="84">
        <f>'[1]Datos R'!CI12/('[1]Datos R'!CJ12/10000)</f>
        <v>4807.1237787769805</v>
      </c>
      <c r="BK13" s="115">
        <f>'[1]Ind (19)'!BK13</f>
        <v>45208.32675868104</v>
      </c>
      <c r="BL13" s="152">
        <f>'[1]Ind (19)'!BL13</f>
        <v>146.86789415560878</v>
      </c>
      <c r="BM13" s="152">
        <f>'[1]Ind (19)'!BM13</f>
        <v>9.8958972228607607</v>
      </c>
      <c r="BN13" s="84">
        <f>'[1]Datos R'!CN12/('[1]Datos R'!DC12/1000)</f>
        <v>101.95212807032986</v>
      </c>
      <c r="BO13" s="84">
        <f>('[1]Datos R'!CO12*1000)/('[1]Datos R'!DC12/1000)</f>
        <v>247.06850291934174</v>
      </c>
      <c r="BP13" s="82">
        <f>'[1]Datos R'!CP12/SUM('[1]Datos R'!CP$8:CP$39)</f>
        <v>1.2823778422083622E-3</v>
      </c>
      <c r="BQ13" s="114">
        <f>'[1]Ind (19)'!BQ13</f>
        <v>1.058778329451107E-2</v>
      </c>
      <c r="BR13" s="152">
        <f>'[1]Ind (19)'!BR13</f>
        <v>3.0395205391270661</v>
      </c>
      <c r="BS13" s="114">
        <f>'[1]Ind (19)'!BS13</f>
        <v>1.074609372442195</v>
      </c>
      <c r="BT13" s="83">
        <f>'[1]Datos R'!CT12</f>
        <v>1.1531166557999999</v>
      </c>
      <c r="BU13" s="152">
        <f>'[1]Ind (19)'!BU13</f>
        <v>-1.0306989609548158</v>
      </c>
      <c r="BV13" s="83">
        <f>'[1]Datos R'!CV12/('[1]Datos R'!DE12/100000)</f>
        <v>1.5322997849672635</v>
      </c>
      <c r="BW13" s="83">
        <f>'[1]Datos R'!CW12/('[1]Datos R'!DE12/100000)</f>
        <v>4.6698660113288026</v>
      </c>
      <c r="BX13" s="39"/>
      <c r="BY13" s="115">
        <f>'[1]Ind (19)'!BY13</f>
        <v>121639.97098301444</v>
      </c>
      <c r="BZ13" s="91">
        <f>'[1]Datos R'!CZ12/'[1]Datos R'!DA12</f>
        <v>0.27307981547987076</v>
      </c>
      <c r="CA13" s="136" t="s">
        <v>16</v>
      </c>
      <c r="CB13" s="63"/>
    </row>
    <row r="14" spans="1:80">
      <c r="A14" s="87" t="s">
        <v>17</v>
      </c>
      <c r="B14" s="111" t="s">
        <v>18</v>
      </c>
      <c r="C14" s="112"/>
      <c r="D14" s="89">
        <f>'[1]Datos R'!D13/('[1]Datos R'!DC13/100000)</f>
        <v>75.335901043354383</v>
      </c>
      <c r="E14" s="89">
        <f>'[1]Datos R'!E13/('[1]Datos R'!$DC13/100000)</f>
        <v>0.957080412529003</v>
      </c>
      <c r="F14" s="151">
        <f>'[1]Ind (19)'!F14</f>
        <v>3.4813149761168871</v>
      </c>
      <c r="G14" s="151">
        <f>'[1]Ind (19)'!G14</f>
        <v>2794.5739274770172</v>
      </c>
      <c r="H14" s="74">
        <f>'[1]Datos R'!J13/('[1]Datos R'!$DC13/1000)</f>
        <v>34.687328665515437</v>
      </c>
      <c r="I14" s="114">
        <f>'[1]Ind (19)'!I14</f>
        <v>0.79921023783711764</v>
      </c>
      <c r="J14" s="75">
        <f>'[1]Datos R'!M13</f>
        <v>0.25389734889930599</v>
      </c>
      <c r="K14" s="89">
        <f>'[1]Datos R'!N13/('[1]Datos R'!$DC13/100000)</f>
        <v>3.965047423334441</v>
      </c>
      <c r="L14" s="152">
        <f>'[1]Ind (19)'!L14</f>
        <v>2.1690073779634136</v>
      </c>
      <c r="M14" s="115">
        <f>'[1]Ind (19)'!M14</f>
        <v>3962.4782716647524</v>
      </c>
      <c r="N14" s="115">
        <f>'[1]Ind (19)'!N14</f>
        <v>240.43594939198439</v>
      </c>
      <c r="O14" s="155">
        <f>'[1]Datos R'!S13/'[1]Datos R'!T13</f>
        <v>1.3464934541961519E-3</v>
      </c>
      <c r="P14" s="115">
        <f>'[1]Ind (19)'!P14</f>
        <v>14353.283661898662</v>
      </c>
      <c r="Q14" s="90">
        <f>'[1]Datos R'!V13/'[1]Datos R'!DE13</f>
        <v>0.38739656130496314</v>
      </c>
      <c r="R14" s="76">
        <f>ABS(('[1]Datos R'!W13/'[1]Datos R'!X13)-1)</f>
        <v>0.2021993331452514</v>
      </c>
      <c r="S14" s="80">
        <f>ABS((('[1]Datos R'!Y13/'[1]Datos R'!Z13)/('[1]Datos R'!AA13/'[1]Datos R'!AB13))-1)</f>
        <v>0.14491190023210199</v>
      </c>
      <c r="T14" s="43">
        <f>'[1]Datos R'!AC13</f>
        <v>8.1165179999999992</v>
      </c>
      <c r="U14" s="114">
        <f>'[1]Ind (19)'!U14</f>
        <v>0.88300000000000001</v>
      </c>
      <c r="V14" s="114">
        <f>'[1]Ind (19)'!V14</f>
        <v>0.19832754812243611</v>
      </c>
      <c r="W14" s="76">
        <f>'[1]Datos R'!AG13/'[1]Datos R'!DF13</f>
        <v>0.40585861238283344</v>
      </c>
      <c r="X14" s="41">
        <f>'[1]Datos R'!AH13</f>
        <v>75.5</v>
      </c>
      <c r="Y14" s="115">
        <f>'[1]Ind (19)'!Y14</f>
        <v>8.7154600376349407</v>
      </c>
      <c r="Z14" s="116">
        <f>'[1]Ind (19)'!Z14</f>
        <v>0.61332070462009058</v>
      </c>
      <c r="AA14" s="116">
        <f>'[1]Ind (19)'!AA14</f>
        <v>3.6216975785477499</v>
      </c>
      <c r="AB14" s="116">
        <f>'[1]Ind (19)'!AB14</f>
        <v>1.4362573462622372</v>
      </c>
      <c r="AC14" s="81">
        <f>('[1]Datos R'!AO13+'[1]Datos R'!AP13)/'[1]Datos R'!DC13</f>
        <v>4.5338266399231053E-3</v>
      </c>
      <c r="AD14" s="114">
        <f>'[1]Ind (19)'!AD14</f>
        <v>0.84084799341500305</v>
      </c>
      <c r="AE14" s="114">
        <f>'[1]Ind (19)'!AE14</f>
        <v>0.83341360257094999</v>
      </c>
      <c r="AF14" s="114">
        <f>'[1]Ind (19)'!AF14</f>
        <v>0.17991692863626943</v>
      </c>
      <c r="AG14" s="114">
        <f>'[1]Ind (19)'!AG14</f>
        <v>0.56433000154453783</v>
      </c>
      <c r="AH14" s="152">
        <f>'[1]Ind (19)'!AH14</f>
        <v>3.5523359968151924</v>
      </c>
      <c r="AI14" s="82">
        <f>'[1]Datos R'!BB13</f>
        <v>0.03</v>
      </c>
      <c r="AJ14" s="84">
        <f>'[1]Datos R'!BC13</f>
        <v>0</v>
      </c>
      <c r="AK14" s="114">
        <f>'[1]Ind (19)'!AK14</f>
        <v>0.3158433961768492</v>
      </c>
      <c r="AL14" s="152">
        <f>'[1]Ind (19)'!AL14</f>
        <v>98.275862068965509</v>
      </c>
      <c r="AM14" s="114">
        <f>'[1]Ind (19)'!AM14</f>
        <v>0.10805350222572341</v>
      </c>
      <c r="AN14" s="152">
        <f>'[1]Ind (19)'!AN14</f>
        <v>4.2300000000000004</v>
      </c>
      <c r="AO14" s="82">
        <f>'[1]Datos R'!BJ13/'[1]Datos R'!DF13</f>
        <v>0.51770484878238132</v>
      </c>
      <c r="AP14" s="8">
        <f>'[1]Datos R'!BK13</f>
        <v>8066.36</v>
      </c>
      <c r="AQ14" s="83">
        <f>'[1]Datos R'!BL13/'[1]Datos R'!BM13</f>
        <v>1.7371714878165492</v>
      </c>
      <c r="AR14" s="82">
        <f>'[1]Datos R'!BN13/'[1]Datos R'!DF13</f>
        <v>1.7659180947379238E-2</v>
      </c>
      <c r="AS14" s="82">
        <f>'[1]Datos R'!BO13/'[1]Datos R'!DF13</f>
        <v>0.24072657525488361</v>
      </c>
      <c r="AT14" s="82">
        <f>'[1]Datos R'!BP13/'[1]Datos R'!BQ13</f>
        <v>0.25171525874242046</v>
      </c>
      <c r="AU14" s="114">
        <f>'[1]Ind (19)'!AU14</f>
        <v>2.5146830401760203E-2</v>
      </c>
      <c r="AV14" s="150">
        <f>('[1]Datos R'!DI13*1000000)/'[1]Datos R'!DC13</f>
        <v>141669.27327512242</v>
      </c>
      <c r="AW14" s="114">
        <f>'[1]Ind (19)'!AW14</f>
        <v>0.62252004175183639</v>
      </c>
      <c r="AX14" s="154">
        <v>-7.1611747236213814</v>
      </c>
      <c r="AY14" s="153">
        <f>'[1]Datos R'!BV13/('[1]Datos R'!DH13*1000000)</f>
        <v>3.5411821271460801E-2</v>
      </c>
      <c r="AZ14" s="82">
        <f>'[1]Datos R'!BV13/'[1]Datos R'!BW13</f>
        <v>0.63217315876736258</v>
      </c>
      <c r="BA14" s="83">
        <f>'[1]Datos R'!BX13</f>
        <v>12.0500241395962</v>
      </c>
      <c r="BB14" s="83">
        <f>'[1]Datos R'!BY13</f>
        <v>4.37285391665384</v>
      </c>
      <c r="BC14" s="82">
        <f>'[1]Datos R'!BZ13/'[1]Datos R'!DF13</f>
        <v>0.27353320622452593</v>
      </c>
      <c r="BD14" s="82">
        <f>'[1]Datos R'!DF13/'[1]Datos R'!DD13</f>
        <v>0.4348650681547937</v>
      </c>
      <c r="BE14" s="84">
        <f>'[1]Datos R'!CA13</f>
        <v>688</v>
      </c>
      <c r="BF14" s="82">
        <f>'[1]Datos R'!CB13/'[1]Datos R'!CC13</f>
        <v>0.91296341274923265</v>
      </c>
      <c r="BG14" s="82">
        <f>'[1]Datos R'!CD13/'[1]Datos R'!CC13</f>
        <v>0.58466735851972884</v>
      </c>
      <c r="BH14" s="84">
        <f>'[1]Datos R'!CE13/('[1]Datos R'!CF13/10000)</f>
        <v>179.78084423651612</v>
      </c>
      <c r="BI14" s="83">
        <f>'[1]Datos R'!CG13/('[1]Datos R'!CH13/10000)</f>
        <v>6.995164913491255</v>
      </c>
      <c r="BJ14" s="84">
        <f>'[1]Datos R'!CI13/('[1]Datos R'!CJ13/10000)</f>
        <v>4710.6393639944408</v>
      </c>
      <c r="BK14" s="115">
        <f>'[1]Ind (19)'!BK14</f>
        <v>40534.179927104233</v>
      </c>
      <c r="BL14" s="152">
        <f>'[1]Ind (19)'!BL14</f>
        <v>160.18798150204051</v>
      </c>
      <c r="BM14" s="152">
        <f>'[1]Ind (19)'!BM14</f>
        <v>16.858668165214947</v>
      </c>
      <c r="BN14" s="84">
        <f>'[1]Datos R'!CN13/('[1]Datos R'!DC13/1000)</f>
        <v>253.57845529955935</v>
      </c>
      <c r="BO14" s="84">
        <f>('[1]Datos R'!CO13*1000)/('[1]Datos R'!DC13/1000)</f>
        <v>51.039731142439543</v>
      </c>
      <c r="BP14" s="82">
        <f>'[1]Datos R'!CP13/SUM('[1]Datos R'!CP$8:CP$39)</f>
        <v>1.7273917226080147E-3</v>
      </c>
      <c r="BQ14" s="114">
        <f>'[1]Ind (19)'!BQ14</f>
        <v>3.2662125930522722E-2</v>
      </c>
      <c r="BR14" s="152">
        <f>'[1]Ind (19)'!BR14</f>
        <v>0.67920613128797402</v>
      </c>
      <c r="BS14" s="114">
        <f>'[1]Ind (19)'!BS14</f>
        <v>8.6073745828157189E-2</v>
      </c>
      <c r="BT14" s="83">
        <f>'[1]Datos R'!CT13</f>
        <v>-0.128972749</v>
      </c>
      <c r="BU14" s="152">
        <f>'[1]Ind (19)'!BU14</f>
        <v>-1.4505848214450843</v>
      </c>
      <c r="BV14" s="83">
        <f>'[1]Datos R'!CV13/('[1]Datos R'!DE13/100000)</f>
        <v>0.27373786314749271</v>
      </c>
      <c r="BW14" s="83">
        <f>'[1]Datos R'!CW13/('[1]Datos R'!DE13/100000)</f>
        <v>1.0949514525899708</v>
      </c>
      <c r="BX14" s="39"/>
      <c r="BY14" s="115">
        <f>'[1]Ind (19)'!BY14</f>
        <v>74617.397885505648</v>
      </c>
      <c r="BZ14" s="91">
        <f>'[1]Datos R'!CZ13/'[1]Datos R'!DA13</f>
        <v>0.25211209603953394</v>
      </c>
      <c r="CA14" s="136" t="s">
        <v>18</v>
      </c>
      <c r="CB14" s="63"/>
    </row>
    <row r="15" spans="1:80">
      <c r="A15" s="87" t="s">
        <v>19</v>
      </c>
      <c r="B15" s="111" t="s">
        <v>20</v>
      </c>
      <c r="C15" s="112"/>
      <c r="D15" s="89">
        <f>'[1]Datos R'!D14/('[1]Datos R'!DC14/100000)</f>
        <v>8.0630207142068624</v>
      </c>
      <c r="E15" s="89">
        <f>'[1]Datos R'!E14/('[1]Datos R'!$DC14/100000)</f>
        <v>0.23449500958543448</v>
      </c>
      <c r="F15" s="151">
        <f>'[1]Ind (19)'!F15</f>
        <v>2.4947544954214735</v>
      </c>
      <c r="G15" s="151">
        <f>'[1]Ind (19)'!G15</f>
        <v>1588.921366480364</v>
      </c>
      <c r="H15" s="74">
        <f>'[1]Datos R'!J14/('[1]Datos R'!$DC14/1000)</f>
        <v>3.1149956311775906</v>
      </c>
      <c r="I15" s="114">
        <f>'[1]Ind (19)'!I15</f>
        <v>0.84849771179999678</v>
      </c>
      <c r="J15" s="75">
        <f>'[1]Datos R'!M14</f>
        <v>0.31684303076516096</v>
      </c>
      <c r="K15" s="89">
        <f>'[1]Datos R'!N14/('[1]Datos R'!$DC14/100000)</f>
        <v>1.9300743096647299</v>
      </c>
      <c r="L15" s="152">
        <f>'[1]Ind (19)'!L15</f>
        <v>0.23389508904066394</v>
      </c>
      <c r="M15" s="115">
        <f>'[1]Ind (19)'!M15</f>
        <v>2959.9701082191964</v>
      </c>
      <c r="N15" s="115">
        <f>'[1]Ind (19)'!N15</f>
        <v>108.59079682948233</v>
      </c>
      <c r="O15" s="155">
        <f>'[1]Datos R'!S14/'[1]Datos R'!T14</f>
        <v>1.11655804126213E-2</v>
      </c>
      <c r="P15" s="115">
        <f>'[1]Ind (19)'!P15</f>
        <v>10272.458056641926</v>
      </c>
      <c r="Q15" s="90">
        <f>'[1]Datos R'!V14/'[1]Datos R'!DE14</f>
        <v>0.28682420002796566</v>
      </c>
      <c r="R15" s="76">
        <f>ABS(('[1]Datos R'!W14/'[1]Datos R'!X14)-1)</f>
        <v>9.5155851841843386E-2</v>
      </c>
      <c r="S15" s="80">
        <f>ABS((('[1]Datos R'!Y14/'[1]Datos R'!Z14)/('[1]Datos R'!AA14/'[1]Datos R'!AB14))-1)</f>
        <v>3.7819086482325237E-2</v>
      </c>
      <c r="T15" s="43">
        <f>'[1]Datos R'!AC14</f>
        <v>5.7093489999999996</v>
      </c>
      <c r="U15" s="114">
        <f>'[1]Ind (19)'!U15</f>
        <v>0.87599999999999989</v>
      </c>
      <c r="V15" s="114">
        <f>'[1]Ind (19)'!V15</f>
        <v>5.3939831244754009E-2</v>
      </c>
      <c r="W15" s="76">
        <f>'[1]Datos R'!AG14/'[1]Datos R'!DF14</f>
        <v>0.16216768779591731</v>
      </c>
      <c r="X15" s="41">
        <f>'[1]Datos R'!AH14</f>
        <v>74.3</v>
      </c>
      <c r="Y15" s="115">
        <f>'[1]Ind (19)'!Y15</f>
        <v>27.920646583394561</v>
      </c>
      <c r="Z15" s="116">
        <f>'[1]Ind (19)'!Z15</f>
        <v>0.43948400823580991</v>
      </c>
      <c r="AA15" s="116">
        <f>'[1]Ind (19)'!AA15</f>
        <v>2.8727592867114344</v>
      </c>
      <c r="AB15" s="116">
        <f>'[1]Ind (19)'!AB15</f>
        <v>0.51367570825627906</v>
      </c>
      <c r="AC15" s="81">
        <f>('[1]Datos R'!AO14+'[1]Datos R'!AP14)/'[1]Datos R'!DC14</f>
        <v>-3.0837897568250674E-3</v>
      </c>
      <c r="AD15" s="114">
        <f>'[1]Ind (19)'!AD15</f>
        <v>0.87613712039000502</v>
      </c>
      <c r="AE15" s="114">
        <f>'[1]Ind (19)'!AE15</f>
        <v>0.85950515690567808</v>
      </c>
      <c r="AF15" s="114">
        <f>'[1]Ind (19)'!AF15</f>
        <v>0.15219422533933066</v>
      </c>
      <c r="AG15" s="114">
        <f>'[1]Ind (19)'!AG15</f>
        <v>0.66477755698250718</v>
      </c>
      <c r="AH15" s="152">
        <f>'[1]Ind (19)'!AH15</f>
        <v>16.226903367635963</v>
      </c>
      <c r="AI15" s="82">
        <f>'[1]Datos R'!BB14</f>
        <v>2.5000000000000001E-3</v>
      </c>
      <c r="AJ15" s="84">
        <f>'[1]Datos R'!BC14</f>
        <v>16</v>
      </c>
      <c r="AK15" s="114">
        <f>'[1]Ind (19)'!AK15</f>
        <v>0.29900466415883448</v>
      </c>
      <c r="AL15" s="152">
        <f>'[1]Ind (19)'!AL15</f>
        <v>54.310344827586206</v>
      </c>
      <c r="AM15" s="114">
        <f>'[1]Ind (19)'!AM15</f>
        <v>4.4626741343509531E-2</v>
      </c>
      <c r="AN15" s="152">
        <f>'[1]Ind (19)'!AN15</f>
        <v>2.0299999999999998</v>
      </c>
      <c r="AO15" s="82">
        <f>'[1]Datos R'!BJ14/'[1]Datos R'!DF14</f>
        <v>0.74321480288960662</v>
      </c>
      <c r="AP15" s="8">
        <f>'[1]Datos R'!BK14</f>
        <v>4405</v>
      </c>
      <c r="AQ15" s="83">
        <f>'[1]Datos R'!BL14/'[1]Datos R'!BM14</f>
        <v>5.7481436525748544</v>
      </c>
      <c r="AR15" s="82">
        <f>'[1]Datos R'!BN14/'[1]Datos R'!DF14</f>
        <v>9.8248780886227516E-2</v>
      </c>
      <c r="AS15" s="82">
        <f>'[1]Datos R'!BO14/'[1]Datos R'!DF14</f>
        <v>0.24544960936476634</v>
      </c>
      <c r="AT15" s="82">
        <f>'[1]Datos R'!BP14/'[1]Datos R'!BQ14</f>
        <v>0.14786165871175633</v>
      </c>
      <c r="AU15" s="114">
        <f>'[1]Ind (19)'!AU15</f>
        <v>3.0708113450799004E-2</v>
      </c>
      <c r="AV15" s="150">
        <f>('[1]Datos R'!DI14*1000000)/'[1]Datos R'!DC14</f>
        <v>58263.758081452295</v>
      </c>
      <c r="AW15" s="114">
        <f>'[1]Ind (19)'!AW15</f>
        <v>0.60269775199848186</v>
      </c>
      <c r="AX15" s="154">
        <v>-3.075735410415533</v>
      </c>
      <c r="AY15" s="153">
        <f>'[1]Datos R'!BV14/('[1]Datos R'!DH14*1000000)</f>
        <v>6.0676857327690362E-2</v>
      </c>
      <c r="AZ15" s="82">
        <f>'[1]Datos R'!BV14/'[1]Datos R'!BW14</f>
        <v>0.58732765557122879</v>
      </c>
      <c r="BA15" s="83">
        <f>'[1]Datos R'!BX14</f>
        <v>16.927699429401201</v>
      </c>
      <c r="BB15" s="83">
        <f>'[1]Datos R'!BY14</f>
        <v>2.03933977155432</v>
      </c>
      <c r="BC15" s="82">
        <f>'[1]Datos R'!BZ14/'[1]Datos R'!DF14</f>
        <v>0.26855125671584901</v>
      </c>
      <c r="BD15" s="82">
        <f>'[1]Datos R'!DF14/'[1]Datos R'!DD14</f>
        <v>0.34290206995290229</v>
      </c>
      <c r="BE15" s="84">
        <f>'[1]Datos R'!CA14</f>
        <v>774</v>
      </c>
      <c r="BF15" s="82">
        <f>'[1]Datos R'!CB14/'[1]Datos R'!CC14</f>
        <v>0.70075773029548882</v>
      </c>
      <c r="BG15" s="82">
        <f>'[1]Datos R'!CD14/'[1]Datos R'!CC14</f>
        <v>0.21674053578912622</v>
      </c>
      <c r="BH15" s="84">
        <f>'[1]Datos R'!CE14/('[1]Datos R'!CF14/10000)</f>
        <v>53.841149267739823</v>
      </c>
      <c r="BI15" s="83">
        <f>'[1]Datos R'!CG14/('[1]Datos R'!CH14/10000)</f>
        <v>2.5953383640767562</v>
      </c>
      <c r="BJ15" s="84">
        <f>'[1]Datos R'!CI14/('[1]Datos R'!CJ14/10000)</f>
        <v>2988.2144078210836</v>
      </c>
      <c r="BK15" s="115">
        <f>'[1]Ind (19)'!BK15</f>
        <v>49401.015924142193</v>
      </c>
      <c r="BL15" s="152">
        <f>'[1]Ind (19)'!BL15</f>
        <v>19.831671604516803</v>
      </c>
      <c r="BM15" s="152">
        <f>'[1]Ind (19)'!BM15</f>
        <v>0.10688751051505885</v>
      </c>
      <c r="BN15" s="84">
        <f>'[1]Datos R'!CN14/('[1]Datos R'!DC14/1000)</f>
        <v>188.24537846412261</v>
      </c>
      <c r="BO15" s="84">
        <f>('[1]Datos R'!CO14*1000)/('[1]Datos R'!DC14/1000)</f>
        <v>230.19238692109494</v>
      </c>
      <c r="BP15" s="82">
        <f>'[1]Datos R'!CP14/SUM('[1]Datos R'!CP$8:CP$39)</f>
        <v>6.8180981869220779E-4</v>
      </c>
      <c r="BQ15" s="114">
        <f>'[1]Ind (19)'!BQ15</f>
        <v>2.4530110111355214E-2</v>
      </c>
      <c r="BR15" s="152">
        <f>'[1]Ind (19)'!BR15</f>
        <v>0.55081620229566852</v>
      </c>
      <c r="BS15" s="114">
        <f>'[1]Ind (19)'!BS15</f>
        <v>4.4361289128692943E-2</v>
      </c>
      <c r="BT15" s="83">
        <f>'[1]Datos R'!CT14</f>
        <v>-1.7831834162</v>
      </c>
      <c r="BU15" s="152">
        <f>'[1]Ind (19)'!BU15</f>
        <v>-1.2220314917472621</v>
      </c>
      <c r="BV15" s="83">
        <f>'[1]Datos R'!CV14/('[1]Datos R'!DE14/100000)</f>
        <v>0.59501437455559858</v>
      </c>
      <c r="BW15" s="83">
        <f>'[1]Datos R'!CW14/('[1]Datos R'!DE14/100000)</f>
        <v>9.9169062425933097E-2</v>
      </c>
      <c r="BX15" s="92"/>
      <c r="BY15" s="115">
        <f>'[1]Ind (19)'!BY15</f>
        <v>31191.98026284049</v>
      </c>
      <c r="BZ15" s="91">
        <f>'[1]Datos R'!CZ14/'[1]Datos R'!DA14</f>
        <v>0.14785218540871886</v>
      </c>
      <c r="CA15" s="136" t="s">
        <v>20</v>
      </c>
    </row>
    <row r="16" spans="1:80">
      <c r="A16" s="87" t="s">
        <v>21</v>
      </c>
      <c r="B16" s="111" t="s">
        <v>22</v>
      </c>
      <c r="C16" s="112"/>
      <c r="D16" s="89">
        <f>'[1]Datos R'!D15/('[1]Datos R'!DC15/100000)</f>
        <v>62.161449265059787</v>
      </c>
      <c r="E16" s="89">
        <f>'[1]Datos R'!E15/('[1]Datos R'!$DC15/100000)</f>
        <v>0.50776764231992089</v>
      </c>
      <c r="F16" s="151">
        <f>'[1]Ind (19)'!F16</f>
        <v>2.8628584927381953</v>
      </c>
      <c r="G16" s="151">
        <f>'[1]Ind (19)'!G16</f>
        <v>2343.5419198544564</v>
      </c>
      <c r="H16" s="74">
        <f>'[1]Datos R'!J15/('[1]Datos R'!$DC15/1000)</f>
        <v>17.860593195539447</v>
      </c>
      <c r="I16" s="114">
        <f>'[1]Ind (19)'!I16</f>
        <v>0.82613382223943232</v>
      </c>
      <c r="J16" s="75">
        <f>'[1]Datos R'!M15</f>
        <v>0.23172096602136999</v>
      </c>
      <c r="K16" s="89">
        <f>'[1]Datos R'!N15/('[1]Datos R'!$DC15/100000)</f>
        <v>2.0043459565260036</v>
      </c>
      <c r="L16" s="152">
        <f>'[1]Ind (19)'!L16</f>
        <v>1.8711664995717523</v>
      </c>
      <c r="M16" s="115">
        <f>'[1]Ind (19)'!M16</f>
        <v>9051.7295098953728</v>
      </c>
      <c r="N16" s="115">
        <f>'[1]Ind (19)'!N16</f>
        <v>200.0398371986482</v>
      </c>
      <c r="O16" s="155">
        <f>'[1]Datos R'!S15/'[1]Datos R'!T15</f>
        <v>2.4882757571674329E-4</v>
      </c>
      <c r="P16" s="115">
        <f>'[1]Ind (19)'!P16</f>
        <v>16909.578046472689</v>
      </c>
      <c r="Q16" s="90">
        <f>'[1]Datos R'!V15/'[1]Datos R'!DE15</f>
        <v>0.38370874451662312</v>
      </c>
      <c r="R16" s="76">
        <f>ABS(('[1]Datos R'!W15/'[1]Datos R'!X15)-1)</f>
        <v>0.22887798084313482</v>
      </c>
      <c r="S16" s="80">
        <f>ABS((('[1]Datos R'!Y15/'[1]Datos R'!Z15)/('[1]Datos R'!AA15/'[1]Datos R'!AB15))-1)</f>
        <v>0.20609793451053871</v>
      </c>
      <c r="T16" s="43">
        <f>'[1]Datos R'!AC15</f>
        <v>8.1933699999999998</v>
      </c>
      <c r="U16" s="114">
        <f>'[1]Ind (19)'!U16</f>
        <v>0.93200000000000005</v>
      </c>
      <c r="V16" s="114">
        <f>'[1]Ind (19)'!V16</f>
        <v>0.14848932863262443</v>
      </c>
      <c r="W16" s="76">
        <f>'[1]Datos R'!AG15/'[1]Datos R'!DF15</f>
        <v>0.5746263751998103</v>
      </c>
      <c r="X16" s="41">
        <f>'[1]Datos R'!AH15</f>
        <v>75.400000000000006</v>
      </c>
      <c r="Y16" s="115">
        <f>'[1]Ind (19)'!Y16</f>
        <v>19.461515949663447</v>
      </c>
      <c r="Z16" s="116">
        <f>'[1]Ind (19)'!Z16</f>
        <v>0.79116676515307449</v>
      </c>
      <c r="AA16" s="116">
        <f>'[1]Ind (19)'!AA16</f>
        <v>3.1025210307211197</v>
      </c>
      <c r="AB16" s="116">
        <f>'[1]Ind (19)'!AB16</f>
        <v>0.91598998758407313</v>
      </c>
      <c r="AC16" s="81">
        <f>('[1]Datos R'!AO15+'[1]Datos R'!AP15)/'[1]Datos R'!DC15</f>
        <v>-1.5695365070236291E-3</v>
      </c>
      <c r="AD16" s="114">
        <f>'[1]Ind (19)'!AD16</f>
        <v>0.89353736510905002</v>
      </c>
      <c r="AE16" s="114">
        <f>'[1]Ind (19)'!AE16</f>
        <v>0.84355783567944598</v>
      </c>
      <c r="AF16" s="114">
        <f>'[1]Ind (19)'!AF16</f>
        <v>0.10844550026535925</v>
      </c>
      <c r="AG16" s="114">
        <f>'[1]Ind (19)'!AG16</f>
        <v>0.4836775339361809</v>
      </c>
      <c r="AH16" s="152">
        <f>'[1]Ind (19)'!AH16</f>
        <v>8.998438175770529</v>
      </c>
      <c r="AI16" s="82">
        <f>'[1]Datos R'!BB15</f>
        <v>0.03</v>
      </c>
      <c r="AJ16" s="84">
        <f>'[1]Datos R'!BC15</f>
        <v>17</v>
      </c>
      <c r="AK16" s="114">
        <f>'[1]Ind (19)'!AK16</f>
        <v>0.2625525032222194</v>
      </c>
      <c r="AL16" s="152">
        <f>'[1]Ind (19)'!AL16</f>
        <v>100</v>
      </c>
      <c r="AM16" s="114">
        <f>'[1]Ind (19)'!AM16</f>
        <v>0.13404833107706532</v>
      </c>
      <c r="AN16" s="152">
        <f>'[1]Ind (19)'!AN16</f>
        <v>3.04</v>
      </c>
      <c r="AO16" s="82">
        <f>'[1]Datos R'!BJ15/'[1]Datos R'!DF15</f>
        <v>0.36601909729149895</v>
      </c>
      <c r="AP16" s="8">
        <f>'[1]Datos R'!BK15</f>
        <v>9171.2999999999993</v>
      </c>
      <c r="AQ16" s="83">
        <f>'[1]Datos R'!BL15/'[1]Datos R'!BM15</f>
        <v>2.2231564838892273</v>
      </c>
      <c r="AR16" s="82">
        <f>'[1]Datos R'!BN15/'[1]Datos R'!DF15</f>
        <v>5.0290003732140296E-3</v>
      </c>
      <c r="AS16" s="82">
        <f>'[1]Datos R'!BO15/'[1]Datos R'!DF15</f>
        <v>0.21750984087937675</v>
      </c>
      <c r="AT16" s="82">
        <f>'[1]Datos R'!BP15/'[1]Datos R'!BQ15</f>
        <v>0.26109910433471617</v>
      </c>
      <c r="AU16" s="114">
        <f>'[1]Ind (19)'!AU16</f>
        <v>7.8450968426728149E-2</v>
      </c>
      <c r="AV16" s="150">
        <f>('[1]Datos R'!DI15*1000000)/'[1]Datos R'!DC15</f>
        <v>204967.95172133998</v>
      </c>
      <c r="AW16" s="114">
        <f>'[1]Ind (19)'!AW16</f>
        <v>0.69902675403739867</v>
      </c>
      <c r="AX16" s="154">
        <v>0.67462930053950876</v>
      </c>
      <c r="AY16" s="153">
        <f>'[1]Datos R'!BV15/('[1]Datos R'!DH15*1000000)</f>
        <v>6.3478753532383428E-2</v>
      </c>
      <c r="AZ16" s="82">
        <f>'[1]Datos R'!BV15/'[1]Datos R'!BW15</f>
        <v>1.9725474802987002</v>
      </c>
      <c r="BA16" s="83">
        <f>'[1]Datos R'!BX15</f>
        <v>17.4138595995245</v>
      </c>
      <c r="BB16" s="83">
        <f>'[1]Datos R'!BY15</f>
        <v>3.6180594719516201</v>
      </c>
      <c r="BC16" s="82">
        <f>'[1]Datos R'!BZ15/'[1]Datos R'!DF15</f>
        <v>0.20202497952017351</v>
      </c>
      <c r="BD16" s="82">
        <f>'[1]Datos R'!DF15/'[1]Datos R'!DD15</f>
        <v>0.42908807616701367</v>
      </c>
      <c r="BE16" s="84">
        <f>'[1]Datos R'!CA15</f>
        <v>836</v>
      </c>
      <c r="BF16" s="82">
        <f>'[1]Datos R'!CB15/'[1]Datos R'!CC15</f>
        <v>0.91779494142867746</v>
      </c>
      <c r="BG16" s="82">
        <f>'[1]Datos R'!CD15/'[1]Datos R'!CC15</f>
        <v>0.56807066107222848</v>
      </c>
      <c r="BH16" s="84">
        <f>'[1]Datos R'!CE15/('[1]Datos R'!CF15/10000)</f>
        <v>180.81521294256245</v>
      </c>
      <c r="BI16" s="83">
        <f>'[1]Datos R'!CG15/('[1]Datos R'!CH15/10000)</f>
        <v>7.5898868478050874</v>
      </c>
      <c r="BJ16" s="84">
        <f>'[1]Datos R'!CI15/('[1]Datos R'!CJ15/10000)</f>
        <v>4626.62121891891</v>
      </c>
      <c r="BK16" s="115">
        <f>'[1]Ind (19)'!BK16</f>
        <v>44131.12694616623</v>
      </c>
      <c r="BL16" s="152">
        <f>'[1]Ind (19)'!BL16</f>
        <v>229.11700849196285</v>
      </c>
      <c r="BM16" s="152">
        <f>'[1]Ind (19)'!BM16</f>
        <v>34.028963492125193</v>
      </c>
      <c r="BN16" s="84">
        <f>'[1]Datos R'!CN15/('[1]Datos R'!DC15/1000)</f>
        <v>429.774532459581</v>
      </c>
      <c r="BO16" s="84">
        <f>('[1]Datos R'!CO15*1000)/('[1]Datos R'!DC15/1000)</f>
        <v>3287.2633969815611</v>
      </c>
      <c r="BP16" s="82">
        <f>'[1]Datos R'!CP15/SUM('[1]Datos R'!CP$8:CP$39)</f>
        <v>3.226350632897479E-3</v>
      </c>
      <c r="BQ16" s="114">
        <f>'[1]Ind (19)'!BQ16</f>
        <v>1.5649204179305223E-2</v>
      </c>
      <c r="BR16" s="152">
        <f>'[1]Ind (19)'!BR16</f>
        <v>1.974118887915435</v>
      </c>
      <c r="BS16" s="114">
        <f>'[1]Ind (19)'!BS16</f>
        <v>1.3770248940696854</v>
      </c>
      <c r="BT16" s="83">
        <f>'[1]Datos R'!CT15</f>
        <v>1.0274326682999999</v>
      </c>
      <c r="BU16" s="152">
        <f>'[1]Ind (19)'!BU16</f>
        <v>-1.1237403930220298</v>
      </c>
      <c r="BV16" s="83">
        <f>'[1]Datos R'!CV15/('[1]Datos R'!DE15/100000)</f>
        <v>0.95168358424191124</v>
      </c>
      <c r="BW16" s="83">
        <f>'[1]Datos R'!CW15/('[1]Datos R'!DE15/100000)</f>
        <v>1.0636463588586067</v>
      </c>
      <c r="BX16" s="92"/>
      <c r="BY16" s="115">
        <f>'[1]Ind (19)'!BY16</f>
        <v>89250.479441392003</v>
      </c>
      <c r="BZ16" s="91">
        <f>'[1]Datos R'!CZ15/'[1]Datos R'!DA15</f>
        <v>0.26140131680168927</v>
      </c>
      <c r="CA16" s="136" t="s">
        <v>22</v>
      </c>
    </row>
    <row r="17" spans="1:79">
      <c r="A17" s="87" t="s">
        <v>23</v>
      </c>
      <c r="B17" s="111" t="s">
        <v>24</v>
      </c>
      <c r="C17" s="112"/>
      <c r="D17" s="89">
        <f>'[1]Datos R'!D16/('[1]Datos R'!DC16/100000)</f>
        <v>13.029395184161814</v>
      </c>
      <c r="E17" s="89">
        <f>'[1]Datos R'!E16/('[1]Datos R'!$DC16/100000)</f>
        <v>0.69490107648863009</v>
      </c>
      <c r="F17" s="151">
        <f>'[1]Ind (19)'!F17</f>
        <v>2.1285466670545117</v>
      </c>
      <c r="G17" s="151">
        <f>'[1]Ind (19)'!G17</f>
        <v>4110.7735002974741</v>
      </c>
      <c r="H17" s="74">
        <f>'[1]Datos R'!J16/('[1]Datos R'!$DC16/1000)</f>
        <v>21.513703014915183</v>
      </c>
      <c r="I17" s="114">
        <f>'[1]Ind (19)'!I17</f>
        <v>0.91536586289677369</v>
      </c>
      <c r="J17" s="75">
        <f>'[1]Datos R'!M16</f>
        <v>0.13641271529746699</v>
      </c>
      <c r="K17" s="89">
        <f>'[1]Datos R'!N16/('[1]Datos R'!$DC16/100000)</f>
        <v>2.4864429143108797</v>
      </c>
      <c r="L17" s="152">
        <f>'[1]Ind (19)'!L17</f>
        <v>0.27144304978744271</v>
      </c>
      <c r="M17" s="115">
        <f>'[1]Ind (19)'!M17</f>
        <v>376635.05212510016</v>
      </c>
      <c r="N17" s="115">
        <f>'[1]Ind (19)'!N17</f>
        <v>215.86712659750137</v>
      </c>
      <c r="O17" s="155">
        <f>'[1]Datos R'!S16/'[1]Datos R'!T16</f>
        <v>6.997166147710177E-5</v>
      </c>
      <c r="P17" s="115">
        <f>'[1]Ind (19)'!P17</f>
        <v>3487.2158009407526</v>
      </c>
      <c r="Q17" s="90">
        <f>'[1]Datos R'!V16/'[1]Datos R'!DE16</f>
        <v>0.43464100997958072</v>
      </c>
      <c r="R17" s="76">
        <f>ABS(('[1]Datos R'!W16/'[1]Datos R'!X16)-1)</f>
        <v>1.5638009618099136E-2</v>
      </c>
      <c r="S17" s="80">
        <f>ABS((('[1]Datos R'!Y16/'[1]Datos R'!Z16)/('[1]Datos R'!AA16/'[1]Datos R'!AB16))-1)</f>
        <v>3.8062090835416451E-2</v>
      </c>
      <c r="T17" s="43">
        <f>'[1]Datos R'!AC16</f>
        <v>10.051460000000001</v>
      </c>
      <c r="U17" s="114">
        <f>'[1]Ind (19)'!U17</f>
        <v>1.1950000000000001</v>
      </c>
      <c r="V17" s="114">
        <f>'[1]Ind (19)'!V17</f>
        <v>0.21046957518525089</v>
      </c>
      <c r="W17" s="76">
        <f>'[1]Datos R'!AG16/'[1]Datos R'!DF16</f>
        <v>0.50029124934377189</v>
      </c>
      <c r="X17" s="41">
        <f>'[1]Datos R'!AH16</f>
        <v>76.599999999999994</v>
      </c>
      <c r="Y17" s="115">
        <f>'[1]Ind (19)'!Y17</f>
        <v>20.860298558978339</v>
      </c>
      <c r="Z17" s="116">
        <f>'[1]Ind (19)'!Z17</f>
        <v>1.7153841903629115</v>
      </c>
      <c r="AA17" s="116">
        <f>'[1]Ind (19)'!AA17</f>
        <v>5.422748859981489</v>
      </c>
      <c r="AB17" s="116">
        <f>'[1]Ind (19)'!AB17</f>
        <v>2.4165081700542332</v>
      </c>
      <c r="AC17" s="81">
        <f>('[1]Datos R'!AO16+'[1]Datos R'!AP16)/'[1]Datos R'!DC16</f>
        <v>-5.3903693659809442E-3</v>
      </c>
      <c r="AD17" s="114">
        <f>'[1]Ind (19)'!AD17</f>
        <v>0.90017986894336399</v>
      </c>
      <c r="AE17" s="114">
        <f>'[1]Ind (19)'!AE17</f>
        <v>0.88917606248828396</v>
      </c>
      <c r="AF17" s="114">
        <f>'[1]Ind (19)'!AF17</f>
        <v>0.20919552055294102</v>
      </c>
      <c r="AG17" s="114">
        <f>'[1]Ind (19)'!AG17</f>
        <v>0.70704902929319624</v>
      </c>
      <c r="AH17" s="152">
        <f>'[1]Ind (19)'!AH17</f>
        <v>16.074048433026771</v>
      </c>
      <c r="AI17" s="82">
        <f>'[1]Datos R'!BB16</f>
        <v>0.01</v>
      </c>
      <c r="AJ17" s="84">
        <f>'[1]Datos R'!BC16</f>
        <v>92</v>
      </c>
      <c r="AK17" s="114">
        <f>'[1]Ind (19)'!AK17</f>
        <v>0.41686050524398011</v>
      </c>
      <c r="AL17" s="152">
        <f>'[1]Ind (19)'!AL17</f>
        <v>51.81818181818182</v>
      </c>
      <c r="AM17" s="114">
        <f>'[1]Ind (19)'!AM17</f>
        <v>0.41626342523287124</v>
      </c>
      <c r="AN17" s="152">
        <f>'[1]Ind (19)'!AN17</f>
        <v>2.37</v>
      </c>
      <c r="AO17" s="82">
        <f>'[1]Datos R'!BJ16/'[1]Datos R'!DF16</f>
        <v>0.44049401757708129</v>
      </c>
      <c r="AP17" s="8">
        <f>'[1]Datos R'!BK16</f>
        <v>9623.01</v>
      </c>
      <c r="AQ17" s="83">
        <f>'[1]Datos R'!BL16/'[1]Datos R'!BM16</f>
        <v>1.8586858393980381</v>
      </c>
      <c r="AR17" s="82">
        <f>'[1]Datos R'!BN16/'[1]Datos R'!DF16</f>
        <v>5.2298698284167213E-3</v>
      </c>
      <c r="AS17" s="82">
        <f>'[1]Datos R'!BO16/'[1]Datos R'!DF16</f>
        <v>0.25590766647504365</v>
      </c>
      <c r="AT17" s="82">
        <f>'[1]Datos R'!BP16/'[1]Datos R'!BQ16</f>
        <v>0.39253151948697085</v>
      </c>
      <c r="AU17" s="114">
        <f>'[1]Ind (19)'!AU17</f>
        <v>2.4752563869937981E-2</v>
      </c>
      <c r="AV17" s="150">
        <f>('[1]Datos R'!DI16*1000000)/'[1]Datos R'!DC16</f>
        <v>408042.1158649092</v>
      </c>
      <c r="AW17" s="114">
        <f>'[1]Ind (19)'!AW17</f>
        <v>0.7453680017761436</v>
      </c>
      <c r="AX17" s="154">
        <v>0.68252868061406591</v>
      </c>
      <c r="AY17" s="153">
        <f>'[1]Datos R'!BV16/('[1]Datos R'!DH16*1000000)</f>
        <v>2.3345344755419953E-2</v>
      </c>
      <c r="AZ17" s="82">
        <f>'[1]Datos R'!BV16/'[1]Datos R'!BW16</f>
        <v>1.0026782708187099</v>
      </c>
      <c r="BA17" s="83">
        <f>'[1]Datos R'!BX16</f>
        <v>12.502574924808901</v>
      </c>
      <c r="BB17" s="83">
        <f>'[1]Datos R'!BY16</f>
        <v>5.354218975867</v>
      </c>
      <c r="BC17" s="82">
        <f>'[1]Datos R'!BZ16/'[1]Datos R'!DF16</f>
        <v>0.12595294290955306</v>
      </c>
      <c r="BD17" s="82">
        <f>'[1]Datos R'!DF16/'[1]Datos R'!DD16</f>
        <v>0.38485201800001761</v>
      </c>
      <c r="BE17" s="84">
        <f>'[1]Datos R'!CA16</f>
        <v>937</v>
      </c>
      <c r="BF17" s="82">
        <f>'[1]Datos R'!CB16/'[1]Datos R'!CC16</f>
        <v>0.92164507339483881</v>
      </c>
      <c r="BG17" s="82">
        <f>'[1]Datos R'!CD16/'[1]Datos R'!CC16</f>
        <v>0.75727762357616846</v>
      </c>
      <c r="BH17" s="84">
        <f>'[1]Datos R'!CE16/('[1]Datos R'!CF16/10000)</f>
        <v>384.17416912548384</v>
      </c>
      <c r="BI17" s="83">
        <f>'[1]Datos R'!CG16/('[1]Datos R'!CH16/10000)</f>
        <v>12.380501809839361</v>
      </c>
      <c r="BJ17" s="84">
        <f>'[1]Datos R'!CI16/('[1]Datos R'!CJ16/10000)</f>
        <v>14827.297811941989</v>
      </c>
      <c r="BK17" s="115">
        <f>'[1]Ind (19)'!BK17</f>
        <v>185047.26633383345</v>
      </c>
      <c r="BL17" s="152">
        <f>'[1]Ind (19)'!BL17</f>
        <v>31.75653148696637</v>
      </c>
      <c r="BM17" s="152">
        <f>'[1]Ind (19)'!BM17</f>
        <v>2.0378303483227258</v>
      </c>
      <c r="BN17" s="84">
        <f>'[1]Datos R'!CN16/('[1]Datos R'!DC16/1000)</f>
        <v>2386.2542486686129</v>
      </c>
      <c r="BO17" s="84">
        <f>('[1]Datos R'!CO16*1000)/('[1]Datos R'!DC16/1000)</f>
        <v>51001.940945569273</v>
      </c>
      <c r="BP17" s="82">
        <f>'[1]Datos R'!CP16/SUM('[1]Datos R'!CP$8:CP$39)</f>
        <v>0.27672183621749669</v>
      </c>
      <c r="BQ17" s="114">
        <f>'[1]Ind (19)'!BQ17</f>
        <v>1.7505440710450723E-2</v>
      </c>
      <c r="BR17" s="152">
        <f>'[1]Ind (19)'!BR17</f>
        <v>1.7898725776080173</v>
      </c>
      <c r="BS17" s="114">
        <f>'[1]Ind (19)'!BS17</f>
        <v>1.3836555425779334E-2</v>
      </c>
      <c r="BT17" s="83">
        <f>'[1]Datos R'!CT16</f>
        <v>1.0549986874999999</v>
      </c>
      <c r="BU17" s="152">
        <f>'[1]Ind (19)'!BU17</f>
        <v>-0.94431832838455232</v>
      </c>
      <c r="BV17" s="83">
        <f>'[1]Datos R'!CV16/('[1]Datos R'!DE16/100000)</f>
        <v>3.0512815112322262</v>
      </c>
      <c r="BW17" s="83">
        <f>'[1]Datos R'!CW16/('[1]Datos R'!DE16/100000)</f>
        <v>5.9405480749653963</v>
      </c>
      <c r="BX17" s="92"/>
      <c r="BY17" s="115">
        <f>'[1]Ind (19)'!BY17</f>
        <v>168921.3210317659</v>
      </c>
      <c r="BZ17" s="91">
        <f>'[1]Datos R'!CZ16/'[1]Datos R'!DA16</f>
        <v>0.39241039834439295</v>
      </c>
      <c r="CA17" s="136" t="s">
        <v>24</v>
      </c>
    </row>
    <row r="18" spans="1:79">
      <c r="A18" s="87" t="s">
        <v>25</v>
      </c>
      <c r="B18" s="111" t="s">
        <v>26</v>
      </c>
      <c r="C18" s="112"/>
      <c r="D18" s="89">
        <f>'[1]Datos R'!D17/('[1]Datos R'!DC17/100000)</f>
        <v>8.4576978692057949</v>
      </c>
      <c r="E18" s="89">
        <f>'[1]Datos R'!E17/('[1]Datos R'!$DC17/100000)</f>
        <v>5.4565792704553515E-2</v>
      </c>
      <c r="F18" s="151">
        <f>'[1]Ind (19)'!F18</f>
        <v>1.5285737991600823</v>
      </c>
      <c r="G18" s="151">
        <f>'[1]Ind (19)'!G18</f>
        <v>1855.1296132594937</v>
      </c>
      <c r="H18" s="74">
        <f>'[1]Datos R'!J17/('[1]Datos R'!$DC17/1000)</f>
        <v>14.200201893433006</v>
      </c>
      <c r="I18" s="114">
        <f>'[1]Ind (19)'!I18</f>
        <v>0.88752751419640052</v>
      </c>
      <c r="J18" s="75">
        <f>'[1]Datos R'!M17</f>
        <v>0.41725069897483702</v>
      </c>
      <c r="K18" s="89">
        <f>'[1]Datos R'!N17/('[1]Datos R'!$DC17/100000)</f>
        <v>2.5100264644094619</v>
      </c>
      <c r="L18" s="152">
        <f>'[1]Ind (19)'!L18</f>
        <v>1.9030606297410824</v>
      </c>
      <c r="M18" s="115">
        <f>'[1]Ind (19)'!M18</f>
        <v>5399.7266021292226</v>
      </c>
      <c r="N18" s="115">
        <f>'[1]Ind (19)'!N18</f>
        <v>244.86872838584054</v>
      </c>
      <c r="O18" s="155">
        <f>'[1]Datos R'!S17/'[1]Datos R'!T17</f>
        <v>4.6210327156085155E-4</v>
      </c>
      <c r="P18" s="115">
        <f>'[1]Ind (19)'!P18</f>
        <v>12849.064277569136</v>
      </c>
      <c r="Q18" s="90">
        <f>'[1]Datos R'!V17/'[1]Datos R'!DE17</f>
        <v>0.36178215441355988</v>
      </c>
      <c r="R18" s="76">
        <f>ABS(('[1]Datos R'!W17/'[1]Datos R'!X17)-1)</f>
        <v>1.2186781213212594E-3</v>
      </c>
      <c r="S18" s="80">
        <f>ABS((('[1]Datos R'!Y17/'[1]Datos R'!Z17)/('[1]Datos R'!AA17/'[1]Datos R'!AB17))-1)</f>
        <v>7.2673700804460672E-2</v>
      </c>
      <c r="T18" s="43">
        <f>'[1]Datos R'!AC17</f>
        <v>7.708869</v>
      </c>
      <c r="U18" s="114">
        <f>'[1]Ind (19)'!U18</f>
        <v>0.90799999999999992</v>
      </c>
      <c r="V18" s="114">
        <f>'[1]Ind (19)'!V18</f>
        <v>0.16499708794408852</v>
      </c>
      <c r="W18" s="76">
        <f>'[1]Datos R'!AG17/'[1]Datos R'!DF17</f>
        <v>0.42587578644569463</v>
      </c>
      <c r="X18" s="41">
        <f>'[1]Datos R'!AH17</f>
        <v>75.099999999999994</v>
      </c>
      <c r="Y18" s="115">
        <f>'[1]Ind (19)'!Y18</f>
        <v>16.223019905831894</v>
      </c>
      <c r="Z18" s="116">
        <f>'[1]Ind (19)'!Z18</f>
        <v>0.79386837867359761</v>
      </c>
      <c r="AA18" s="116">
        <f>'[1]Ind (19)'!AA18</f>
        <v>2.7777298062766871</v>
      </c>
      <c r="AB18" s="116">
        <f>'[1]Ind (19)'!AB18</f>
        <v>1.0086607748069027</v>
      </c>
      <c r="AC18" s="81">
        <f>('[1]Datos R'!AO17+'[1]Datos R'!AP17)/'[1]Datos R'!DC17</f>
        <v>-3.1539028183231932E-3</v>
      </c>
      <c r="AD18" s="114">
        <f>'[1]Ind (19)'!AD18</f>
        <v>0.82524754242734399</v>
      </c>
      <c r="AE18" s="114">
        <f>'[1]Ind (19)'!AE18</f>
        <v>0.83719473734320293</v>
      </c>
      <c r="AF18" s="114">
        <f>'[1]Ind (19)'!AF18</f>
        <v>0.11973674814938233</v>
      </c>
      <c r="AG18" s="114">
        <f>'[1]Ind (19)'!AG18</f>
        <v>0.5661983595491431</v>
      </c>
      <c r="AH18" s="152">
        <f>'[1]Ind (19)'!AH18</f>
        <v>3.6599451644352188</v>
      </c>
      <c r="AI18" s="82">
        <f>'[1]Datos R'!BB17</f>
        <v>0.01</v>
      </c>
      <c r="AJ18" s="84">
        <f>'[1]Datos R'!BC17</f>
        <v>7</v>
      </c>
      <c r="AK18" s="114">
        <f>'[1]Ind (19)'!AK18</f>
        <v>0.25706626520362746</v>
      </c>
      <c r="AL18" s="152">
        <f>'[1]Ind (19)'!AL18</f>
        <v>95.689655172413794</v>
      </c>
      <c r="AM18" s="114">
        <f>'[1]Ind (19)'!AM18</f>
        <v>8.704677407223993E-2</v>
      </c>
      <c r="AN18" s="152">
        <f>'[1]Ind (19)'!AN18</f>
        <v>2.52</v>
      </c>
      <c r="AO18" s="82">
        <f>'[1]Datos R'!BJ17/'[1]Datos R'!DF17</f>
        <v>0.51461573073451883</v>
      </c>
      <c r="AP18" s="8">
        <f>'[1]Datos R'!BK17</f>
        <v>7091.3</v>
      </c>
      <c r="AQ18" s="83">
        <f>'[1]Datos R'!BL17/'[1]Datos R'!BM17</f>
        <v>2.507207234700521</v>
      </c>
      <c r="AR18" s="82">
        <f>'[1]Datos R'!BN17/'[1]Datos R'!DF17</f>
        <v>2.6611059526689088E-2</v>
      </c>
      <c r="AS18" s="82">
        <f>'[1]Datos R'!BO17/'[1]Datos R'!DF17</f>
        <v>0.26969853023410656</v>
      </c>
      <c r="AT18" s="82">
        <f>'[1]Datos R'!BP17/'[1]Datos R'!BQ17</f>
        <v>0.22040221504226118</v>
      </c>
      <c r="AU18" s="114">
        <f>'[1]Ind (19)'!AU18</f>
        <v>1.8415477726551784E-2</v>
      </c>
      <c r="AV18" s="150">
        <f>('[1]Datos R'!DI17*1000000)/'[1]Datos R'!DC17</f>
        <v>132750.22897686972</v>
      </c>
      <c r="AW18" s="114">
        <f>'[1]Ind (19)'!AW18</f>
        <v>0.61490695570317921</v>
      </c>
      <c r="AX18" s="154">
        <v>-2.2288794672515175</v>
      </c>
      <c r="AY18" s="153">
        <f>'[1]Datos R'!BV17/('[1]Datos R'!DH17*1000000)</f>
        <v>3.7637403036559373E-2</v>
      </c>
      <c r="AZ18" s="82">
        <f>'[1]Datos R'!BV17/'[1]Datos R'!BW17</f>
        <v>0.87720974215396941</v>
      </c>
      <c r="BA18" s="83">
        <f>'[1]Datos R'!BX17</f>
        <v>13.131676887989499</v>
      </c>
      <c r="BB18" s="83">
        <f>'[1]Datos R'!BY17</f>
        <v>4.1554419589193099</v>
      </c>
      <c r="BC18" s="82">
        <f>'[1]Datos R'!BZ17/'[1]Datos R'!DF17</f>
        <v>0.2710210854576145</v>
      </c>
      <c r="BD18" s="82">
        <f>'[1]Datos R'!DF17/'[1]Datos R'!DD17</f>
        <v>0.4068101657308914</v>
      </c>
      <c r="BE18" s="84">
        <f>'[1]Datos R'!CA17</f>
        <v>754</v>
      </c>
      <c r="BF18" s="82">
        <f>'[1]Datos R'!CB17/'[1]Datos R'!CC17</f>
        <v>0.88098357065510546</v>
      </c>
      <c r="BG18" s="82">
        <f>'[1]Datos R'!CD17/'[1]Datos R'!CC17</f>
        <v>0.43619890416959012</v>
      </c>
      <c r="BH18" s="84">
        <f>'[1]Datos R'!CE17/('[1]Datos R'!CF17/10000)</f>
        <v>88.903388052330598</v>
      </c>
      <c r="BI18" s="83">
        <f>'[1]Datos R'!CG17/('[1]Datos R'!CH17/10000)</f>
        <v>4.9304660206688951</v>
      </c>
      <c r="BJ18" s="84">
        <f>'[1]Datos R'!CI17/('[1]Datos R'!CJ17/10000)</f>
        <v>4348.0731743202732</v>
      </c>
      <c r="BK18" s="115">
        <f>'[1]Ind (19)'!BK18</f>
        <v>38829.259539643106</v>
      </c>
      <c r="BL18" s="152">
        <f>'[1]Ind (19)'!BL18</f>
        <v>145.87533837897581</v>
      </c>
      <c r="BM18" s="152">
        <f>'[1]Ind (19)'!BM18</f>
        <v>6.2227952157873903</v>
      </c>
      <c r="BN18" s="84">
        <f>'[1]Datos R'!CN17/('[1]Datos R'!DC17/1000)</f>
        <v>147.99934521048755</v>
      </c>
      <c r="BO18" s="84">
        <f>('[1]Datos R'!CO17*1000)/('[1]Datos R'!DC17/1000)</f>
        <v>87.783810329304558</v>
      </c>
      <c r="BP18" s="82">
        <f>'[1]Datos R'!CP17/SUM('[1]Datos R'!CP$8:CP$39)</f>
        <v>2.6531658732847825E-3</v>
      </c>
      <c r="BQ18" s="114">
        <f>'[1]Ind (19)'!BQ18</f>
        <v>1.3847389615491892E-2</v>
      </c>
      <c r="BR18" s="152">
        <f>'[1]Ind (19)'!BR18</f>
        <v>0.84488333665351723</v>
      </c>
      <c r="BS18" s="114">
        <f>'[1]Ind (19)'!BS18</f>
        <v>0.18392736246894689</v>
      </c>
      <c r="BT18" s="83">
        <f>'[1]Datos R'!CT17</f>
        <v>0.18344633020000001</v>
      </c>
      <c r="BU18" s="152">
        <f>'[1]Ind (19)'!BU18</f>
        <v>-1.1862344936132367</v>
      </c>
      <c r="BV18" s="83">
        <f>'[1]Datos R'!CV17/('[1]Datos R'!DE17/100000)</f>
        <v>1.8589410728072859</v>
      </c>
      <c r="BW18" s="83">
        <f>'[1]Datos R'!CW17/('[1]Datos R'!DE17/100000)</f>
        <v>0.49571761941527626</v>
      </c>
      <c r="BX18" s="92"/>
      <c r="BY18" s="115">
        <f>'[1]Ind (19)'!BY18</f>
        <v>67059.823787262576</v>
      </c>
      <c r="BZ18" s="91">
        <f>'[1]Datos R'!CZ17/'[1]Datos R'!DA17</f>
        <v>0.22040221504226118</v>
      </c>
      <c r="CA18" s="136" t="s">
        <v>26</v>
      </c>
    </row>
    <row r="19" spans="1:79">
      <c r="A19" s="87" t="s">
        <v>27</v>
      </c>
      <c r="B19" s="111" t="s">
        <v>28</v>
      </c>
      <c r="C19" s="112"/>
      <c r="D19" s="89">
        <f>'[1]Datos R'!D18/('[1]Datos R'!DC18/100000)</f>
        <v>54.776003764593561</v>
      </c>
      <c r="E19" s="89">
        <f>'[1]Datos R'!E18/('[1]Datos R'!$DC18/100000)</f>
        <v>0.19458615902164675</v>
      </c>
      <c r="F19" s="151">
        <f>'[1]Ind (19)'!F19</f>
        <v>2.1164870046858404</v>
      </c>
      <c r="G19" s="151">
        <f>'[1]Ind (19)'!G19</f>
        <v>5100.3588522788523</v>
      </c>
      <c r="H19" s="74">
        <f>'[1]Datos R'!J18/('[1]Datos R'!$DC18/1000)</f>
        <v>19.924001132491444</v>
      </c>
      <c r="I19" s="114">
        <f>'[1]Ind (19)'!I19</f>
        <v>0.86452168151233455</v>
      </c>
      <c r="J19" s="75">
        <f>'[1]Datos R'!M18</f>
        <v>0.14284078262146099</v>
      </c>
      <c r="K19" s="89">
        <f>'[1]Datos R'!N18/('[1]Datos R'!$DC18/100000)</f>
        <v>6.3889122212107345</v>
      </c>
      <c r="L19" s="152">
        <f>'[1]Ind (19)'!L19</f>
        <v>0.84586953923065489</v>
      </c>
      <c r="M19" s="115">
        <f>'[1]Ind (19)'!M19</f>
        <v>7210.7837400318895</v>
      </c>
      <c r="N19" s="115">
        <f>'[1]Ind (19)'!N19</f>
        <v>177.86056959517751</v>
      </c>
      <c r="O19" s="155">
        <f>'[1]Datos R'!S18/'[1]Datos R'!T18</f>
        <v>6.8605031035609283E-4</v>
      </c>
      <c r="P19" s="115">
        <f>'[1]Ind (19)'!P19</f>
        <v>12424.684839914704</v>
      </c>
      <c r="Q19" s="90">
        <f>'[1]Datos R'!V18/'[1]Datos R'!DE18</f>
        <v>0.38355278045054358</v>
      </c>
      <c r="R19" s="76">
        <f>ABS(('[1]Datos R'!W18/'[1]Datos R'!X18)-1)</f>
        <v>0.15485714075875956</v>
      </c>
      <c r="S19" s="80">
        <f>ABS((('[1]Datos R'!Y18/'[1]Datos R'!Z18)/('[1]Datos R'!AA18/'[1]Datos R'!AB18))-1)</f>
        <v>3.2631914771762416E-2</v>
      </c>
      <c r="T19" s="43">
        <f>'[1]Datos R'!AC18</f>
        <v>6.8749060000000002</v>
      </c>
      <c r="U19" s="114">
        <f>'[1]Ind (19)'!U19</f>
        <v>0.92299999999999993</v>
      </c>
      <c r="V19" s="114">
        <f>'[1]Ind (19)'!V19</f>
        <v>0.17012356575463372</v>
      </c>
      <c r="W19" s="76">
        <f>'[1]Datos R'!AG18/'[1]Datos R'!DF18</f>
        <v>0.39264135131835431</v>
      </c>
      <c r="X19" s="41">
        <f>'[1]Datos R'!AH18</f>
        <v>75.2</v>
      </c>
      <c r="Y19" s="115">
        <f>'[1]Ind (19)'!Y19</f>
        <v>13.873897910426042</v>
      </c>
      <c r="Z19" s="116">
        <f>'[1]Ind (19)'!Z19</f>
        <v>0.55363720856702558</v>
      </c>
      <c r="AA19" s="116">
        <f>'[1]Ind (19)'!AA19</f>
        <v>2.5550243791504568</v>
      </c>
      <c r="AB19" s="116">
        <f>'[1]Ind (19)'!AB19</f>
        <v>0.79854635407707319</v>
      </c>
      <c r="AC19" s="81">
        <f>('[1]Datos R'!AO18+'[1]Datos R'!AP18)/'[1]Datos R'!DC18</f>
        <v>-3.7556750242503001E-3</v>
      </c>
      <c r="AD19" s="114">
        <f>'[1]Ind (19)'!AD19</f>
        <v>0.80762189327356793</v>
      </c>
      <c r="AE19" s="114">
        <f>'[1]Ind (19)'!AE19</f>
        <v>0.78388084205898001</v>
      </c>
      <c r="AF19" s="114">
        <f>'[1]Ind (19)'!AF19</f>
        <v>0.14522035631070432</v>
      </c>
      <c r="AG19" s="114">
        <f>'[1]Ind (19)'!AG19</f>
        <v>0.52297141450489271</v>
      </c>
      <c r="AH19" s="152">
        <f>'[1]Ind (19)'!AH19</f>
        <v>25.749352236125077</v>
      </c>
      <c r="AI19" s="82">
        <f>'[1]Datos R'!BB18</f>
        <v>0.03</v>
      </c>
      <c r="AJ19" s="84">
        <f>'[1]Datos R'!BC18</f>
        <v>25</v>
      </c>
      <c r="AK19" s="114">
        <f>'[1]Ind (19)'!AK19</f>
        <v>0.29206138971029788</v>
      </c>
      <c r="AL19" s="152">
        <f>'[1]Ind (19)'!AL19</f>
        <v>100</v>
      </c>
      <c r="AM19" s="114">
        <f>'[1]Ind (19)'!AM19</f>
        <v>8.9740144051096329E-2</v>
      </c>
      <c r="AN19" s="152">
        <f>'[1]Ind (19)'!AN19</f>
        <v>3.37</v>
      </c>
      <c r="AO19" s="82">
        <f>'[1]Datos R'!BJ18/'[1]Datos R'!DF18</f>
        <v>0.55628679801900105</v>
      </c>
      <c r="AP19" s="8">
        <f>'[1]Datos R'!BK18</f>
        <v>7171.68</v>
      </c>
      <c r="AQ19" s="83">
        <f>'[1]Datos R'!BL18/'[1]Datos R'!BM18</f>
        <v>2.6588644955011573</v>
      </c>
      <c r="AR19" s="82">
        <f>'[1]Datos R'!BN18/'[1]Datos R'!DF18</f>
        <v>1.3406957748046367E-2</v>
      </c>
      <c r="AS19" s="82">
        <f>'[1]Datos R'!BO18/'[1]Datos R'!DF18</f>
        <v>0.34127922766621349</v>
      </c>
      <c r="AT19" s="82">
        <f>'[1]Datos R'!BP18/'[1]Datos R'!BQ18</f>
        <v>0.16063792825397127</v>
      </c>
      <c r="AU19" s="114">
        <f>'[1]Ind (19)'!AU19</f>
        <v>6.4147792786603181E-2</v>
      </c>
      <c r="AV19" s="150">
        <f>('[1]Datos R'!DI18*1000000)/'[1]Datos R'!DC18</f>
        <v>157509.6418800125</v>
      </c>
      <c r="AW19" s="114">
        <f>'[1]Ind (19)'!AW19</f>
        <v>0.74262031350852009</v>
      </c>
      <c r="AX19" s="154">
        <v>-0.55676483524036058</v>
      </c>
      <c r="AY19" s="153">
        <f>'[1]Datos R'!BV18/('[1]Datos R'!DH18*1000000)</f>
        <v>6.0220557516250063E-3</v>
      </c>
      <c r="AZ19" s="82">
        <f>'[1]Datos R'!BV18/'[1]Datos R'!BW18</f>
        <v>0.16065654368301965</v>
      </c>
      <c r="BA19" s="83">
        <f>'[1]Datos R'!BX18</f>
        <v>10.9119740906104</v>
      </c>
      <c r="BB19" s="83">
        <f>'[1]Datos R'!BY18</f>
        <v>4.7937990031971802</v>
      </c>
      <c r="BC19" s="82">
        <f>'[1]Datos R'!BZ18/'[1]Datos R'!DF18</f>
        <v>0.28193480443739777</v>
      </c>
      <c r="BD19" s="82">
        <f>'[1]Datos R'!DF18/'[1]Datos R'!DD18</f>
        <v>0.39263327739686049</v>
      </c>
      <c r="BE19" s="84">
        <f>'[1]Datos R'!CA18</f>
        <v>879</v>
      </c>
      <c r="BF19" s="82">
        <f>'[1]Datos R'!CB18/'[1]Datos R'!CC18</f>
        <v>0.871806132377271</v>
      </c>
      <c r="BG19" s="82">
        <f>'[1]Datos R'!CD18/'[1]Datos R'!CC18</f>
        <v>0.48229025879051057</v>
      </c>
      <c r="BH19" s="84">
        <f>'[1]Datos R'!CE18/('[1]Datos R'!CF18/10000)</f>
        <v>115.80816267664761</v>
      </c>
      <c r="BI19" s="83">
        <f>'[1]Datos R'!CG18/('[1]Datos R'!CH18/10000)</f>
        <v>5.4301866963542293</v>
      </c>
      <c r="BJ19" s="84">
        <f>'[1]Datos R'!CI18/('[1]Datos R'!CJ18/10000)</f>
        <v>3451.5707070498515</v>
      </c>
      <c r="BK19" s="115">
        <f>'[1]Ind (19)'!BK19</f>
        <v>90218.580099523038</v>
      </c>
      <c r="BL19" s="152">
        <f>'[1]Ind (19)'!BL19</f>
        <v>106.98577421255716</v>
      </c>
      <c r="BM19" s="152">
        <f>'[1]Ind (19)'!BM19</f>
        <v>4.3374458227365178</v>
      </c>
      <c r="BN19" s="84">
        <f>'[1]Datos R'!CN18/('[1]Datos R'!DC18/1000)</f>
        <v>223.38053236827247</v>
      </c>
      <c r="BO19" s="84">
        <f>('[1]Datos R'!CO18*1000)/('[1]Datos R'!DC18/1000)</f>
        <v>134.61146170852484</v>
      </c>
      <c r="BP19" s="82">
        <f>'[1]Datos R'!CP18/SUM('[1]Datos R'!CP$8:CP$39)</f>
        <v>1.5974144081845852E-2</v>
      </c>
      <c r="BQ19" s="114">
        <f>'[1]Ind (19)'!BQ19</f>
        <v>1.5937852496086823E-2</v>
      </c>
      <c r="BR19" s="152">
        <f>'[1]Ind (19)'!BR19</f>
        <v>1.7773327453004415</v>
      </c>
      <c r="BS19" s="114">
        <f>'[1]Ind (19)'!BS19</f>
        <v>0.49045250917997135</v>
      </c>
      <c r="BT19" s="83">
        <f>'[1]Datos R'!CT18</f>
        <v>0.77069848230000004</v>
      </c>
      <c r="BU19" s="152">
        <f>'[1]Ind (19)'!BU19</f>
        <v>-1.2877335127101159</v>
      </c>
      <c r="BV19" s="83">
        <f>'[1]Datos R'!CV18/('[1]Datos R'!DE18/100000)</f>
        <v>1.2808575069311858</v>
      </c>
      <c r="BW19" s="83">
        <f>'[1]Datos R'!CW18/('[1]Datos R'!DE18/100000)</f>
        <v>2.6781566054015702</v>
      </c>
      <c r="BX19" s="92"/>
      <c r="BY19" s="115">
        <f>'[1]Ind (19)'!BY19</f>
        <v>74742.849539592673</v>
      </c>
      <c r="BZ19" s="91">
        <f>'[1]Datos R'!CZ18/'[1]Datos R'!DA18</f>
        <v>0.1605648329286993</v>
      </c>
      <c r="CA19" s="136" t="s">
        <v>28</v>
      </c>
    </row>
    <row r="20" spans="1:79">
      <c r="A20" s="87" t="s">
        <v>29</v>
      </c>
      <c r="B20" s="111" t="s">
        <v>30</v>
      </c>
      <c r="C20" s="112"/>
      <c r="D20" s="89">
        <f>'[1]Datos R'!D19/('[1]Datos R'!DC19/100000)</f>
        <v>34.880256221606835</v>
      </c>
      <c r="E20" s="89">
        <f>'[1]Datos R'!E19/('[1]Datos R'!$DC19/100000)</f>
        <v>0.62134869382619462</v>
      </c>
      <c r="F20" s="151">
        <f>'[1]Ind (19)'!F20</f>
        <v>2.6294938730121991</v>
      </c>
      <c r="G20" s="151">
        <f>'[1]Ind (19)'!G20</f>
        <v>1567.4008026113781</v>
      </c>
      <c r="H20" s="74">
        <f>'[1]Datos R'!J19/('[1]Datos R'!$DC19/1000)</f>
        <v>6.7427630529120774</v>
      </c>
      <c r="I20" s="114">
        <f>'[1]Ind (19)'!I20</f>
        <v>0.94246128398524698</v>
      </c>
      <c r="J20" s="75">
        <f>'[1]Datos R'!M19</f>
        <v>0.109451169325728</v>
      </c>
      <c r="K20" s="89">
        <f>'[1]Datos R'!N19/('[1]Datos R'!$DC19/100000)</f>
        <v>1.1297248978658085</v>
      </c>
      <c r="L20" s="152">
        <f>'[1]Ind (19)'!L20</f>
        <v>1.0305946200494296</v>
      </c>
      <c r="M20" s="115">
        <f>'[1]Ind (19)'!M20</f>
        <v>5218.8147689250245</v>
      </c>
      <c r="N20" s="115">
        <f>'[1]Ind (19)'!N20</f>
        <v>156.38722998572436</v>
      </c>
      <c r="O20" s="155">
        <f>'[1]Datos R'!S19/'[1]Datos R'!T19</f>
        <v>2.2392185351188601E-3</v>
      </c>
      <c r="P20" s="115">
        <f>'[1]Ind (19)'!P20</f>
        <v>10579.830490680886</v>
      </c>
      <c r="Q20" s="90">
        <f>'[1]Datos R'!V19/'[1]Datos R'!DE19</f>
        <v>0.37848123584739324</v>
      </c>
      <c r="R20" s="76">
        <f>ABS(('[1]Datos R'!W19/'[1]Datos R'!X19)-1)</f>
        <v>0.24810394349753939</v>
      </c>
      <c r="S20" s="80">
        <f>ABS((('[1]Datos R'!Y19/'[1]Datos R'!Z19)/('[1]Datos R'!AA19/'[1]Datos R'!AB19))-1)</f>
        <v>2.7827878486393121E-2</v>
      </c>
      <c r="T20" s="43">
        <f>'[1]Datos R'!AC19</f>
        <v>6.2937289999999999</v>
      </c>
      <c r="U20" s="114">
        <f>'[1]Ind (19)'!U20</f>
        <v>0.89900000000000002</v>
      </c>
      <c r="V20" s="114">
        <f>'[1]Ind (19)'!V20</f>
        <v>0.12109131680578049</v>
      </c>
      <c r="W20" s="76">
        <f>'[1]Datos R'!AG19/'[1]Datos R'!DF19</f>
        <v>0.18436460957608777</v>
      </c>
      <c r="X20" s="41">
        <f>'[1]Datos R'!AH19</f>
        <v>73.3</v>
      </c>
      <c r="Y20" s="115">
        <f>'[1]Ind (19)'!Y20</f>
        <v>14.893360645860948</v>
      </c>
      <c r="Z20" s="116">
        <f>'[1]Ind (19)'!Z20</f>
        <v>0.59824795676368714</v>
      </c>
      <c r="AA20" s="116">
        <f>'[1]Ind (19)'!AA20</f>
        <v>3.6010136186482118</v>
      </c>
      <c r="AB20" s="116">
        <f>'[1]Ind (19)'!AB20</f>
        <v>0.88721818542064235</v>
      </c>
      <c r="AC20" s="81">
        <f>('[1]Datos R'!AO19+'[1]Datos R'!AP19)/'[1]Datos R'!DC19</f>
        <v>-8.5895808296982089E-3</v>
      </c>
      <c r="AD20" s="114">
        <f>'[1]Ind (19)'!AD20</f>
        <v>0.87421534015678293</v>
      </c>
      <c r="AE20" s="114">
        <f>'[1]Ind (19)'!AE20</f>
        <v>0.80122816888231596</v>
      </c>
      <c r="AF20" s="114">
        <f>'[1]Ind (19)'!AF20</f>
        <v>0.11795073031350012</v>
      </c>
      <c r="AG20" s="114">
        <f>'[1]Ind (19)'!AG20</f>
        <v>0.5669374827699335</v>
      </c>
      <c r="AH20" s="152">
        <f>'[1]Ind (19)'!AH20</f>
        <v>6.2229272922231571</v>
      </c>
      <c r="AI20" s="82">
        <f>'[1]Datos R'!BB19</f>
        <v>0.03</v>
      </c>
      <c r="AJ20" s="84">
        <f>'[1]Datos R'!BC19</f>
        <v>41</v>
      </c>
      <c r="AK20" s="114">
        <f>'[1]Ind (19)'!AK20</f>
        <v>0.22034794653333351</v>
      </c>
      <c r="AL20" s="152">
        <f>'[1]Ind (19)'!AL20</f>
        <v>63.793103448275865</v>
      </c>
      <c r="AM20" s="114">
        <f>'[1]Ind (19)'!AM20</f>
        <v>2.4333934380621706E-2</v>
      </c>
      <c r="AN20" s="152">
        <f>'[1]Ind (19)'!AN20</f>
        <v>1.68</v>
      </c>
      <c r="AO20" s="82">
        <f>'[1]Datos R'!BJ19/'[1]Datos R'!DF19</f>
        <v>0.78478722460042738</v>
      </c>
      <c r="AP20" s="8">
        <f>'[1]Datos R'!BK19</f>
        <v>5906.66</v>
      </c>
      <c r="AQ20" s="83">
        <f>'[1]Datos R'!BL19/'[1]Datos R'!BM19</f>
        <v>4.2042172953570711</v>
      </c>
      <c r="AR20" s="82">
        <f>'[1]Datos R'!BN19/'[1]Datos R'!DF19</f>
        <v>3.0443984733971009E-2</v>
      </c>
      <c r="AS20" s="82">
        <f>'[1]Datos R'!BO19/'[1]Datos R'!DF19</f>
        <v>0.26421700154981598</v>
      </c>
      <c r="AT20" s="82">
        <f>'[1]Datos R'!BP19/'[1]Datos R'!BQ19</f>
        <v>0.1458122083760808</v>
      </c>
      <c r="AU20" s="114">
        <f>'[1]Ind (19)'!AU20</f>
        <v>2.6900284094561067E-2</v>
      </c>
      <c r="AV20" s="150">
        <f>('[1]Datos R'!DI19*1000000)/'[1]Datos R'!DC19</f>
        <v>77087.967265454281</v>
      </c>
      <c r="AW20" s="114">
        <f>'[1]Ind (19)'!AW20</f>
        <v>0.56043553714207139</v>
      </c>
      <c r="AX20" s="154">
        <v>-2.6396450635401894</v>
      </c>
      <c r="AY20" s="153">
        <f>'[1]Datos R'!BV19/('[1]Datos R'!DH19*1000000)</f>
        <v>1.4219802162400229E-2</v>
      </c>
      <c r="AZ20" s="82">
        <f>'[1]Datos R'!BV19/'[1]Datos R'!BW19</f>
        <v>0.20735321762150888</v>
      </c>
      <c r="BA20" s="83">
        <f>'[1]Datos R'!BX19</f>
        <v>6.6979668992354604</v>
      </c>
      <c r="BB20" s="83">
        <f>'[1]Datos R'!BY19</f>
        <v>5.9195498331185803</v>
      </c>
      <c r="BC20" s="82">
        <f>'[1]Datos R'!BZ19/'[1]Datos R'!DF19</f>
        <v>0.22316394595443403</v>
      </c>
      <c r="BD20" s="82">
        <f>'[1]Datos R'!DF19/'[1]Datos R'!DD19</f>
        <v>0.39495941303890003</v>
      </c>
      <c r="BE20" s="84">
        <f>'[1]Datos R'!CA19</f>
        <v>739</v>
      </c>
      <c r="BF20" s="82">
        <f>'[1]Datos R'!CB19/'[1]Datos R'!CC19</f>
        <v>0.76144827226701584</v>
      </c>
      <c r="BG20" s="82">
        <f>'[1]Datos R'!CD19/'[1]Datos R'!CC19</f>
        <v>0.31721647806516884</v>
      </c>
      <c r="BH20" s="84">
        <f>'[1]Datos R'!CE19/('[1]Datos R'!CF19/10000)</f>
        <v>63.632826873416597</v>
      </c>
      <c r="BI20" s="83">
        <f>'[1]Datos R'!CG19/('[1]Datos R'!CH19/10000)</f>
        <v>3.5536857950272416</v>
      </c>
      <c r="BJ20" s="84">
        <f>'[1]Datos R'!CI19/('[1]Datos R'!CJ19/10000)</f>
        <v>4066.1372538579444</v>
      </c>
      <c r="BK20" s="115">
        <f>'[1]Ind (19)'!BK20</f>
        <v>56180.571204595471</v>
      </c>
      <c r="BL20" s="152">
        <f>'[1]Ind (19)'!BL20</f>
        <v>45.636988628349158</v>
      </c>
      <c r="BM20" s="152">
        <f>'[1]Ind (19)'!BM20</f>
        <v>3.8847554910614202</v>
      </c>
      <c r="BN20" s="84">
        <f>'[1]Datos R'!CN19/('[1]Datos R'!DC19/1000)</f>
        <v>201.47033695457236</v>
      </c>
      <c r="BO20" s="84">
        <f>('[1]Datos R'!CO19*1000)/('[1]Datos R'!DC19/1000)</f>
        <v>59.433697151822315</v>
      </c>
      <c r="BP20" s="82">
        <f>'[1]Datos R'!CP19/SUM('[1]Datos R'!CP$8:CP$39)</f>
        <v>7.5983539456511507E-3</v>
      </c>
      <c r="BQ20" s="114">
        <f>'[1]Ind (19)'!BQ20</f>
        <v>5.9872841935465236E-2</v>
      </c>
      <c r="BR20" s="152">
        <f>'[1]Ind (19)'!BR20</f>
        <v>1.2158536747875612</v>
      </c>
      <c r="BS20" s="114">
        <f>'[1]Ind (19)'!BS20</f>
        <v>5.9042717868115352E-2</v>
      </c>
      <c r="BT20" s="83">
        <f>'[1]Datos R'!CT19</f>
        <v>-1.8659593726000001</v>
      </c>
      <c r="BU20" s="152">
        <f>'[1]Ind (19)'!BU20</f>
        <v>-1.379235765784897</v>
      </c>
      <c r="BV20" s="83">
        <f>'[1]Datos R'!CV19/('[1]Datos R'!DE19/100000)</f>
        <v>0.85848416790101278</v>
      </c>
      <c r="BW20" s="83">
        <f>'[1]Datos R'!CW19/('[1]Datos R'!DE19/100000)</f>
        <v>0.1320744873693866</v>
      </c>
      <c r="BX20" s="92"/>
      <c r="BY20" s="115">
        <f>'[1]Ind (19)'!BY20</f>
        <v>39889.296257996226</v>
      </c>
      <c r="BZ20" s="91">
        <f>'[1]Datos R'!CZ19/'[1]Datos R'!DA19</f>
        <v>0.1458122083760808</v>
      </c>
      <c r="CA20" s="136" t="s">
        <v>30</v>
      </c>
    </row>
    <row r="21" spans="1:79">
      <c r="A21" s="87" t="s">
        <v>31</v>
      </c>
      <c r="B21" s="111" t="s">
        <v>32</v>
      </c>
      <c r="C21" s="112"/>
      <c r="D21" s="89">
        <f>'[1]Datos R'!D20/('[1]Datos R'!DC20/100000)</f>
        <v>10.21784775796092</v>
      </c>
      <c r="E21" s="89">
        <f>'[1]Datos R'!E20/('[1]Datos R'!$DC20/100000)</f>
        <v>0.71362746246076258</v>
      </c>
      <c r="F21" s="151">
        <f>'[1]Ind (19)'!F21</f>
        <v>6.4356929363019013</v>
      </c>
      <c r="G21" s="151">
        <f>'[1]Ind (19)'!G21</f>
        <v>2286.3132229011981</v>
      </c>
      <c r="H21" s="74">
        <f>'[1]Datos R'!J20/('[1]Datos R'!$DC20/1000)</f>
        <v>13.383758682332303</v>
      </c>
      <c r="I21" s="114">
        <f>'[1]Ind (19)'!I21</f>
        <v>0.8689174841999262</v>
      </c>
      <c r="J21" s="75">
        <f>'[1]Datos R'!M20</f>
        <v>0.32481794257784796</v>
      </c>
      <c r="K21" s="89">
        <f>'[1]Datos R'!N20/('[1]Datos R'!$DC20/100000)</f>
        <v>3.8600758196741252</v>
      </c>
      <c r="L21" s="152">
        <f>'[1]Ind (19)'!L21</f>
        <v>8.9927361409765574</v>
      </c>
      <c r="M21" s="115">
        <f>'[1]Ind (19)'!M21</f>
        <v>2425.0021834534778</v>
      </c>
      <c r="N21" s="115">
        <f>'[1]Ind (19)'!N21</f>
        <v>213.05954004300625</v>
      </c>
      <c r="O21" s="155">
        <f>'[1]Datos R'!S20/'[1]Datos R'!T20</f>
        <v>8.375981632867761E-3</v>
      </c>
      <c r="P21" s="115">
        <f>'[1]Ind (19)'!P21</f>
        <v>10460.202128349994</v>
      </c>
      <c r="Q21" s="90">
        <f>'[1]Datos R'!V20/'[1]Datos R'!DE20</f>
        <v>0.36634168886824003</v>
      </c>
      <c r="R21" s="76">
        <f>ABS(('[1]Datos R'!W20/'[1]Datos R'!X20)-1)</f>
        <v>0.18072813729288228</v>
      </c>
      <c r="S21" s="80">
        <f>ABS((('[1]Datos R'!Y20/'[1]Datos R'!Z20)/('[1]Datos R'!AA20/'[1]Datos R'!AB20))-1)</f>
        <v>1.2328028557413329E-2</v>
      </c>
      <c r="T21" s="43">
        <f>'[1]Datos R'!AC20</f>
        <v>6.9625779999999997</v>
      </c>
      <c r="U21" s="114">
        <f>'[1]Ind (19)'!U21</f>
        <v>1.0290000000000001</v>
      </c>
      <c r="V21" s="114">
        <f>'[1]Ind (19)'!V21</f>
        <v>0.22798925735637551</v>
      </c>
      <c r="W21" s="76">
        <f>'[1]Datos R'!AG20/'[1]Datos R'!DF20</f>
        <v>0.22849412367187311</v>
      </c>
      <c r="X21" s="41">
        <f>'[1]Datos R'!AH20</f>
        <v>75.099999999999994</v>
      </c>
      <c r="Y21" s="115">
        <f>'[1]Ind (19)'!Y21</f>
        <v>13.535106682958924</v>
      </c>
      <c r="Z21" s="116">
        <f>'[1]Ind (19)'!Z21</f>
        <v>0.51758273456757753</v>
      </c>
      <c r="AA21" s="116">
        <f>'[1]Ind (19)'!AA21</f>
        <v>2.9206220170976032</v>
      </c>
      <c r="AB21" s="116">
        <f>'[1]Ind (19)'!AB21</f>
        <v>0.78997744794671432</v>
      </c>
      <c r="AC21" s="81">
        <f>('[1]Datos R'!AO20+'[1]Datos R'!AP20)/'[1]Datos R'!DC20</f>
        <v>8.735448892758336E-4</v>
      </c>
      <c r="AD21" s="114">
        <f>'[1]Ind (19)'!AD21</f>
        <v>0.853990168901966</v>
      </c>
      <c r="AE21" s="114">
        <f>'[1]Ind (19)'!AE21</f>
        <v>0.86874412350743202</v>
      </c>
      <c r="AF21" s="114">
        <f>'[1]Ind (19)'!AF21</f>
        <v>0.13774011409530026</v>
      </c>
      <c r="AG21" s="114">
        <f>'[1]Ind (19)'!AG21</f>
        <v>0.56481055740629227</v>
      </c>
      <c r="AH21" s="152">
        <f>'[1]Ind (19)'!AH21</f>
        <v>15.463026831326443</v>
      </c>
      <c r="AI21" s="82">
        <f>'[1]Datos R'!BB20</f>
        <v>0.03</v>
      </c>
      <c r="AJ21" s="84">
        <f>'[1]Datos R'!BC20</f>
        <v>6</v>
      </c>
      <c r="AK21" s="114">
        <f>'[1]Ind (19)'!AK21</f>
        <v>0.25668275952783448</v>
      </c>
      <c r="AL21" s="152">
        <f>'[1]Ind (19)'!AL21</f>
        <v>90.517241379310349</v>
      </c>
      <c r="AM21" s="114">
        <f>'[1]Ind (19)'!AM21</f>
        <v>5.455927634653724E-2</v>
      </c>
      <c r="AN21" s="152">
        <f>'[1]Ind (19)'!AN21</f>
        <v>2.7</v>
      </c>
      <c r="AO21" s="82">
        <f>'[1]Datos R'!BJ20/'[1]Datos R'!DF20</f>
        <v>0.73831469361439839</v>
      </c>
      <c r="AP21" s="8">
        <f>'[1]Datos R'!BK20</f>
        <v>6051.76</v>
      </c>
      <c r="AQ21" s="83">
        <f>'[1]Datos R'!BL20/'[1]Datos R'!BM20</f>
        <v>4.725744485238156</v>
      </c>
      <c r="AR21" s="82">
        <f>'[1]Datos R'!BN20/'[1]Datos R'!DF20</f>
        <v>2.6783145101224974E-2</v>
      </c>
      <c r="AS21" s="82">
        <f>'[1]Datos R'!BO20/'[1]Datos R'!DF20</f>
        <v>0.26869719916294332</v>
      </c>
      <c r="AT21" s="82">
        <f>'[1]Datos R'!BP20/'[1]Datos R'!BQ20</f>
        <v>0.16434085552197242</v>
      </c>
      <c r="AU21" s="114">
        <f>'[1]Ind (19)'!AU21</f>
        <v>7.8665773518146367E-2</v>
      </c>
      <c r="AV21" s="150">
        <f>('[1]Datos R'!DI20*1000000)/'[1]Datos R'!DC20</f>
        <v>108702.70533133742</v>
      </c>
      <c r="AW21" s="114">
        <f>'[1]Ind (19)'!AW21</f>
        <v>0.71363526946853717</v>
      </c>
      <c r="AX21" s="154">
        <v>-3.9086927944106358</v>
      </c>
      <c r="AY21" s="153">
        <f>'[1]Datos R'!BV20/('[1]Datos R'!DH20*1000000)</f>
        <v>1.3108392350865921E-2</v>
      </c>
      <c r="AZ21" s="82">
        <f>'[1]Datos R'!BV20/'[1]Datos R'!BW20</f>
        <v>0.26810564711165924</v>
      </c>
      <c r="BA21" s="83">
        <f>'[1]Datos R'!BX20</f>
        <v>10.225121838524201</v>
      </c>
      <c r="BB21" s="83">
        <f>'[1]Datos R'!BY20</f>
        <v>5.0135681103673804</v>
      </c>
      <c r="BC21" s="82">
        <f>'[1]Datos R'!BZ20/'[1]Datos R'!DF20</f>
        <v>0.30654490588950617</v>
      </c>
      <c r="BD21" s="82">
        <f>'[1]Datos R'!DF20/'[1]Datos R'!DD20</f>
        <v>0.38905908721130777</v>
      </c>
      <c r="BE21" s="84">
        <f>'[1]Datos R'!CA20</f>
        <v>797</v>
      </c>
      <c r="BF21" s="82">
        <f>'[1]Datos R'!CB20/'[1]Datos R'!CC20</f>
        <v>0.85050535737237531</v>
      </c>
      <c r="BG21" s="82">
        <f>'[1]Datos R'!CD20/'[1]Datos R'!CC20</f>
        <v>0.38830141500064264</v>
      </c>
      <c r="BH21" s="84">
        <f>'[1]Datos R'!CE20/('[1]Datos R'!CF20/10000)</f>
        <v>79.017283825127961</v>
      </c>
      <c r="BI21" s="83">
        <f>'[1]Datos R'!CG20/('[1]Datos R'!CH20/10000)</f>
        <v>4.2737444669534579</v>
      </c>
      <c r="BJ21" s="84">
        <f>'[1]Datos R'!CI20/('[1]Datos R'!CJ20/10000)</f>
        <v>4179.9503200603922</v>
      </c>
      <c r="BK21" s="115">
        <f>'[1]Ind (19)'!BK21</f>
        <v>41409.804610305822</v>
      </c>
      <c r="BL21" s="152">
        <f>'[1]Ind (19)'!BL21</f>
        <v>8.9159280432160273</v>
      </c>
      <c r="BM21" s="152">
        <f>'[1]Ind (19)'!BM21</f>
        <v>1.3599726796599465</v>
      </c>
      <c r="BN21" s="84">
        <f>'[1]Datos R'!CN20/('[1]Datos R'!DC20/1000)</f>
        <v>0</v>
      </c>
      <c r="BO21" s="84">
        <f>('[1]Datos R'!CO20*1000)/('[1]Datos R'!DC20/1000)</f>
        <v>0</v>
      </c>
      <c r="BP21" s="82">
        <f>'[1]Datos R'!CP20/SUM('[1]Datos R'!CP$8:CP$39)</f>
        <v>0</v>
      </c>
      <c r="BQ21" s="114">
        <f>'[1]Ind (19)'!BQ21</f>
        <v>1.608151455058358E-2</v>
      </c>
      <c r="BR21" s="152">
        <f>'[1]Ind (19)'!BR21</f>
        <v>0.75011818487686044</v>
      </c>
      <c r="BS21" s="114">
        <f>'[1]Ind (19)'!BS21</f>
        <v>0.11684626020042702</v>
      </c>
      <c r="BT21" s="83">
        <f>'[1]Datos R'!CT20</f>
        <v>-0.44186367869999998</v>
      </c>
      <c r="BU21" s="152">
        <f>'[1]Ind (19)'!BU21</f>
        <v>-1.3108785695103204</v>
      </c>
      <c r="BV21" s="83">
        <f>'[1]Datos R'!CV20/('[1]Datos R'!DE20/100000)</f>
        <v>0.56461766914533829</v>
      </c>
      <c r="BW21" s="83">
        <f>'[1]Datos R'!CW20/('[1]Datos R'!DE20/100000)</f>
        <v>1.5325336733944896</v>
      </c>
      <c r="BX21" s="92"/>
      <c r="BY21" s="115">
        <f>'[1]Ind (19)'!BY21</f>
        <v>57745.159544171882</v>
      </c>
      <c r="BZ21" s="91">
        <f>'[1]Datos R'!CZ20/'[1]Datos R'!DA20</f>
        <v>0.16434085552197242</v>
      </c>
      <c r="CA21" s="136" t="s">
        <v>32</v>
      </c>
    </row>
    <row r="22" spans="1:79">
      <c r="A22" s="87" t="s">
        <v>33</v>
      </c>
      <c r="B22" s="111" t="s">
        <v>34</v>
      </c>
      <c r="C22" s="112"/>
      <c r="D22" s="89">
        <f>'[1]Datos R'!D21/('[1]Datos R'!DC21/100000)</f>
        <v>21.765298687098497</v>
      </c>
      <c r="E22" s="89">
        <f>'[1]Datos R'!E21/('[1]Datos R'!$DC21/100000)</f>
        <v>0.15572310563141467</v>
      </c>
      <c r="F22" s="151">
        <f>'[1]Ind (19)'!F22</f>
        <v>5.0891060197606537</v>
      </c>
      <c r="G22" s="151">
        <f>'[1]Ind (19)'!G22</f>
        <v>4553.7075736319375</v>
      </c>
      <c r="H22" s="74">
        <f>'[1]Datos R'!J21/('[1]Datos R'!$DC21/1000)</f>
        <v>15.165154535417484</v>
      </c>
      <c r="I22" s="114">
        <f>'[1]Ind (19)'!I22</f>
        <v>0.86222320125887431</v>
      </c>
      <c r="J22" s="75">
        <f>'[1]Datos R'!M21</f>
        <v>0.16118459262659499</v>
      </c>
      <c r="K22" s="89">
        <f>'[1]Datos R'!N21/('[1]Datos R'!$DC21/100000)</f>
        <v>3.6415249316884659</v>
      </c>
      <c r="L22" s="152">
        <f>'[1]Ind (19)'!L22</f>
        <v>1.2876840663960221</v>
      </c>
      <c r="M22" s="115">
        <f>'[1]Ind (19)'!M22</f>
        <v>7160.019758986442</v>
      </c>
      <c r="N22" s="115">
        <f>'[1]Ind (19)'!N22</f>
        <v>146.32840087439047</v>
      </c>
      <c r="O22" s="155">
        <f>'[1]Datos R'!S21/'[1]Datos R'!T21</f>
        <v>1.9508330195186947E-3</v>
      </c>
      <c r="P22" s="115">
        <f>'[1]Ind (19)'!P22</f>
        <v>8450.4900865577911</v>
      </c>
      <c r="Q22" s="90">
        <f>'[1]Datos R'!V21/'[1]Datos R'!DE21</f>
        <v>0.38630085244145906</v>
      </c>
      <c r="R22" s="76">
        <f>ABS(('[1]Datos R'!W21/'[1]Datos R'!X21)-1)</f>
        <v>0.14562362285474473</v>
      </c>
      <c r="S22" s="80">
        <f>ABS((('[1]Datos R'!Y21/'[1]Datos R'!Z21)/('[1]Datos R'!AA21/'[1]Datos R'!AB21))-1)</f>
        <v>6.3429632940279479E-3</v>
      </c>
      <c r="T22" s="43">
        <f>'[1]Datos R'!AC21</f>
        <v>8.0597349999999999</v>
      </c>
      <c r="U22" s="114">
        <f>'[1]Ind (19)'!U22</f>
        <v>0.92500000000000004</v>
      </c>
      <c r="V22" s="114">
        <f>'[1]Ind (19)'!V22</f>
        <v>0.21153846153846154</v>
      </c>
      <c r="W22" s="76">
        <f>'[1]Datos R'!AG21/'[1]Datos R'!DF21</f>
        <v>0.45090581472993335</v>
      </c>
      <c r="X22" s="41">
        <f>'[1]Datos R'!AH21</f>
        <v>75.5</v>
      </c>
      <c r="Y22" s="115">
        <f>'[1]Ind (19)'!Y22</f>
        <v>14.096596978483138</v>
      </c>
      <c r="Z22" s="116">
        <f>'[1]Ind (19)'!Z22</f>
        <v>0.79776117610319741</v>
      </c>
      <c r="AA22" s="116">
        <f>'[1]Ind (19)'!AA22</f>
        <v>2.6267746042422351</v>
      </c>
      <c r="AB22" s="116">
        <f>'[1]Ind (19)'!AB22</f>
        <v>0.9512599389848424</v>
      </c>
      <c r="AC22" s="81">
        <f>('[1]Datos R'!AO21+'[1]Datos R'!AP21)/'[1]Datos R'!DC21</f>
        <v>-1.1627724510493401E-3</v>
      </c>
      <c r="AD22" s="114">
        <f>'[1]Ind (19)'!AD22</f>
        <v>0.85002192491916306</v>
      </c>
      <c r="AE22" s="114">
        <f>'[1]Ind (19)'!AE22</f>
        <v>0.85607491620947695</v>
      </c>
      <c r="AF22" s="114">
        <f>'[1]Ind (19)'!AF22</f>
        <v>0.13707832780645851</v>
      </c>
      <c r="AG22" s="114">
        <f>'[1]Ind (19)'!AG22</f>
        <v>0.58660616611049754</v>
      </c>
      <c r="AH22" s="152">
        <f>'[1]Ind (19)'!AH22</f>
        <v>14.332088342805335</v>
      </c>
      <c r="AI22" s="82">
        <f>'[1]Datos R'!BB21</f>
        <v>0.01</v>
      </c>
      <c r="AJ22" s="84">
        <f>'[1]Datos R'!BC21</f>
        <v>13</v>
      </c>
      <c r="AK22" s="114">
        <f>'[1]Ind (19)'!AK22</f>
        <v>0.32102243257360608</v>
      </c>
      <c r="AL22" s="152">
        <f>'[1]Ind (19)'!AL22</f>
        <v>94.827586206896555</v>
      </c>
      <c r="AM22" s="114">
        <f>'[1]Ind (19)'!AM22</f>
        <v>9.365981481842113E-2</v>
      </c>
      <c r="AN22" s="152">
        <f>'[1]Ind (19)'!AN22</f>
        <v>2.96</v>
      </c>
      <c r="AO22" s="82">
        <f>'[1]Datos R'!BJ21/'[1]Datos R'!DF21</f>
        <v>0.47235998375942473</v>
      </c>
      <c r="AP22" s="8">
        <f>'[1]Datos R'!BK21</f>
        <v>8265.66</v>
      </c>
      <c r="AQ22" s="83">
        <f>'[1]Datos R'!BL21/'[1]Datos R'!BM21</f>
        <v>1.3059787467197277</v>
      </c>
      <c r="AR22" s="82">
        <f>'[1]Datos R'!BN21/'[1]Datos R'!DF21</f>
        <v>4.6543453046058586E-3</v>
      </c>
      <c r="AS22" s="82">
        <f>'[1]Datos R'!BO21/'[1]Datos R'!DF21</f>
        <v>0.17528636317371263</v>
      </c>
      <c r="AT22" s="82">
        <f>'[1]Datos R'!BP21/'[1]Datos R'!BQ21</f>
        <v>0.2559593742523899</v>
      </c>
      <c r="AU22" s="114">
        <f>'[1]Ind (19)'!AU22</f>
        <v>2.4225063770143915E-2</v>
      </c>
      <c r="AV22" s="150">
        <f>('[1]Datos R'!DI21*1000000)/'[1]Datos R'!DC21</f>
        <v>197766.89027346342</v>
      </c>
      <c r="AW22" s="114">
        <f>'[1]Ind (19)'!AW22</f>
        <v>0.72074298422634697</v>
      </c>
      <c r="AX22" s="154">
        <v>0.61108344120851898</v>
      </c>
      <c r="AY22" s="153">
        <f>'[1]Datos R'!BV21/('[1]Datos R'!DH21*1000000)</f>
        <v>1.7722252325628823E-2</v>
      </c>
      <c r="AZ22" s="82">
        <f>'[1]Datos R'!BV21/'[1]Datos R'!BW21</f>
        <v>0.52881871960316573</v>
      </c>
      <c r="BA22" s="83">
        <f>'[1]Datos R'!BX21</f>
        <v>17.373697534794601</v>
      </c>
      <c r="BB22" s="83">
        <f>'[1]Datos R'!BY21</f>
        <v>4.9813151331064001</v>
      </c>
      <c r="BC22" s="82">
        <f>'[1]Datos R'!BZ21/'[1]Datos R'!DF21</f>
        <v>0.27482336137405111</v>
      </c>
      <c r="BD22" s="82">
        <f>'[1]Datos R'!DF21/'[1]Datos R'!DD21</f>
        <v>0.42059618530879211</v>
      </c>
      <c r="BE22" s="84">
        <f>'[1]Datos R'!CA21</f>
        <v>927</v>
      </c>
      <c r="BF22" s="82">
        <f>'[1]Datos R'!CB21/'[1]Datos R'!CC21</f>
        <v>0.91693208247808866</v>
      </c>
      <c r="BG22" s="82">
        <f>'[1]Datos R'!CD21/'[1]Datos R'!CC21</f>
        <v>0.61752586354290806</v>
      </c>
      <c r="BH22" s="84">
        <f>'[1]Datos R'!CE21/('[1]Datos R'!CF21/10000)</f>
        <v>161.80943608267978</v>
      </c>
      <c r="BI22" s="83">
        <f>'[1]Datos R'!CG21/('[1]Datos R'!CH21/10000)</f>
        <v>6.7383388665207073</v>
      </c>
      <c r="BJ22" s="84">
        <f>'[1]Datos R'!CI21/('[1]Datos R'!CJ21/10000)</f>
        <v>4547.3801617923427</v>
      </c>
      <c r="BK22" s="115">
        <f>'[1]Ind (19)'!BK22</f>
        <v>73556.447111392321</v>
      </c>
      <c r="BL22" s="152">
        <f>'[1]Ind (19)'!BL22</f>
        <v>59.585865622522761</v>
      </c>
      <c r="BM22" s="152">
        <f>'[1]Ind (19)'!BM22</f>
        <v>2.3012588141408776</v>
      </c>
      <c r="BN22" s="84">
        <f>'[1]Datos R'!CN21/('[1]Datos R'!DC21/1000)</f>
        <v>1267.8184666281193</v>
      </c>
      <c r="BO22" s="84">
        <f>('[1]Datos R'!CO21*1000)/('[1]Datos R'!DC21/1000)</f>
        <v>19461.843946042663</v>
      </c>
      <c r="BP22" s="82">
        <f>'[1]Datos R'!CP21/SUM('[1]Datos R'!CP$8:CP$39)</f>
        <v>0.18725631643010171</v>
      </c>
      <c r="BQ22" s="114">
        <f>'[1]Ind (19)'!BQ22</f>
        <v>2.8649769248305621E-2</v>
      </c>
      <c r="BR22" s="152">
        <f>'[1]Ind (19)'!BR22</f>
        <v>0.86809774965527764</v>
      </c>
      <c r="BS22" s="114">
        <f>'[1]Ind (19)'!BS22</f>
        <v>0.25267166151664971</v>
      </c>
      <c r="BT22" s="83">
        <f>'[1]Datos R'!CT21</f>
        <v>1.0160179252999999</v>
      </c>
      <c r="BU22" s="152">
        <f>'[1]Ind (19)'!BU22</f>
        <v>-1.2162581229462772</v>
      </c>
      <c r="BV22" s="83">
        <f>'[1]Datos R'!CV21/('[1]Datos R'!DE21/100000)</f>
        <v>1.4609335737410205</v>
      </c>
      <c r="BW22" s="83">
        <f>'[1]Datos R'!CW21/('[1]Datos R'!DE21/100000)</f>
        <v>5.7640470091236633</v>
      </c>
      <c r="BX22" s="92"/>
      <c r="BY22" s="115">
        <f>'[1]Ind (19)'!BY22</f>
        <v>87159.97722168568</v>
      </c>
      <c r="BZ22" s="91">
        <f>'[1]Datos R'!CZ21/'[1]Datos R'!DA21</f>
        <v>0.2559593742523899</v>
      </c>
      <c r="CA22" s="136" t="s">
        <v>34</v>
      </c>
    </row>
    <row r="23" spans="1:79">
      <c r="A23" s="87" t="s">
        <v>35</v>
      </c>
      <c r="B23" s="111" t="s">
        <v>36</v>
      </c>
      <c r="C23" s="112"/>
      <c r="D23" s="89">
        <f>'[1]Datos R'!D22/('[1]Datos R'!DC22/100000)</f>
        <v>15.236207113078315</v>
      </c>
      <c r="E23" s="89">
        <f>'[1]Datos R'!E22/('[1]Datos R'!$DC22/100000)</f>
        <v>0.91217153438668941</v>
      </c>
      <c r="F23" s="151">
        <f>'[1]Ind (19)'!F23</f>
        <v>5.617722377737838</v>
      </c>
      <c r="G23" s="151">
        <f>'[1]Ind (19)'!G23</f>
        <v>4254.7300209812984</v>
      </c>
      <c r="H23" s="74">
        <f>'[1]Datos R'!J22/('[1]Datos R'!$DC22/1000)</f>
        <v>20.084075144573301</v>
      </c>
      <c r="I23" s="114">
        <f>'[1]Ind (19)'!I23</f>
        <v>0.89859174812714104</v>
      </c>
      <c r="J23" s="75">
        <f>'[1]Datos R'!M22</f>
        <v>7.2868879966088096E-2</v>
      </c>
      <c r="K23" s="89">
        <f>'[1]Datos R'!N22/('[1]Datos R'!$DC22/100000)</f>
        <v>0.97102131079873388</v>
      </c>
      <c r="L23" s="152">
        <f>'[1]Ind (19)'!L23</f>
        <v>0.37176602823534033</v>
      </c>
      <c r="M23" s="115">
        <f>'[1]Ind (19)'!M23</f>
        <v>10207.534767078927</v>
      </c>
      <c r="N23" s="115">
        <f>'[1]Ind (19)'!N23</f>
        <v>155.60737954965893</v>
      </c>
      <c r="O23" s="155">
        <f>'[1]Datos R'!S22/'[1]Datos R'!T22</f>
        <v>6.7837310520786436E-4</v>
      </c>
      <c r="P23" s="115">
        <f>'[1]Ind (19)'!P23</f>
        <v>8648.422511016619</v>
      </c>
      <c r="Q23" s="90">
        <f>'[1]Datos R'!V22/'[1]Datos R'!DE22</f>
        <v>0.36656360541423028</v>
      </c>
      <c r="R23" s="76">
        <f>ABS(('[1]Datos R'!W22/'[1]Datos R'!X22)-1)</f>
        <v>0.16950832134611094</v>
      </c>
      <c r="S23" s="80">
        <f>ABS((('[1]Datos R'!Y22/'[1]Datos R'!Z22)/('[1]Datos R'!AA22/'[1]Datos R'!AB22))-1)</f>
        <v>3.6255833642031776E-2</v>
      </c>
      <c r="T23" s="43">
        <f>'[1]Datos R'!AC22</f>
        <v>8.5438449999999992</v>
      </c>
      <c r="U23" s="114">
        <f>'[1]Ind (19)'!U23</f>
        <v>1.008</v>
      </c>
      <c r="V23" s="114">
        <f>'[1]Ind (19)'!V23</f>
        <v>0.17987957530395038</v>
      </c>
      <c r="W23" s="76">
        <f>'[1]Datos R'!AG22/'[1]Datos R'!DF22</f>
        <v>0.42639713284858488</v>
      </c>
      <c r="X23" s="41">
        <f>'[1]Datos R'!AH22</f>
        <v>75.5</v>
      </c>
      <c r="Y23" s="115">
        <f>'[1]Ind (19)'!Y23</f>
        <v>15.666119876795262</v>
      </c>
      <c r="Z23" s="116">
        <f>'[1]Ind (19)'!Z23</f>
        <v>0.47328148575826889</v>
      </c>
      <c r="AA23" s="116">
        <f>'[1]Ind (19)'!AA23</f>
        <v>2.0989181499622713</v>
      </c>
      <c r="AB23" s="116">
        <f>'[1]Ind (19)'!AB23</f>
        <v>0.73056523389713679</v>
      </c>
      <c r="AC23" s="81">
        <f>('[1]Datos R'!AO22+'[1]Datos R'!AP22)/'[1]Datos R'!DC22</f>
        <v>2.2256985439035221E-4</v>
      </c>
      <c r="AD23" s="114">
        <f>'[1]Ind (19)'!AD23</f>
        <v>0.91544137603868403</v>
      </c>
      <c r="AE23" s="114">
        <f>'[1]Ind (19)'!AE23</f>
        <v>0.90071807588777397</v>
      </c>
      <c r="AF23" s="114">
        <f>'[1]Ind (19)'!AF23</f>
        <v>0.1984271816140549</v>
      </c>
      <c r="AG23" s="114">
        <f>'[1]Ind (19)'!AG23</f>
        <v>0.53530001507999914</v>
      </c>
      <c r="AH23" s="152">
        <f>'[1]Ind (19)'!AH23</f>
        <v>2.787796527328851</v>
      </c>
      <c r="AI23" s="82">
        <f>'[1]Datos R'!BB22</f>
        <v>0.03</v>
      </c>
      <c r="AJ23" s="84">
        <f>'[1]Datos R'!BC22</f>
        <v>29</v>
      </c>
      <c r="AK23" s="114">
        <f>'[1]Ind (19)'!AK23</f>
        <v>0.34362837922598782</v>
      </c>
      <c r="AL23" s="152">
        <f>'[1]Ind (19)'!AL23</f>
        <v>68.965517241379317</v>
      </c>
      <c r="AM23" s="114">
        <f>'[1]Ind (19)'!AM23</f>
        <v>0.11285558429989516</v>
      </c>
      <c r="AN23" s="152">
        <f>'[1]Ind (19)'!AN23</f>
        <v>2.74</v>
      </c>
      <c r="AO23" s="82">
        <f>'[1]Datos R'!BJ22/'[1]Datos R'!DF22</f>
        <v>0.52871639469730203</v>
      </c>
      <c r="AP23" s="8">
        <f>'[1]Datos R'!BK22</f>
        <v>6654.31</v>
      </c>
      <c r="AQ23" s="83">
        <f>'[1]Datos R'!BL22/'[1]Datos R'!BM22</f>
        <v>2.5475571104694903</v>
      </c>
      <c r="AR23" s="82">
        <f>'[1]Datos R'!BN22/'[1]Datos R'!DF22</f>
        <v>8.3719202441617339E-3</v>
      </c>
      <c r="AS23" s="82">
        <f>'[1]Datos R'!BO22/'[1]Datos R'!DF22</f>
        <v>0.26828058363500623</v>
      </c>
      <c r="AT23" s="82">
        <f>'[1]Datos R'!BP22/'[1]Datos R'!BQ22</f>
        <v>0.27423450450450448</v>
      </c>
      <c r="AU23" s="114">
        <f>'[1]Ind (19)'!AU23</f>
        <v>1.8720847670003853E-2</v>
      </c>
      <c r="AV23" s="150">
        <f>('[1]Datos R'!DI22*1000000)/'[1]Datos R'!DC22</f>
        <v>120404.50463091949</v>
      </c>
      <c r="AW23" s="114">
        <f>'[1]Ind (19)'!AW23</f>
        <v>0.77273172073930374</v>
      </c>
      <c r="AX23" s="154">
        <v>6.448268657240537E-2</v>
      </c>
      <c r="AY23" s="153">
        <f>'[1]Datos R'!BV22/('[1]Datos R'!DH22*1000000)</f>
        <v>2.284670153798242E-2</v>
      </c>
      <c r="AZ23" s="82">
        <f>'[1]Datos R'!BV22/'[1]Datos R'!BW22</f>
        <v>0.40770124405053204</v>
      </c>
      <c r="BA23" s="83">
        <f>'[1]Datos R'!BX22</f>
        <v>17.490563949430999</v>
      </c>
      <c r="BB23" s="83">
        <f>'[1]Datos R'!BY22</f>
        <v>4.3357050327319104</v>
      </c>
      <c r="BC23" s="82">
        <f>'[1]Datos R'!BZ22/'[1]Datos R'!DF22</f>
        <v>0.18818015528235357</v>
      </c>
      <c r="BD23" s="82">
        <f>'[1]Datos R'!DF22/'[1]Datos R'!DD22</f>
        <v>0.37753723918057897</v>
      </c>
      <c r="BE23" s="84">
        <f>'[1]Datos R'!CA22</f>
        <v>911</v>
      </c>
      <c r="BF23" s="82">
        <f>'[1]Datos R'!CB22/'[1]Datos R'!CC22</f>
        <v>0.88777784622683353</v>
      </c>
      <c r="BG23" s="82">
        <f>'[1]Datos R'!CD22/'[1]Datos R'!CC22</f>
        <v>0.56156786727528352</v>
      </c>
      <c r="BH23" s="84">
        <f>'[1]Datos R'!CE22/('[1]Datos R'!CF22/10000)</f>
        <v>83.838873974801956</v>
      </c>
      <c r="BI23" s="83">
        <f>'[1]Datos R'!CG22/('[1]Datos R'!CH22/10000)</f>
        <v>4.2424544220891871</v>
      </c>
      <c r="BJ23" s="84">
        <f>'[1]Datos R'!CI22/('[1]Datos R'!CJ22/10000)</f>
        <v>3807.7743124808912</v>
      </c>
      <c r="BK23" s="115">
        <f>'[1]Ind (19)'!BK23</f>
        <v>54175.043603531914</v>
      </c>
      <c r="BL23" s="152">
        <f>'[1]Ind (19)'!BL23</f>
        <v>25.797957977683634</v>
      </c>
      <c r="BM23" s="152">
        <f>'[1]Ind (19)'!BM23</f>
        <v>0.61501866108545111</v>
      </c>
      <c r="BN23" s="84">
        <f>'[1]Datos R'!CN22/('[1]Datos R'!DC22/1000)</f>
        <v>12.693955621854405</v>
      </c>
      <c r="BO23" s="84">
        <f>('[1]Datos R'!CO22*1000)/('[1]Datos R'!DC22/1000)</f>
        <v>2638.4053758564551</v>
      </c>
      <c r="BP23" s="82">
        <f>'[1]Datos R'!CP22/SUM('[1]Datos R'!CP$8:CP$39)</f>
        <v>1.4497837295623123E-3</v>
      </c>
      <c r="BQ23" s="114">
        <f>'[1]Ind (19)'!BQ23</f>
        <v>1.0515693331064946E-2</v>
      </c>
      <c r="BR23" s="152">
        <f>'[1]Ind (19)'!BR23</f>
        <v>1.5433386346942255</v>
      </c>
      <c r="BS23" s="114">
        <f>'[1]Ind (19)'!BS23</f>
        <v>0.18978439868451238</v>
      </c>
      <c r="BT23" s="83">
        <f>'[1]Datos R'!CT22</f>
        <v>0.5893192907</v>
      </c>
      <c r="BU23" s="152">
        <f>'[1]Ind (19)'!BU23</f>
        <v>-1.4328629528671006</v>
      </c>
      <c r="BV23" s="83">
        <f>'[1]Datos R'!CV22/('[1]Datos R'!DE22/100000)</f>
        <v>0.52616688637507036</v>
      </c>
      <c r="BW23" s="83">
        <f>'[1]Datos R'!CW22/('[1]Datos R'!DE22/100000)</f>
        <v>0.99836793825013348</v>
      </c>
      <c r="BX23" s="92"/>
      <c r="BY23" s="115">
        <f>'[1]Ind (19)'!BY23</f>
        <v>51714.120570181869</v>
      </c>
      <c r="BZ23" s="91">
        <f>'[1]Datos R'!CZ22/'[1]Datos R'!DA22</f>
        <v>0.27398009009009011</v>
      </c>
      <c r="CA23" s="136" t="s">
        <v>36</v>
      </c>
    </row>
    <row r="24" spans="1:79">
      <c r="A24" s="87" t="s">
        <v>37</v>
      </c>
      <c r="B24" s="111" t="s">
        <v>38</v>
      </c>
      <c r="C24" s="112"/>
      <c r="D24" s="89">
        <f>'[1]Datos R'!D23/('[1]Datos R'!DC23/100000)</f>
        <v>42.05232176406647</v>
      </c>
      <c r="E24" s="89">
        <f>'[1]Datos R'!E23/('[1]Datos R'!$DC23/100000)</f>
        <v>1.010771880157832</v>
      </c>
      <c r="F24" s="151">
        <f>'[1]Ind (19)'!F24</f>
        <v>2.552497073819981</v>
      </c>
      <c r="G24" s="151">
        <f>'[1]Ind (19)'!G24</f>
        <v>3007.631571303737</v>
      </c>
      <c r="H24" s="74">
        <f>'[1]Datos R'!J23/('[1]Datos R'!$DC23/1000)</f>
        <v>9.6629791743088749</v>
      </c>
      <c r="I24" s="114">
        <f>'[1]Ind (19)'!I24</f>
        <v>0.90532077831449775</v>
      </c>
      <c r="J24" s="75">
        <f>'[1]Datos R'!M23</f>
        <v>0.13995507331454499</v>
      </c>
      <c r="K24" s="89">
        <f>'[1]Datos R'!N23/('[1]Datos R'!$DC23/100000)</f>
        <v>3.6008748230622762</v>
      </c>
      <c r="L24" s="152">
        <f>'[1]Ind (19)'!L24</f>
        <v>0.66264925728984092</v>
      </c>
      <c r="M24" s="115">
        <f>'[1]Ind (19)'!M24</f>
        <v>13631.601252521095</v>
      </c>
      <c r="N24" s="115">
        <f>'[1]Ind (19)'!N24</f>
        <v>155.4452369032656</v>
      </c>
      <c r="O24" s="155">
        <f>'[1]Datos R'!S23/'[1]Datos R'!T23</f>
        <v>2.3169167140204218E-3</v>
      </c>
      <c r="P24" s="115">
        <f>'[1]Ind (19)'!P24</f>
        <v>13786.643526236043</v>
      </c>
      <c r="Q24" s="90">
        <f>'[1]Datos R'!V23/'[1]Datos R'!DE23</f>
        <v>0.35667845299514761</v>
      </c>
      <c r="R24" s="76">
        <f>ABS(('[1]Datos R'!W23/'[1]Datos R'!X23)-1)</f>
        <v>0.20938716729849338</v>
      </c>
      <c r="S24" s="80">
        <f>ABS((('[1]Datos R'!Y23/'[1]Datos R'!Z23)/('[1]Datos R'!AA23/'[1]Datos R'!AB23))-1)</f>
        <v>6.3974341251036182E-2</v>
      </c>
      <c r="T24" s="43">
        <f>'[1]Datos R'!AC23</f>
        <v>6.8214259999999998</v>
      </c>
      <c r="U24" s="114">
        <f>'[1]Ind (19)'!U24</f>
        <v>0.85400000000000009</v>
      </c>
      <c r="V24" s="114">
        <f>'[1]Ind (19)'!V24</f>
        <v>4.9593462208578777E-2</v>
      </c>
      <c r="W24" s="76">
        <f>'[1]Datos R'!AG23/'[1]Datos R'!DF23</f>
        <v>0.25675146999884124</v>
      </c>
      <c r="X24" s="41">
        <f>'[1]Datos R'!AH23</f>
        <v>74.900000000000006</v>
      </c>
      <c r="Y24" s="115">
        <f>'[1]Ind (19)'!Y24</f>
        <v>12.916266959024258</v>
      </c>
      <c r="Z24" s="116">
        <f>'[1]Ind (19)'!Z24</f>
        <v>0.55196425191523246</v>
      </c>
      <c r="AA24" s="116">
        <f>'[1]Ind (19)'!AA24</f>
        <v>2.4630752610039655</v>
      </c>
      <c r="AB24" s="116">
        <f>'[1]Ind (19)'!AB24</f>
        <v>0.81052141944754741</v>
      </c>
      <c r="AC24" s="81">
        <f>('[1]Datos R'!AO23+'[1]Datos R'!AP23)/'[1]Datos R'!DC23</f>
        <v>-5.566615552494227E-3</v>
      </c>
      <c r="AD24" s="114">
        <f>'[1]Ind (19)'!AD24</f>
        <v>0.90427584489948409</v>
      </c>
      <c r="AE24" s="114">
        <f>'[1]Ind (19)'!AE24</f>
        <v>0.90572966269783006</v>
      </c>
      <c r="AF24" s="114">
        <f>'[1]Ind (19)'!AF24</f>
        <v>0.15833109232447617</v>
      </c>
      <c r="AG24" s="114">
        <f>'[1]Ind (19)'!AG24</f>
        <v>0.54506340474659598</v>
      </c>
      <c r="AH24" s="152">
        <f>'[1]Ind (19)'!AH24</f>
        <v>8.3433857648491365</v>
      </c>
      <c r="AI24" s="82">
        <f>'[1]Datos R'!BB23</f>
        <v>0.02</v>
      </c>
      <c r="AJ24" s="84">
        <f>'[1]Datos R'!BC23</f>
        <v>15</v>
      </c>
      <c r="AK24" s="114">
        <f>'[1]Ind (19)'!AK24</f>
        <v>0.30376806556506891</v>
      </c>
      <c r="AL24" s="152">
        <f>'[1]Ind (19)'!AL24</f>
        <v>45.689655172413794</v>
      </c>
      <c r="AM24" s="114">
        <f>'[1]Ind (19)'!AM24</f>
        <v>5.521870137469858E-2</v>
      </c>
      <c r="AN24" s="152">
        <f>'[1]Ind (19)'!AN24</f>
        <v>2.84</v>
      </c>
      <c r="AO24" s="82">
        <f>'[1]Datos R'!BJ23/'[1]Datos R'!DF23</f>
        <v>0.65037043651869408</v>
      </c>
      <c r="AP24" s="8">
        <f>'[1]Datos R'!BK23</f>
        <v>7564.53</v>
      </c>
      <c r="AQ24" s="83">
        <f>'[1]Datos R'!BL23/'[1]Datos R'!BM23</f>
        <v>1.9986839734898407</v>
      </c>
      <c r="AR24" s="82">
        <f>'[1]Datos R'!BN23/'[1]Datos R'!DF23</f>
        <v>9.993653304587161E-3</v>
      </c>
      <c r="AS24" s="82">
        <f>'[1]Datos R'!BO23/'[1]Datos R'!DF23</f>
        <v>0.16985968168717913</v>
      </c>
      <c r="AT24" s="82">
        <f>'[1]Datos R'!BP23/'[1]Datos R'!BQ23</f>
        <v>0.1900040123420233</v>
      </c>
      <c r="AU24" s="114">
        <f>'[1]Ind (19)'!AU24</f>
        <v>3.6763277669576724E-2</v>
      </c>
      <c r="AV24" s="150">
        <f>('[1]Datos R'!DI23*1000000)/'[1]Datos R'!DC23</f>
        <v>116587.54070349908</v>
      </c>
      <c r="AW24" s="114">
        <f>'[1]Ind (19)'!AW24</f>
        <v>0.62315206673811374</v>
      </c>
      <c r="AX24" s="154">
        <v>-0.74557459508517809</v>
      </c>
      <c r="AY24" s="153">
        <f>'[1]Datos R'!BV23/('[1]Datos R'!DH23*1000000)</f>
        <v>3.7746052631427086E-2</v>
      </c>
      <c r="AZ24" s="82">
        <f>'[1]Datos R'!BV23/'[1]Datos R'!BW23</f>
        <v>0.79255458063856898</v>
      </c>
      <c r="BA24" s="83">
        <f>'[1]Datos R'!BX23</f>
        <v>14.0088052225996</v>
      </c>
      <c r="BB24" s="83">
        <f>'[1]Datos R'!BY23</f>
        <v>5.3819144667145302</v>
      </c>
      <c r="BC24" s="82">
        <f>'[1]Datos R'!BZ23/'[1]Datos R'!DF23</f>
        <v>0.28697906866231432</v>
      </c>
      <c r="BD24" s="82">
        <f>'[1]Datos R'!DF23/'[1]Datos R'!DD23</f>
        <v>0.38775607791504335</v>
      </c>
      <c r="BE24" s="84">
        <f>'[1]Datos R'!CA23</f>
        <v>829</v>
      </c>
      <c r="BF24" s="82">
        <f>'[1]Datos R'!CB23/'[1]Datos R'!CC23</f>
        <v>0.87585339967918796</v>
      </c>
      <c r="BG24" s="82">
        <f>'[1]Datos R'!CD23/'[1]Datos R'!CC23</f>
        <v>0.43805809707175225</v>
      </c>
      <c r="BH24" s="84">
        <f>'[1]Datos R'!CE23/('[1]Datos R'!CF23/10000)</f>
        <v>88.549158132729985</v>
      </c>
      <c r="BI24" s="83">
        <f>'[1]Datos R'!CG23/('[1]Datos R'!CH23/10000)</f>
        <v>4.374087082814361</v>
      </c>
      <c r="BJ24" s="84">
        <f>'[1]Datos R'!CI23/('[1]Datos R'!CJ23/10000)</f>
        <v>3303.1144851756239</v>
      </c>
      <c r="BK24" s="115">
        <f>'[1]Ind (19)'!BK24</f>
        <v>70566.566443930584</v>
      </c>
      <c r="BL24" s="152">
        <f>'[1]Ind (19)'!BL24</f>
        <v>86.999582844408479</v>
      </c>
      <c r="BM24" s="152">
        <f>'[1]Ind (19)'!BM24</f>
        <v>20.316388541265066</v>
      </c>
      <c r="BN24" s="84">
        <f>'[1]Datos R'!CN23/('[1]Datos R'!DC23/1000)</f>
        <v>158.36163143635318</v>
      </c>
      <c r="BO24" s="84">
        <f>('[1]Datos R'!CO23*1000)/('[1]Datos R'!DC23/1000)</f>
        <v>2.7973111783368005</v>
      </c>
      <c r="BP24" s="82">
        <f>'[1]Datos R'!CP23/SUM('[1]Datos R'!CP$8:CP$39)</f>
        <v>1.1730550594761625E-2</v>
      </c>
      <c r="BQ24" s="114">
        <f>'[1]Ind (19)'!BQ24</f>
        <v>2.08751389521614E-2</v>
      </c>
      <c r="BR24" s="152">
        <f>'[1]Ind (19)'!BR24</f>
        <v>0.63098103174652698</v>
      </c>
      <c r="BS24" s="114">
        <f>'[1]Ind (19)'!BS24</f>
        <v>0.18987659136926407</v>
      </c>
      <c r="BT24" s="83">
        <f>'[1]Datos R'!CT23</f>
        <v>-0.97132758819999998</v>
      </c>
      <c r="BU24" s="152">
        <f>'[1]Ind (19)'!BU24</f>
        <v>-1.1720931829656578</v>
      </c>
      <c r="BV24" s="83">
        <f>'[1]Datos R'!CV23/('[1]Datos R'!DE23/100000)</f>
        <v>0.72563148079616291</v>
      </c>
      <c r="BW24" s="83">
        <f>'[1]Datos R'!CW23/('[1]Datos R'!DE23/100000)</f>
        <v>0.51830820056868776</v>
      </c>
      <c r="BX24" s="92"/>
      <c r="BY24" s="115">
        <f>'[1]Ind (19)'!BY24</f>
        <v>55857.245510596913</v>
      </c>
      <c r="BZ24" s="91">
        <f>'[1]Datos R'!CZ23/'[1]Datos R'!DA23</f>
        <v>0.1900040123420233</v>
      </c>
      <c r="CA24" s="136" t="s">
        <v>38</v>
      </c>
    </row>
    <row r="25" spans="1:79">
      <c r="A25" s="87" t="s">
        <v>39</v>
      </c>
      <c r="B25" s="111" t="s">
        <v>40</v>
      </c>
      <c r="C25" s="112"/>
      <c r="D25" s="89">
        <f>'[1]Datos R'!D24/('[1]Datos R'!DC24/100000)</f>
        <v>42.454552832332418</v>
      </c>
      <c r="E25" s="89">
        <f>'[1]Datos R'!E24/('[1]Datos R'!$DC24/100000)</f>
        <v>2.8911702645674406</v>
      </c>
      <c r="F25" s="151">
        <f>'[1]Ind (19)'!F25</f>
        <v>3.6296297114748226</v>
      </c>
      <c r="G25" s="151">
        <f>'[1]Ind (19)'!G25</f>
        <v>3577.8918618419057</v>
      </c>
      <c r="H25" s="74">
        <f>'[1]Datos R'!J24/('[1]Datos R'!$DC24/1000)</f>
        <v>20.530859438402857</v>
      </c>
      <c r="I25" s="114">
        <f>'[1]Ind (19)'!I25</f>
        <v>0.89055097018298701</v>
      </c>
      <c r="J25" s="75">
        <f>'[1]Datos R'!M24</f>
        <v>0.11576735395054501</v>
      </c>
      <c r="K25" s="89">
        <f>'[1]Datos R'!N24/('[1]Datos R'!$DC24/100000)</f>
        <v>1.2680571335822106</v>
      </c>
      <c r="L25" s="152">
        <f>'[1]Ind (19)'!L25</f>
        <v>0.67284758781904985</v>
      </c>
      <c r="M25" s="115">
        <f>'[1]Ind (19)'!M25</f>
        <v>5561.3539629197239</v>
      </c>
      <c r="N25" s="115">
        <f>'[1]Ind (19)'!N25</f>
        <v>176.84597007368851</v>
      </c>
      <c r="O25" s="155">
        <f>'[1]Datos R'!S24/'[1]Datos R'!T24</f>
        <v>2.4297248803827751E-4</v>
      </c>
      <c r="P25" s="115">
        <f>'[1]Ind (19)'!P25</f>
        <v>10163.928613584465</v>
      </c>
      <c r="Q25" s="90">
        <f>'[1]Datos R'!V24/'[1]Datos R'!DE24</f>
        <v>0.40553997005865172</v>
      </c>
      <c r="R25" s="76">
        <f>ABS(('[1]Datos R'!W24/'[1]Datos R'!X24)-1)</f>
        <v>0.16304856843021687</v>
      </c>
      <c r="S25" s="80">
        <f>ABS((('[1]Datos R'!Y24/'[1]Datos R'!Z24)/('[1]Datos R'!AA24/'[1]Datos R'!AB24))-1)</f>
        <v>8.2594902578632556E-2</v>
      </c>
      <c r="T25" s="43">
        <f>'[1]Datos R'!AC24</f>
        <v>8.3078990000000008</v>
      </c>
      <c r="U25" s="114">
        <f>'[1]Ind (19)'!U25</f>
        <v>0.95700000000000007</v>
      </c>
      <c r="V25" s="114">
        <f>'[1]Ind (19)'!V25</f>
        <v>0.16038685152057244</v>
      </c>
      <c r="W25" s="76">
        <f>'[1]Datos R'!AG24/'[1]Datos R'!DF24</f>
        <v>0.30058387454955582</v>
      </c>
      <c r="X25" s="41">
        <f>'[1]Datos R'!AH24</f>
        <v>75.3</v>
      </c>
      <c r="Y25" s="115">
        <f>'[1]Ind (19)'!Y25</f>
        <v>12.753260503392848</v>
      </c>
      <c r="Z25" s="116">
        <f>'[1]Ind (19)'!Z25</f>
        <v>0.48255485106063184</v>
      </c>
      <c r="AA25" s="116">
        <f>'[1]Ind (19)'!AA25</f>
        <v>2.5299520213906281</v>
      </c>
      <c r="AB25" s="116">
        <f>'[1]Ind (19)'!AB25</f>
        <v>0.87908045613299524</v>
      </c>
      <c r="AC25" s="81">
        <f>('[1]Datos R'!AO24+'[1]Datos R'!AP24)/'[1]Datos R'!DC24</f>
        <v>7.3496591462424935E-4</v>
      </c>
      <c r="AD25" s="114">
        <f>'[1]Ind (19)'!AD25</f>
        <v>0.90310157362542798</v>
      </c>
      <c r="AE25" s="114">
        <f>'[1]Ind (19)'!AE25</f>
        <v>0.87096245894486901</v>
      </c>
      <c r="AF25" s="114">
        <f>'[1]Ind (19)'!AF25</f>
        <v>0.19185077235465492</v>
      </c>
      <c r="AG25" s="114">
        <f>'[1]Ind (19)'!AG25</f>
        <v>0.66280616799769343</v>
      </c>
      <c r="AH25" s="152">
        <f>'[1]Ind (19)'!AH25</f>
        <v>38.541015911616107</v>
      </c>
      <c r="AI25" s="82">
        <f>'[1]Datos R'!BB24</f>
        <v>0.02</v>
      </c>
      <c r="AJ25" s="84">
        <f>'[1]Datos R'!BC24</f>
        <v>6</v>
      </c>
      <c r="AK25" s="114">
        <f>'[1]Ind (19)'!AK25</f>
        <v>0.30859512443527204</v>
      </c>
      <c r="AL25" s="152">
        <f>'[1]Ind (19)'!AL25</f>
        <v>70.689655172413794</v>
      </c>
      <c r="AM25" s="114">
        <f>'[1]Ind (19)'!AM25</f>
        <v>5.799387810650055E-2</v>
      </c>
      <c r="AN25" s="152">
        <f>'[1]Ind (19)'!AN25</f>
        <v>3.04</v>
      </c>
      <c r="AO25" s="82">
        <f>'[1]Datos R'!BJ24/'[1]Datos R'!DF24</f>
        <v>0.64946790618945605</v>
      </c>
      <c r="AP25" s="8">
        <f>'[1]Datos R'!BK24</f>
        <v>6096.46</v>
      </c>
      <c r="AQ25" s="83">
        <f>'[1]Datos R'!BL24/'[1]Datos R'!BM24</f>
        <v>4.2454327452184293</v>
      </c>
      <c r="AR25" s="82">
        <f>'[1]Datos R'!BN24/'[1]Datos R'!DF24</f>
        <v>4.6801589952004865E-3</v>
      </c>
      <c r="AS25" s="82">
        <f>'[1]Datos R'!BO24/'[1]Datos R'!DF24</f>
        <v>0.24158397220356884</v>
      </c>
      <c r="AT25" s="82">
        <f>'[1]Datos R'!BP24/'[1]Datos R'!BQ24</f>
        <v>0.24510906747704889</v>
      </c>
      <c r="AU25" s="114">
        <f>'[1]Ind (19)'!AU25</f>
        <v>3.8458590579996135E-2</v>
      </c>
      <c r="AV25" s="150">
        <f>('[1]Datos R'!DI24*1000000)/'[1]Datos R'!DC24</f>
        <v>110654.74175175845</v>
      </c>
      <c r="AW25" s="114">
        <f>'[1]Ind (19)'!AW25</f>
        <v>0.63120925702944153</v>
      </c>
      <c r="AX25" s="154">
        <v>-5.5192732724085056</v>
      </c>
      <c r="AY25" s="153">
        <f>'[1]Datos R'!BV24/('[1]Datos R'!DH24*1000000)</f>
        <v>2.3700225500152061E-2</v>
      </c>
      <c r="AZ25" s="82">
        <f>'[1]Datos R'!BV24/'[1]Datos R'!BW24</f>
        <v>0.47211229198072696</v>
      </c>
      <c r="BA25" s="83">
        <f>'[1]Datos R'!BX24</f>
        <v>12.568232620280201</v>
      </c>
      <c r="BB25" s="83">
        <f>'[1]Datos R'!BY24</f>
        <v>5.29528694183022</v>
      </c>
      <c r="BC25" s="82">
        <f>'[1]Datos R'!BZ24/'[1]Datos R'!DF24</f>
        <v>0.14038668577952618</v>
      </c>
      <c r="BD25" s="82">
        <f>'[1]Datos R'!DF24/'[1]Datos R'!DD24</f>
        <v>0.40268753204182139</v>
      </c>
      <c r="BE25" s="84">
        <f>'[1]Datos R'!CA24</f>
        <v>742</v>
      </c>
      <c r="BF25" s="82">
        <f>'[1]Datos R'!CB24/'[1]Datos R'!CC24</f>
        <v>0.89391023462623997</v>
      </c>
      <c r="BG25" s="82">
        <f>'[1]Datos R'!CD24/'[1]Datos R'!CC24</f>
        <v>0.55057932184109515</v>
      </c>
      <c r="BH25" s="84">
        <f>'[1]Datos R'!CE24/('[1]Datos R'!CF24/10000)</f>
        <v>133.14224024798207</v>
      </c>
      <c r="BI25" s="83">
        <f>'[1]Datos R'!CG24/('[1]Datos R'!CH24/10000)</f>
        <v>5.6029948571590813</v>
      </c>
      <c r="BJ25" s="84">
        <f>'[1]Datos R'!CI24/('[1]Datos R'!CJ24/10000)</f>
        <v>5254.9212049819898</v>
      </c>
      <c r="BK25" s="115">
        <f>'[1]Ind (19)'!BK25</f>
        <v>64764.215727312185</v>
      </c>
      <c r="BL25" s="152">
        <f>'[1]Ind (19)'!BL25</f>
        <v>153.41882201241194</v>
      </c>
      <c r="BM25" s="152">
        <f>'[1]Ind (19)'!BM25</f>
        <v>27.07029769593095</v>
      </c>
      <c r="BN25" s="84">
        <f>'[1]Datos R'!CN24/('[1]Datos R'!DC24/1000)</f>
        <v>1.4055145268625224</v>
      </c>
      <c r="BO25" s="84">
        <f>('[1]Datos R'!CO24*1000)/('[1]Datos R'!DC24/1000)</f>
        <v>0</v>
      </c>
      <c r="BP25" s="82">
        <f>'[1]Datos R'!CP24/SUM('[1]Datos R'!CP$8:CP$39)</f>
        <v>1.137385132464747E-5</v>
      </c>
      <c r="BQ25" s="114">
        <f>'[1]Ind (19)'!BQ25</f>
        <v>2.9598873996976943E-2</v>
      </c>
      <c r="BR25" s="152">
        <f>'[1]Ind (19)'!BR25</f>
        <v>2.0194683335283536</v>
      </c>
      <c r="BS25" s="114">
        <f>'[1]Ind (19)'!BS25</f>
        <v>0.23450299312869796</v>
      </c>
      <c r="BT25" s="83">
        <f>'[1]Datos R'!CT24</f>
        <v>-0.84389571529999996</v>
      </c>
      <c r="BU25" s="152">
        <f>'[1]Ind (19)'!BU25</f>
        <v>-1.3728578199829544</v>
      </c>
      <c r="BV25" s="83">
        <f>'[1]Datos R'!CV24/('[1]Datos R'!DE24/100000)</f>
        <v>2.1101968227469836</v>
      </c>
      <c r="BW25" s="83">
        <f>'[1]Datos R'!CW24/('[1]Datos R'!DE24/100000)</f>
        <v>1.6412641954698761</v>
      </c>
      <c r="BX25" s="92"/>
      <c r="BY25" s="115">
        <f>'[1]Ind (19)'!BY25</f>
        <v>59381.575986761905</v>
      </c>
      <c r="BZ25" s="91">
        <f>'[1]Datos R'!CZ24/'[1]Datos R'!DA24</f>
        <v>0.24510906747704889</v>
      </c>
      <c r="CA25" s="136" t="s">
        <v>40</v>
      </c>
    </row>
    <row r="26" spans="1:79">
      <c r="A26" s="87" t="s">
        <v>41</v>
      </c>
      <c r="B26" s="111" t="s">
        <v>42</v>
      </c>
      <c r="C26" s="112"/>
      <c r="D26" s="89">
        <f>'[1]Datos R'!D25/('[1]Datos R'!DC25/100000)</f>
        <v>13.841043307086615</v>
      </c>
      <c r="E26" s="89">
        <f>'[1]Datos R'!E25/('[1]Datos R'!$DC25/100000)</f>
        <v>0.24282532117695815</v>
      </c>
      <c r="F26" s="151">
        <f>'[1]Ind (19)'!F26</f>
        <v>0.86655477173012285</v>
      </c>
      <c r="G26" s="151">
        <f>'[1]Ind (19)'!G26</f>
        <v>1959.4594486187043</v>
      </c>
      <c r="H26" s="74">
        <f>'[1]Datos R'!J25/('[1]Datos R'!$DC25/1000)</f>
        <v>3.3712248756734358</v>
      </c>
      <c r="I26" s="114">
        <f>'[1]Ind (19)'!I26</f>
        <v>0.84721339144307128</v>
      </c>
      <c r="J26" s="75">
        <f>'[1]Datos R'!M25</f>
        <v>0.46289454336295099</v>
      </c>
      <c r="K26" s="89">
        <f>'[1]Datos R'!N25/('[1]Datos R'!$DC25/100000)</f>
        <v>4.6946228760878581</v>
      </c>
      <c r="L26" s="152">
        <f>'[1]Ind (19)'!L26</f>
        <v>1.9756092570235926</v>
      </c>
      <c r="M26" s="115">
        <f>'[1]Ind (19)'!M26</f>
        <v>4085.7154291528991</v>
      </c>
      <c r="N26" s="115">
        <f>'[1]Ind (19)'!N26</f>
        <v>241.89900255460608</v>
      </c>
      <c r="O26" s="155">
        <f>'[1]Datos R'!S25/'[1]Datos R'!T25</f>
        <v>1.6536768522157966E-3</v>
      </c>
      <c r="P26" s="115">
        <f>'[1]Ind (19)'!P26</f>
        <v>10374.160173074259</v>
      </c>
      <c r="Q26" s="90">
        <f>'[1]Datos R'!V25/'[1]Datos R'!DE25</f>
        <v>0.39160671285148002</v>
      </c>
      <c r="R26" s="76">
        <f>ABS(('[1]Datos R'!W25/'[1]Datos R'!X25)-1)</f>
        <v>0.13082223582740893</v>
      </c>
      <c r="S26" s="80">
        <f>ABS((('[1]Datos R'!Y25/'[1]Datos R'!Z25)/('[1]Datos R'!AA25/'[1]Datos R'!AB25))-1)</f>
        <v>6.6795931585925894E-2</v>
      </c>
      <c r="T26" s="43">
        <f>'[1]Datos R'!AC25</f>
        <v>8.6629249999999995</v>
      </c>
      <c r="U26" s="114">
        <f>'[1]Ind (19)'!U26</f>
        <v>0.90700000000000003</v>
      </c>
      <c r="V26" s="114">
        <f>'[1]Ind (19)'!V26</f>
        <v>0.14748810579791952</v>
      </c>
      <c r="W26" s="76">
        <f>'[1]Datos R'!AG25/'[1]Datos R'!DF25</f>
        <v>0.40454308077665169</v>
      </c>
      <c r="X26" s="41">
        <f>'[1]Datos R'!AH25</f>
        <v>75.3</v>
      </c>
      <c r="Y26" s="115">
        <f>'[1]Ind (19)'!Y26</f>
        <v>13.878500789495554</v>
      </c>
      <c r="Z26" s="116">
        <f>'[1]Ind (19)'!Z26</f>
        <v>0.57293691555319104</v>
      </c>
      <c r="AA26" s="116">
        <f>'[1]Ind (19)'!AA26</f>
        <v>3.5226176291429714</v>
      </c>
      <c r="AB26" s="116">
        <f>'[1]Ind (19)'!AB26</f>
        <v>1.0931447468453055</v>
      </c>
      <c r="AC26" s="81">
        <f>('[1]Datos R'!AO25+'[1]Datos R'!AP25)/'[1]Datos R'!DC25</f>
        <v>2.5011008081226691E-3</v>
      </c>
      <c r="AD26" s="114">
        <f>'[1]Ind (19)'!AD26</f>
        <v>0.87019559360030208</v>
      </c>
      <c r="AE26" s="114">
        <f>'[1]Ind (19)'!AE26</f>
        <v>0.83186969742074002</v>
      </c>
      <c r="AF26" s="114">
        <f>'[1]Ind (19)'!AF26</f>
        <v>0.14128364565328991</v>
      </c>
      <c r="AG26" s="114">
        <f>'[1]Ind (19)'!AG26</f>
        <v>0.62763702209725147</v>
      </c>
      <c r="AH26" s="152">
        <f>'[1]Ind (19)'!AH26</f>
        <v>12.269107626631637</v>
      </c>
      <c r="AI26" s="82">
        <f>'[1]Datos R'!BB25</f>
        <v>0.02</v>
      </c>
      <c r="AJ26" s="84">
        <f>'[1]Datos R'!BC25</f>
        <v>5</v>
      </c>
      <c r="AK26" s="114">
        <f>'[1]Ind (19)'!AK26</f>
        <v>0.27299265195031636</v>
      </c>
      <c r="AL26" s="152">
        <f>'[1]Ind (19)'!AL26</f>
        <v>76.724137931034491</v>
      </c>
      <c r="AM26" s="114">
        <f>'[1]Ind (19)'!AM26</f>
        <v>5.7475512698964143E-2</v>
      </c>
      <c r="AN26" s="152">
        <f>'[1]Ind (19)'!AN26</f>
        <v>2.02</v>
      </c>
      <c r="AO26" s="82">
        <f>'[1]Datos R'!BJ25/'[1]Datos R'!DF25</f>
        <v>0.51659093822998725</v>
      </c>
      <c r="AP26" s="8">
        <f>'[1]Datos R'!BK25</f>
        <v>8015.22</v>
      </c>
      <c r="AQ26" s="83">
        <f>'[1]Datos R'!BL25/'[1]Datos R'!BM25</f>
        <v>1.4170223099650578</v>
      </c>
      <c r="AR26" s="82">
        <f>'[1]Datos R'!BN25/'[1]Datos R'!DF25</f>
        <v>2.2100924689555105E-2</v>
      </c>
      <c r="AS26" s="82">
        <f>'[1]Datos R'!BO25/'[1]Datos R'!DF25</f>
        <v>0.20404305419612676</v>
      </c>
      <c r="AT26" s="82">
        <f>'[1]Datos R'!BP25/'[1]Datos R'!BQ25</f>
        <v>0.33537433614035267</v>
      </c>
      <c r="AU26" s="114">
        <f>'[1]Ind (19)'!AU26</f>
        <v>3.6570634250910741E-2</v>
      </c>
      <c r="AV26" s="150">
        <f>('[1]Datos R'!DI25*1000000)/'[1]Datos R'!DC25</f>
        <v>102154.93939411506</v>
      </c>
      <c r="AW26" s="114">
        <f>'[1]Ind (19)'!AW26</f>
        <v>0.51014838119708483</v>
      </c>
      <c r="AX26" s="154">
        <v>-7.6027085815029229</v>
      </c>
      <c r="AY26" s="153">
        <f>'[1]Datos R'!BV25/('[1]Datos R'!DH25*1000000)</f>
        <v>5.1358047526501652E-2</v>
      </c>
      <c r="AZ26" s="82">
        <f>'[1]Datos R'!BV25/'[1]Datos R'!BW25</f>
        <v>0.83167103394493092</v>
      </c>
      <c r="BA26" s="83">
        <f>'[1]Datos R'!BX25</f>
        <v>20.064841646708899</v>
      </c>
      <c r="BB26" s="83">
        <f>'[1]Datos R'!BY25</f>
        <v>5.2284293891673101</v>
      </c>
      <c r="BC26" s="82">
        <f>'[1]Datos R'!BZ25/'[1]Datos R'!DF25</f>
        <v>0.34485103961123637</v>
      </c>
      <c r="BD26" s="82">
        <f>'[1]Datos R'!DF25/'[1]Datos R'!DD25</f>
        <v>0.47385297922374664</v>
      </c>
      <c r="BE26" s="84">
        <f>'[1]Datos R'!CA25</f>
        <v>688</v>
      </c>
      <c r="BF26" s="82">
        <f>'[1]Datos R'!CB25/'[1]Datos R'!CC25</f>
        <v>0.88508355110961756</v>
      </c>
      <c r="BG26" s="82">
        <f>'[1]Datos R'!CD25/'[1]Datos R'!CC25</f>
        <v>0.47014405172198326</v>
      </c>
      <c r="BH26" s="84">
        <f>'[1]Datos R'!CE25/('[1]Datos R'!CF25/10000)</f>
        <v>106.43437852996425</v>
      </c>
      <c r="BI26" s="83">
        <f>'[1]Datos R'!CG25/('[1]Datos R'!CH25/10000)</f>
        <v>5.8700359972423817</v>
      </c>
      <c r="BJ26" s="84">
        <f>'[1]Datos R'!CI25/('[1]Datos R'!CJ25/10000)</f>
        <v>4288.8608175844811</v>
      </c>
      <c r="BK26" s="115">
        <f>'[1]Ind (19)'!BK26</f>
        <v>47355.756906451978</v>
      </c>
      <c r="BL26" s="152">
        <f>'[1]Ind (19)'!BL26</f>
        <v>35.965957473600042</v>
      </c>
      <c r="BM26" s="152">
        <f>'[1]Ind (19)'!BM26</f>
        <v>3.1549324213475347</v>
      </c>
      <c r="BN26" s="84">
        <f>'[1]Datos R'!CN25/('[1]Datos R'!DC25/1000)</f>
        <v>107.31260360547037</v>
      </c>
      <c r="BO26" s="84">
        <f>('[1]Datos R'!CO25*1000)/('[1]Datos R'!DC25/1000)</f>
        <v>21.094235650642357</v>
      </c>
      <c r="BP26" s="82">
        <f>'[1]Datos R'!CP25/SUM('[1]Datos R'!CP$8:CP$39)</f>
        <v>0</v>
      </c>
      <c r="BQ26" s="114">
        <f>'[1]Ind (19)'!BQ26</f>
        <v>0.13792605936776425</v>
      </c>
      <c r="BR26" s="152">
        <f>'[1]Ind (19)'!BR26</f>
        <v>1.0049034907750858</v>
      </c>
      <c r="BS26" s="114">
        <f>'[1]Ind (19)'!BS26</f>
        <v>2.6718278363037768E-2</v>
      </c>
      <c r="BT26" s="83">
        <f>'[1]Datos R'!CT25</f>
        <v>-0.96451422740000003</v>
      </c>
      <c r="BU26" s="152">
        <f>'[1]Ind (19)'!BU26</f>
        <v>-1.1049007620131515</v>
      </c>
      <c r="BV26" s="83">
        <f>'[1]Datos R'!CV25/('[1]Datos R'!DE25/100000)</f>
        <v>1.3336791019894048</v>
      </c>
      <c r="BW26" s="83">
        <f>'[1]Datos R'!CW25/('[1]Datos R'!DE25/100000)</f>
        <v>0.59274626755084658</v>
      </c>
      <c r="BX26" s="92"/>
      <c r="BY26" s="115">
        <f>'[1]Ind (19)'!BY26</f>
        <v>52230.893756963087</v>
      </c>
      <c r="BZ26" s="91">
        <f>'[1]Datos R'!CZ25/'[1]Datos R'!DA25</f>
        <v>0.33537433614035267</v>
      </c>
      <c r="CA26" s="136" t="s">
        <v>42</v>
      </c>
    </row>
    <row r="27" spans="1:79">
      <c r="A27" s="87" t="s">
        <v>43</v>
      </c>
      <c r="B27" s="111" t="s">
        <v>44</v>
      </c>
      <c r="C27" s="112"/>
      <c r="D27" s="89">
        <f>'[1]Datos R'!D26/('[1]Datos R'!DC26/100000)</f>
        <v>15.801005524819853</v>
      </c>
      <c r="E27" s="89">
        <f>'[1]Datos R'!E26/('[1]Datos R'!$DC26/100000)</f>
        <v>0.27660403544542411</v>
      </c>
      <c r="F27" s="151">
        <f>'[1]Ind (19)'!F27</f>
        <v>0.61199407790936122</v>
      </c>
      <c r="G27" s="151">
        <f>'[1]Ind (19)'!G27</f>
        <v>2446.2692401731219</v>
      </c>
      <c r="H27" s="74">
        <f>'[1]Datos R'!J26/('[1]Datos R'!$DC26/1000)</f>
        <v>13.648507496487992</v>
      </c>
      <c r="I27" s="114">
        <f>'[1]Ind (19)'!I27</f>
        <v>0.89303595369109334</v>
      </c>
      <c r="J27" s="75">
        <f>'[1]Datos R'!M26</f>
        <v>0.27564523016234999</v>
      </c>
      <c r="K27" s="89">
        <f>'[1]Datos R'!N26/('[1]Datos R'!$DC26/100000)</f>
        <v>3.6304279652211915</v>
      </c>
      <c r="L27" s="152">
        <f>'[1]Ind (19)'!L27</f>
        <v>2.275450119073287</v>
      </c>
      <c r="M27" s="115">
        <f>'[1]Ind (19)'!M27</f>
        <v>3276.2659532495768</v>
      </c>
      <c r="N27" s="115">
        <f>'[1]Ind (19)'!N27</f>
        <v>260.4219624022279</v>
      </c>
      <c r="O27" s="155">
        <f>'[1]Datos R'!S26/'[1]Datos R'!T26</f>
        <v>1.023428536514165E-3</v>
      </c>
      <c r="P27" s="115">
        <f>'[1]Ind (19)'!P27</f>
        <v>9678.388048008339</v>
      </c>
      <c r="Q27" s="90">
        <f>'[1]Datos R'!V26/'[1]Datos R'!DE26</f>
        <v>0.38072687056161281</v>
      </c>
      <c r="R27" s="76">
        <f>ABS(('[1]Datos R'!W26/'[1]Datos R'!X26)-1)</f>
        <v>9.6280182727865982E-2</v>
      </c>
      <c r="S27" s="80">
        <f>ABS((('[1]Datos R'!Y26/'[1]Datos R'!Z26)/('[1]Datos R'!AA26/'[1]Datos R'!AB26))-1)</f>
        <v>9.9751726628889426E-3</v>
      </c>
      <c r="T27" s="43">
        <f>'[1]Datos R'!AC26</f>
        <v>9.1082999999999998</v>
      </c>
      <c r="U27" s="114">
        <f>'[1]Ind (19)'!U27</f>
        <v>0.97599999999999998</v>
      </c>
      <c r="V27" s="114">
        <f>'[1]Ind (19)'!V27</f>
        <v>0.21660252886201209</v>
      </c>
      <c r="W27" s="76">
        <f>'[1]Datos R'!AG26/'[1]Datos R'!DF26</f>
        <v>0.60030346367880172</v>
      </c>
      <c r="X27" s="41">
        <f>'[1]Datos R'!AH26</f>
        <v>75.900000000000006</v>
      </c>
      <c r="Y27" s="115">
        <f>'[1]Ind (19)'!Y27</f>
        <v>13.86814888557049</v>
      </c>
      <c r="Z27" s="116">
        <f>'[1]Ind (19)'!Z27</f>
        <v>0.7489408830092531</v>
      </c>
      <c r="AA27" s="116">
        <f>'[1]Ind (19)'!AA27</f>
        <v>2.4714687681350234</v>
      </c>
      <c r="AB27" s="116">
        <f>'[1]Ind (19)'!AB27</f>
        <v>1.0082869658080655</v>
      </c>
      <c r="AC27" s="81">
        <f>('[1]Datos R'!AO26+'[1]Datos R'!AP26)/'[1]Datos R'!DC26</f>
        <v>2.9646766274084866E-3</v>
      </c>
      <c r="AD27" s="114">
        <f>'[1]Ind (19)'!AD27</f>
        <v>0.84884705028916096</v>
      </c>
      <c r="AE27" s="114">
        <f>'[1]Ind (19)'!AE27</f>
        <v>0.784849075118355</v>
      </c>
      <c r="AF27" s="114">
        <f>'[1]Ind (19)'!AF27</f>
        <v>0.16463980206012327</v>
      </c>
      <c r="AG27" s="114">
        <f>'[1]Ind (19)'!AG27</f>
        <v>0.58708193920050156</v>
      </c>
      <c r="AH27" s="152">
        <f>'[1]Ind (19)'!AH27</f>
        <v>24.968329601775839</v>
      </c>
      <c r="AI27" s="82">
        <f>'[1]Datos R'!BB26</f>
        <v>0.02</v>
      </c>
      <c r="AJ27" s="84">
        <f>'[1]Datos R'!BC26</f>
        <v>5</v>
      </c>
      <c r="AK27" s="114">
        <f>'[1]Ind (19)'!AK27</f>
        <v>0.30011711768373217</v>
      </c>
      <c r="AL27" s="152">
        <f>'[1]Ind (19)'!AL27</f>
        <v>91.379310344827587</v>
      </c>
      <c r="AM27" s="114">
        <f>'[1]Ind (19)'!AM27</f>
        <v>0.18388398236943998</v>
      </c>
      <c r="AN27" s="152">
        <f>'[1]Ind (19)'!AN27</f>
        <v>4.17</v>
      </c>
      <c r="AO27" s="82">
        <f>'[1]Datos R'!BJ26/'[1]Datos R'!DF26</f>
        <v>0.35376351004938028</v>
      </c>
      <c r="AP27" s="8">
        <f>'[1]Datos R'!BK26</f>
        <v>10231.4</v>
      </c>
      <c r="AQ27" s="83">
        <f>'[1]Datos R'!BL26/'[1]Datos R'!BM26</f>
        <v>0.89788975895195722</v>
      </c>
      <c r="AR27" s="82">
        <f>'[1]Datos R'!BN26/'[1]Datos R'!DF26</f>
        <v>9.1329698134590912E-3</v>
      </c>
      <c r="AS27" s="82">
        <f>'[1]Datos R'!BO26/'[1]Datos R'!DF26</f>
        <v>0.22117935699741165</v>
      </c>
      <c r="AT27" s="82">
        <f>'[1]Datos R'!BP26/'[1]Datos R'!BQ26</f>
        <v>0.35274199825569946</v>
      </c>
      <c r="AU27" s="114">
        <f>'[1]Ind (19)'!AU27</f>
        <v>4.3415685893198996E-2</v>
      </c>
      <c r="AV27" s="150">
        <f>('[1]Datos R'!DI26*1000000)/'[1]Datos R'!DC26</f>
        <v>317390.4490274241</v>
      </c>
      <c r="AW27" s="114">
        <f>'[1]Ind (19)'!AW27</f>
        <v>0.78639680558365233</v>
      </c>
      <c r="AX27" s="154">
        <v>1.2493909359494237</v>
      </c>
      <c r="AY27" s="153">
        <f>'[1]Datos R'!BV26/('[1]Datos R'!DH26*1000000)</f>
        <v>4.2935007505695566E-2</v>
      </c>
      <c r="AZ27" s="82">
        <f>'[1]Datos R'!BV26/'[1]Datos R'!BW26</f>
        <v>1.9790409845698227</v>
      </c>
      <c r="BA27" s="83">
        <f>'[1]Datos R'!BX26</f>
        <v>17.8971427212823</v>
      </c>
      <c r="BB27" s="83">
        <f>'[1]Datos R'!BY26</f>
        <v>5.5183624961225997</v>
      </c>
      <c r="BC27" s="82">
        <f>'[1]Datos R'!BZ26/'[1]Datos R'!DF26</f>
        <v>0.27418586838975362</v>
      </c>
      <c r="BD27" s="82">
        <f>'[1]Datos R'!DF26/'[1]Datos R'!DD26</f>
        <v>0.43211192031584639</v>
      </c>
      <c r="BE27" s="84">
        <f>'[1]Datos R'!CA26</f>
        <v>909</v>
      </c>
      <c r="BF27" s="82">
        <f>'[1]Datos R'!CB26/'[1]Datos R'!CC26</f>
        <v>0.92956591075197115</v>
      </c>
      <c r="BG27" s="82">
        <f>'[1]Datos R'!CD26/'[1]Datos R'!CC26</f>
        <v>0.69575305026783352</v>
      </c>
      <c r="BH27" s="84">
        <f>'[1]Datos R'!CE26/('[1]Datos R'!CF26/10000)</f>
        <v>294.43365092375819</v>
      </c>
      <c r="BI27" s="83">
        <f>'[1]Datos R'!CG26/('[1]Datos R'!CH26/10000)</f>
        <v>10.678701019189484</v>
      </c>
      <c r="BJ27" s="84">
        <f>'[1]Datos R'!CI26/('[1]Datos R'!CJ26/10000)</f>
        <v>4803.467679151604</v>
      </c>
      <c r="BK27" s="115">
        <f>'[1]Ind (19)'!BK27</f>
        <v>103888.75881562622</v>
      </c>
      <c r="BL27" s="152">
        <f>'[1]Ind (19)'!BL27</f>
        <v>106.68431545375533</v>
      </c>
      <c r="BM27" s="152">
        <f>'[1]Ind (19)'!BM27</f>
        <v>243.2466872676728</v>
      </c>
      <c r="BN27" s="84">
        <f>'[1]Datos R'!CN26/('[1]Datos R'!DC26/1000)</f>
        <v>863.37973481279607</v>
      </c>
      <c r="BO27" s="84">
        <f>('[1]Datos R'!CO26*1000)/('[1]Datos R'!DC26/1000)</f>
        <v>8477.5390608117432</v>
      </c>
      <c r="BP27" s="82">
        <f>'[1]Datos R'!CP26/SUM('[1]Datos R'!CP$8:CP$39)</f>
        <v>2.4181285809113322E-2</v>
      </c>
      <c r="BQ27" s="114">
        <f>'[1]Ind (19)'!BQ27</f>
        <v>1.5086283131202112E-2</v>
      </c>
      <c r="BR27" s="152">
        <f>'[1]Ind (19)'!BR27</f>
        <v>1.6771995664053099</v>
      </c>
      <c r="BS27" s="114">
        <f>'[1]Ind (19)'!BS27</f>
        <v>0.41545244640374707</v>
      </c>
      <c r="BT27" s="83">
        <f>'[1]Datos R'!CT26</f>
        <v>1.6627912108</v>
      </c>
      <c r="BU27" s="152">
        <f>'[1]Ind (19)'!BU27</f>
        <v>-1.2350094692129119</v>
      </c>
      <c r="BV27" s="83">
        <f>'[1]Datos R'!CV26/('[1]Datos R'!DE26/100000)</f>
        <v>1.7654487554959399</v>
      </c>
      <c r="BW27" s="83">
        <f>'[1]Datos R'!CW26/('[1]Datos R'!DE26/100000)</f>
        <v>2.7462536196603509</v>
      </c>
      <c r="BX27" s="92"/>
      <c r="BY27" s="115">
        <f>'[1]Ind (19)'!BY27</f>
        <v>148383.87539692887</v>
      </c>
      <c r="BZ27" s="91">
        <f>'[1]Datos R'!CZ26/'[1]Datos R'!DA26</f>
        <v>0.3526414633974676</v>
      </c>
      <c r="CA27" s="136" t="s">
        <v>44</v>
      </c>
    </row>
    <row r="28" spans="1:79">
      <c r="A28" s="87" t="s">
        <v>45</v>
      </c>
      <c r="B28" s="111" t="s">
        <v>46</v>
      </c>
      <c r="C28" s="112"/>
      <c r="D28" s="89">
        <f>'[1]Datos R'!D27/('[1]Datos R'!DC27/100000)</f>
        <v>20.328410308633668</v>
      </c>
      <c r="E28" s="89">
        <f>'[1]Datos R'!E27/('[1]Datos R'!$DC27/100000)</f>
        <v>0.75021514234243303</v>
      </c>
      <c r="F28" s="151">
        <f>'[1]Ind (19)'!F28</f>
        <v>4.2694562466784705</v>
      </c>
      <c r="G28" s="151">
        <f>'[1]Ind (19)'!G28</f>
        <v>2134.8745252775761</v>
      </c>
      <c r="H28" s="74">
        <f>'[1]Datos R'!J27/('[1]Datos R'!$DC27/1000)</f>
        <v>9.4512587642068961</v>
      </c>
      <c r="I28" s="114">
        <f>'[1]Ind (19)'!I28</f>
        <v>0.90575560030122526</v>
      </c>
      <c r="J28" s="75">
        <f>'[1]Datos R'!M27</f>
        <v>0.21267912142584902</v>
      </c>
      <c r="K28" s="89">
        <f>'[1]Datos R'!N27/('[1]Datos R'!$DC27/100000)</f>
        <v>1.9602395654753895</v>
      </c>
      <c r="L28" s="152">
        <f>'[1]Ind (19)'!L28</f>
        <v>0.31403575230765529</v>
      </c>
      <c r="M28" s="115">
        <f>'[1]Ind (19)'!M28</f>
        <v>4881.8199665628454</v>
      </c>
      <c r="N28" s="115">
        <f>'[1]Ind (19)'!N28</f>
        <v>162.0113955232809</v>
      </c>
      <c r="O28" s="155">
        <f>'[1]Datos R'!S27/'[1]Datos R'!T27</f>
        <v>4.8510721113898727E-3</v>
      </c>
      <c r="P28" s="115">
        <f>'[1]Ind (19)'!P28</f>
        <v>8421.7978913871648</v>
      </c>
      <c r="Q28" s="90">
        <f>'[1]Datos R'!V27/'[1]Datos R'!DE27</f>
        <v>0.42052444156685009</v>
      </c>
      <c r="R28" s="76">
        <f>ABS(('[1]Datos R'!W27/'[1]Datos R'!X27)-1)</f>
        <v>0.13768665275172187</v>
      </c>
      <c r="S28" s="80">
        <f>ABS((('[1]Datos R'!Y27/'[1]Datos R'!Z27)/('[1]Datos R'!AA27/'[1]Datos R'!AB27))-1)</f>
        <v>5.0253503377249986E-3</v>
      </c>
      <c r="T28" s="43">
        <f>'[1]Datos R'!AC27</f>
        <v>6.5180819999999997</v>
      </c>
      <c r="U28" s="114">
        <f>'[1]Ind (19)'!U28</f>
        <v>0.94900000000000007</v>
      </c>
      <c r="V28" s="114">
        <f>'[1]Ind (19)'!V28</f>
        <v>1.8207182715696095E-2</v>
      </c>
      <c r="W28" s="76">
        <f>'[1]Datos R'!AG27/'[1]Datos R'!DF27</f>
        <v>0.20256320186238494</v>
      </c>
      <c r="X28" s="41">
        <f>'[1]Datos R'!AH27</f>
        <v>74.2</v>
      </c>
      <c r="Y28" s="115">
        <f>'[1]Ind (19)'!Y28</f>
        <v>16.414919852034526</v>
      </c>
      <c r="Z28" s="116">
        <f>'[1]Ind (19)'!Z28</f>
        <v>0.59649465957700332</v>
      </c>
      <c r="AA28" s="116">
        <f>'[1]Ind (19)'!AA28</f>
        <v>2.8089608155426413</v>
      </c>
      <c r="AB28" s="116">
        <f>'[1]Ind (19)'!AB28</f>
        <v>0.67487862013167055</v>
      </c>
      <c r="AC28" s="81">
        <f>('[1]Datos R'!AO27+'[1]Datos R'!AP27)/'[1]Datos R'!DC27</f>
        <v>-5.3008749928608557E-3</v>
      </c>
      <c r="AD28" s="114">
        <f>'[1]Ind (19)'!AD28</f>
        <v>0.90165279975498902</v>
      </c>
      <c r="AE28" s="114">
        <f>'[1]Ind (19)'!AE28</f>
        <v>0.88133734878260406</v>
      </c>
      <c r="AF28" s="114">
        <f>'[1]Ind (19)'!AF28</f>
        <v>0.1876984329539074</v>
      </c>
      <c r="AG28" s="114">
        <f>'[1]Ind (19)'!AG28</f>
        <v>0.58842925896222109</v>
      </c>
      <c r="AH28" s="152">
        <f>'[1]Ind (19)'!AH28</f>
        <v>7.2150620620651136</v>
      </c>
      <c r="AI28" s="82">
        <f>'[1]Datos R'!BB27</f>
        <v>0.02</v>
      </c>
      <c r="AJ28" s="84">
        <f>'[1]Datos R'!BC27</f>
        <v>44</v>
      </c>
      <c r="AK28" s="114">
        <f>'[1]Ind (19)'!AK28</f>
        <v>0.33488642744117197</v>
      </c>
      <c r="AL28" s="152">
        <f>'[1]Ind (19)'!AL28</f>
        <v>71.551724137931032</v>
      </c>
      <c r="AM28" s="114">
        <f>'[1]Ind (19)'!AM28</f>
        <v>6.0442600808212628E-2</v>
      </c>
      <c r="AN28" s="152">
        <f>'[1]Ind (19)'!AN28</f>
        <v>1.37</v>
      </c>
      <c r="AO28" s="82">
        <f>'[1]Datos R'!BJ27/'[1]Datos R'!DF27</f>
        <v>0.76644396262078995</v>
      </c>
      <c r="AP28" s="8">
        <f>'[1]Datos R'!BK27</f>
        <v>5645.8</v>
      </c>
      <c r="AQ28" s="83">
        <f>'[1]Datos R'!BL27/'[1]Datos R'!BM27</f>
        <v>3.7558724607514149</v>
      </c>
      <c r="AR28" s="82">
        <f>'[1]Datos R'!BN27/'[1]Datos R'!DF27</f>
        <v>3.6445941058700769E-2</v>
      </c>
      <c r="AS28" s="82">
        <f>'[1]Datos R'!BO27/'[1]Datos R'!DF27</f>
        <v>0.24903918864434318</v>
      </c>
      <c r="AT28" s="82">
        <f>'[1]Datos R'!BP27/'[1]Datos R'!BQ27</f>
        <v>0.16579545976989676</v>
      </c>
      <c r="AU28" s="114">
        <f>'[1]Ind (19)'!AU28</f>
        <v>4.0203236176816336E-2</v>
      </c>
      <c r="AV28" s="150">
        <f>('[1]Datos R'!DI27*1000000)/'[1]Datos R'!DC27</f>
        <v>80337.710365154155</v>
      </c>
      <c r="AW28" s="114">
        <f>'[1]Ind (19)'!AW28</f>
        <v>0.59235249216338681</v>
      </c>
      <c r="AX28" s="154">
        <v>-1.6122492320415367</v>
      </c>
      <c r="AY28" s="153">
        <f>'[1]Datos R'!BV27/('[1]Datos R'!DH27*1000000)</f>
        <v>4.1233335911198501E-2</v>
      </c>
      <c r="AZ28" s="82">
        <f>'[1]Datos R'!BV27/'[1]Datos R'!BW27</f>
        <v>0.62316292793894501</v>
      </c>
      <c r="BA28" s="83">
        <f>'[1]Datos R'!BX27</f>
        <v>20.629957331657099</v>
      </c>
      <c r="BB28" s="83">
        <f>'[1]Datos R'!BY27</f>
        <v>4.8059389233356997</v>
      </c>
      <c r="BC28" s="82">
        <f>'[1]Datos R'!BZ27/'[1]Datos R'!DF27</f>
        <v>0.25186725892907097</v>
      </c>
      <c r="BD28" s="82">
        <f>'[1]Datos R'!DF27/'[1]Datos R'!DD27</f>
        <v>0.41129507496678686</v>
      </c>
      <c r="BE28" s="84">
        <f>'[1]Datos R'!CA27</f>
        <v>781</v>
      </c>
      <c r="BF28" s="82">
        <f>'[1]Datos R'!CB27/'[1]Datos R'!CC27</f>
        <v>0.72409136369876081</v>
      </c>
      <c r="BG28" s="82">
        <f>'[1]Datos R'!CD27/'[1]Datos R'!CC27</f>
        <v>0.29398954936773852</v>
      </c>
      <c r="BH28" s="84">
        <f>'[1]Datos R'!CE27/('[1]Datos R'!CF27/10000)</f>
        <v>61.867651451941192</v>
      </c>
      <c r="BI28" s="83">
        <f>'[1]Datos R'!CG27/('[1]Datos R'!CH27/10000)</f>
        <v>3.5424274198134067</v>
      </c>
      <c r="BJ28" s="84">
        <f>'[1]Datos R'!CI27/('[1]Datos R'!CJ27/10000)</f>
        <v>2910.6742875042837</v>
      </c>
      <c r="BK28" s="115">
        <f>'[1]Ind (19)'!BK28</f>
        <v>51177.426390511791</v>
      </c>
      <c r="BL28" s="152">
        <f>'[1]Ind (19)'!BL28</f>
        <v>41.740065682361497</v>
      </c>
      <c r="BM28" s="152">
        <f>'[1]Ind (19)'!BM28</f>
        <v>2.7535996431334864</v>
      </c>
      <c r="BN28" s="84">
        <f>'[1]Datos R'!CN27/('[1]Datos R'!DC27/1000)</f>
        <v>308.23799147561994</v>
      </c>
      <c r="BO28" s="84">
        <f>('[1]Datos R'!CO27*1000)/('[1]Datos R'!DC27/1000)</f>
        <v>659.14701022325448</v>
      </c>
      <c r="BP28" s="82">
        <f>'[1]Datos R'!CP27/SUM('[1]Datos R'!CP$8:CP$39)</f>
        <v>6.9095668904320586E-3</v>
      </c>
      <c r="BQ28" s="114">
        <f>'[1]Ind (19)'!BQ28</f>
        <v>3.3121046480727459E-2</v>
      </c>
      <c r="BR28" s="152">
        <f>'[1]Ind (19)'!BR28</f>
        <v>1.0384229328641112</v>
      </c>
      <c r="BS28" s="114">
        <f>'[1]Ind (19)'!BS28</f>
        <v>3.9230240777321755E-2</v>
      </c>
      <c r="BT28" s="83">
        <f>'[1]Datos R'!CT27</f>
        <v>-1.9224081441</v>
      </c>
      <c r="BU28" s="152">
        <f>'[1]Ind (19)'!BU28</f>
        <v>-1.2565777951291539</v>
      </c>
      <c r="BV28" s="83">
        <f>'[1]Datos R'!CV27/('[1]Datos R'!DE27/100000)</f>
        <v>0.72685349037841673</v>
      </c>
      <c r="BW28" s="83">
        <f>'[1]Datos R'!CW27/('[1]Datos R'!DE27/100000)</f>
        <v>0.44729445561748721</v>
      </c>
      <c r="BX28" s="92"/>
      <c r="BY28" s="115">
        <f>'[1]Ind (19)'!BY28</f>
        <v>38393.929868706589</v>
      </c>
      <c r="BZ28" s="91">
        <f>'[1]Datos R'!CZ27/'[1]Datos R'!DA27</f>
        <v>0.16579545976989676</v>
      </c>
      <c r="CA28" s="136" t="s">
        <v>46</v>
      </c>
    </row>
    <row r="29" spans="1:79">
      <c r="A29" s="87" t="s">
        <v>47</v>
      </c>
      <c r="B29" s="111" t="s">
        <v>48</v>
      </c>
      <c r="C29" s="112"/>
      <c r="D29" s="89">
        <f>'[1]Datos R'!D28/('[1]Datos R'!DC28/100000)</f>
        <v>14.03556100775328</v>
      </c>
      <c r="E29" s="89">
        <f>'[1]Datos R'!E28/('[1]Datos R'!$DC28/100000)</f>
        <v>0.41013002944733612</v>
      </c>
      <c r="F29" s="151">
        <f>'[1]Ind (19)'!F29</f>
        <v>8.6262276973939152</v>
      </c>
      <c r="G29" s="151">
        <f>'[1]Ind (19)'!G29</f>
        <v>2709.3630999744569</v>
      </c>
      <c r="H29" s="74">
        <f>'[1]Datos R'!J28/('[1]Datos R'!$DC28/1000)</f>
        <v>9.6588659935065788</v>
      </c>
      <c r="I29" s="114">
        <f>'[1]Ind (19)'!I29</f>
        <v>0.85432772902163878</v>
      </c>
      <c r="J29" s="75">
        <f>'[1]Datos R'!M28</f>
        <v>0.10095821915425</v>
      </c>
      <c r="K29" s="89">
        <f>'[1]Datos R'!N28/('[1]Datos R'!$DC28/100000)</f>
        <v>2.931670210493921</v>
      </c>
      <c r="L29" s="152">
        <f>'[1]Ind (19)'!L29</f>
        <v>0.54910948196434239</v>
      </c>
      <c r="M29" s="115">
        <f>'[1]Ind (19)'!M29</f>
        <v>5581.6500658201066</v>
      </c>
      <c r="N29" s="115">
        <f>'[1]Ind (19)'!N29</f>
        <v>190.56813895150526</v>
      </c>
      <c r="O29" s="155">
        <f>'[1]Datos R'!S28/'[1]Datos R'!T28</f>
        <v>7.9905911130216823E-3</v>
      </c>
      <c r="P29" s="115">
        <f>'[1]Ind (19)'!P29</f>
        <v>10036.938350592245</v>
      </c>
      <c r="Q29" s="90">
        <f>'[1]Datos R'!V28/'[1]Datos R'!DE28</f>
        <v>0.38243785702419486</v>
      </c>
      <c r="R29" s="76">
        <f>ABS(('[1]Datos R'!W28/'[1]Datos R'!X28)-1)</f>
        <v>9.0098700877696558E-2</v>
      </c>
      <c r="S29" s="80">
        <f>ABS((('[1]Datos R'!Y28/'[1]Datos R'!Z28)/('[1]Datos R'!AA28/'[1]Datos R'!AB28))-1)</f>
        <v>1.5609518943736078E-2</v>
      </c>
      <c r="T29" s="43">
        <f>'[1]Datos R'!AC28</f>
        <v>7.4527679999999998</v>
      </c>
      <c r="U29" s="114">
        <f>'[1]Ind (19)'!U29</f>
        <v>0.95</v>
      </c>
      <c r="V29" s="114">
        <f>'[1]Ind (19)'!V29</f>
        <v>0.28208402323688714</v>
      </c>
      <c r="W29" s="76">
        <f>'[1]Datos R'!AG28/'[1]Datos R'!DF28</f>
        <v>0.25011932938593878</v>
      </c>
      <c r="X29" s="41">
        <f>'[1]Datos R'!AH28</f>
        <v>74.900000000000006</v>
      </c>
      <c r="Y29" s="115">
        <f>'[1]Ind (19)'!Y29</f>
        <v>20.491959092118769</v>
      </c>
      <c r="Z29" s="116">
        <f>'[1]Ind (19)'!Z29</f>
        <v>0.58097199779166442</v>
      </c>
      <c r="AA29" s="116">
        <f>'[1]Ind (19)'!AA29</f>
        <v>2.2907201607218295</v>
      </c>
      <c r="AB29" s="116">
        <f>'[1]Ind (19)'!AB29</f>
        <v>0.69300895500852577</v>
      </c>
      <c r="AC29" s="81">
        <f>('[1]Datos R'!AO28+'[1]Datos R'!AP28)/'[1]Datos R'!DC28</f>
        <v>-2.8043780013543404E-3</v>
      </c>
      <c r="AD29" s="114">
        <f>'[1]Ind (19)'!AD29</f>
        <v>0.89564792231319401</v>
      </c>
      <c r="AE29" s="114">
        <f>'[1]Ind (19)'!AE29</f>
        <v>0.89526355802628899</v>
      </c>
      <c r="AF29" s="114">
        <f>'[1]Ind (19)'!AF29</f>
        <v>0.17870960995503504</v>
      </c>
      <c r="AG29" s="114">
        <f>'[1]Ind (19)'!AG29</f>
        <v>0.33398812269912981</v>
      </c>
      <c r="AH29" s="152">
        <f>'[1]Ind (19)'!AH29</f>
        <v>11.691784294419444</v>
      </c>
      <c r="AI29" s="82">
        <f>'[1]Datos R'!BB28</f>
        <v>0.03</v>
      </c>
      <c r="AJ29" s="84">
        <f>'[1]Datos R'!BC28</f>
        <v>75</v>
      </c>
      <c r="AK29" s="114">
        <f>'[1]Ind (19)'!AK29</f>
        <v>0.36283140821465615</v>
      </c>
      <c r="AL29" s="152">
        <f>'[1]Ind (19)'!AL29</f>
        <v>99.137931034482762</v>
      </c>
      <c r="AM29" s="114">
        <f>'[1]Ind (19)'!AM29</f>
        <v>8.4248609725013135E-2</v>
      </c>
      <c r="AN29" s="152">
        <f>'[1]Ind (19)'!AN29</f>
        <v>2.6</v>
      </c>
      <c r="AO29" s="82">
        <f>'[1]Datos R'!BJ28/'[1]Datos R'!DF28</f>
        <v>0.69029610015997922</v>
      </c>
      <c r="AP29" s="8">
        <f>'[1]Datos R'!BK28</f>
        <v>6033.53</v>
      </c>
      <c r="AQ29" s="83">
        <f>'[1]Datos R'!BL28/'[1]Datos R'!BM28</f>
        <v>3.6984205861944988</v>
      </c>
      <c r="AR29" s="82">
        <f>'[1]Datos R'!BN28/'[1]Datos R'!DF28</f>
        <v>2.1361573925171646E-2</v>
      </c>
      <c r="AS29" s="82">
        <f>'[1]Datos R'!BO28/'[1]Datos R'!DF28</f>
        <v>0.26012515060944374</v>
      </c>
      <c r="AT29" s="82">
        <f>'[1]Datos R'!BP28/'[1]Datos R'!BQ28</f>
        <v>0.2269128002411617</v>
      </c>
      <c r="AU29" s="114">
        <f>'[1]Ind (19)'!AU29</f>
        <v>2.2605450782506656E-2</v>
      </c>
      <c r="AV29" s="150">
        <f>('[1]Datos R'!DI28*1000000)/'[1]Datos R'!DC28</f>
        <v>113115.96833536483</v>
      </c>
      <c r="AW29" s="114">
        <f>'[1]Ind (19)'!AW29</f>
        <v>0.72525992746917545</v>
      </c>
      <c r="AX29" s="154">
        <v>-0.79355776202245287</v>
      </c>
      <c r="AY29" s="153">
        <f>'[1]Datos R'!BV28/('[1]Datos R'!DH28*1000000)</f>
        <v>6.6284902649718144E-3</v>
      </c>
      <c r="AZ29" s="82">
        <f>'[1]Datos R'!BV28/'[1]Datos R'!BW28</f>
        <v>0.1402342587889219</v>
      </c>
      <c r="BA29" s="83">
        <f>'[1]Datos R'!BX28</f>
        <v>8.2168582722342798</v>
      </c>
      <c r="BB29" s="83">
        <f>'[1]Datos R'!BY28</f>
        <v>4.9023186687566298</v>
      </c>
      <c r="BC29" s="82">
        <f>'[1]Datos R'!BZ28/'[1]Datos R'!DF28</f>
        <v>0.2237753501372905</v>
      </c>
      <c r="BD29" s="82">
        <f>'[1]Datos R'!DF28/'[1]Datos R'!DD28</f>
        <v>0.39998052851858173</v>
      </c>
      <c r="BE29" s="84">
        <f>'[1]Datos R'!CA28</f>
        <v>883</v>
      </c>
      <c r="BF29" s="82">
        <f>'[1]Datos R'!CB28/'[1]Datos R'!CC28</f>
        <v>0.84435468923851587</v>
      </c>
      <c r="BG29" s="82">
        <f>'[1]Datos R'!CD28/'[1]Datos R'!CC28</f>
        <v>0.40422760272719138</v>
      </c>
      <c r="BH29" s="84">
        <f>'[1]Datos R'!CE28/('[1]Datos R'!CF28/10000)</f>
        <v>98.29004209982142</v>
      </c>
      <c r="BI29" s="83">
        <f>'[1]Datos R'!CG28/('[1]Datos R'!CH28/10000)</f>
        <v>3.9047139606672099</v>
      </c>
      <c r="BJ29" s="84">
        <f>'[1]Datos R'!CI28/('[1]Datos R'!CJ28/10000)</f>
        <v>3973.5131368009393</v>
      </c>
      <c r="BK29" s="115">
        <f>'[1]Ind (19)'!BK29</f>
        <v>47635.331964920231</v>
      </c>
      <c r="BL29" s="152">
        <f>'[1]Ind (19)'!BL29</f>
        <v>25.72417448785507</v>
      </c>
      <c r="BM29" s="152">
        <f>'[1]Ind (19)'!BM29</f>
        <v>0.57933026846164637</v>
      </c>
      <c r="BN29" s="84">
        <f>'[1]Datos R'!CN28/('[1]Datos R'!DC28/1000)</f>
        <v>58.51917540167679</v>
      </c>
      <c r="BO29" s="84">
        <f>('[1]Datos R'!CO28*1000)/('[1]Datos R'!DC28/1000)</f>
        <v>155.70419477956119</v>
      </c>
      <c r="BP29" s="82">
        <f>'[1]Datos R'!CP28/SUM('[1]Datos R'!CP$8:CP$39)</f>
        <v>6.9002957679237318E-4</v>
      </c>
      <c r="BQ29" s="114">
        <f>'[1]Ind (19)'!BQ29</f>
        <v>1.9280010915050418E-2</v>
      </c>
      <c r="BR29" s="152">
        <f>'[1]Ind (19)'!BR29</f>
        <v>1.6320190932800287</v>
      </c>
      <c r="BS29" s="114">
        <f>'[1]Ind (19)'!BS29</f>
        <v>0.43947312840509495</v>
      </c>
      <c r="BT29" s="83">
        <f>'[1]Datos R'!CT28</f>
        <v>-0.61619299770000002</v>
      </c>
      <c r="BU29" s="152">
        <f>'[1]Ind (19)'!BU29</f>
        <v>-1.0961522824943597</v>
      </c>
      <c r="BV29" s="83">
        <f>'[1]Datos R'!CV28/('[1]Datos R'!DE28/100000)</f>
        <v>0.97721885684938126</v>
      </c>
      <c r="BW29" s="83">
        <f>'[1]Datos R'!CW28/('[1]Datos R'!DE28/100000)</f>
        <v>2.8954632795537223</v>
      </c>
      <c r="BX29" s="92"/>
      <c r="BY29" s="115">
        <f>'[1]Ind (19)'!BY29</f>
        <v>52361.455908698867</v>
      </c>
      <c r="BZ29" s="91">
        <f>'[1]Datos R'!CZ28/'[1]Datos R'!DA28</f>
        <v>0.2269128002411617</v>
      </c>
      <c r="CA29" s="136" t="s">
        <v>48</v>
      </c>
    </row>
    <row r="30" spans="1:79">
      <c r="A30" s="87" t="s">
        <v>49</v>
      </c>
      <c r="B30" s="111" t="s">
        <v>50</v>
      </c>
      <c r="C30" s="112"/>
      <c r="D30" s="89">
        <f>'[1]Datos R'!D29/('[1]Datos R'!DC29/100000)</f>
        <v>8.0642879972572974</v>
      </c>
      <c r="E30" s="89">
        <f>'[1]Datos R'!E29/('[1]Datos R'!$DC29/100000)</f>
        <v>0.37999262814301404</v>
      </c>
      <c r="F30" s="151">
        <f>'[1]Ind (19)'!F30</f>
        <v>6.2655142126099514</v>
      </c>
      <c r="G30" s="151">
        <f>'[1]Ind (19)'!G30</f>
        <v>4521.1539608587527</v>
      </c>
      <c r="H30" s="74">
        <f>'[1]Datos R'!J29/('[1]Datos R'!$DC29/1000)</f>
        <v>21.96610719085383</v>
      </c>
      <c r="I30" s="114">
        <f>'[1]Ind (19)'!I30</f>
        <v>0.86888245769448347</v>
      </c>
      <c r="J30" s="75">
        <f>'[1]Datos R'!M29</f>
        <v>0.48749110797870004</v>
      </c>
      <c r="K30" s="89">
        <f>'[1]Datos R'!N29/('[1]Datos R'!$DC29/100000)</f>
        <v>4.0532547001921495</v>
      </c>
      <c r="L30" s="152">
        <f>'[1]Ind (19)'!L30</f>
        <v>0.71098274673174</v>
      </c>
      <c r="M30" s="115">
        <f>'[1]Ind (19)'!M30</f>
        <v>6233.2089707119248</v>
      </c>
      <c r="N30" s="115">
        <f>'[1]Ind (19)'!N30</f>
        <v>213.84861498665541</v>
      </c>
      <c r="O30" s="155">
        <f>'[1]Datos R'!S29/'[1]Datos R'!T29</f>
        <v>4.0879609549875615E-4</v>
      </c>
      <c r="P30" s="115">
        <f>'[1]Ind (19)'!P30</f>
        <v>10439.941299268812</v>
      </c>
      <c r="Q30" s="90">
        <f>'[1]Datos R'!V29/'[1]Datos R'!DE29</f>
        <v>0.37899576138969931</v>
      </c>
      <c r="R30" s="76">
        <f>ABS(('[1]Datos R'!W29/'[1]Datos R'!X29)-1)</f>
        <v>0.13146336878579223</v>
      </c>
      <c r="S30" s="80">
        <f>ABS((('[1]Datos R'!Y29/'[1]Datos R'!Z29)/('[1]Datos R'!AA29/'[1]Datos R'!AB29))-1)</f>
        <v>5.0418461593800368E-2</v>
      </c>
      <c r="T30" s="43">
        <f>'[1]Datos R'!AC29</f>
        <v>8.3050099999999993</v>
      </c>
      <c r="U30" s="114">
        <f>'[1]Ind (19)'!U30</f>
        <v>1.0029999999999999</v>
      </c>
      <c r="V30" s="114">
        <f>'[1]Ind (19)'!V30</f>
        <v>0.23538004069069851</v>
      </c>
      <c r="W30" s="76">
        <f>'[1]Datos R'!AG29/'[1]Datos R'!DF29</f>
        <v>0.46664128593502369</v>
      </c>
      <c r="X30" s="41">
        <f>'[1]Datos R'!AH29</f>
        <v>75.7</v>
      </c>
      <c r="Y30" s="115">
        <f>'[1]Ind (19)'!Y30</f>
        <v>11.916583912611719</v>
      </c>
      <c r="Z30" s="116">
        <f>'[1]Ind (19)'!Z30</f>
        <v>0.50466434908124291</v>
      </c>
      <c r="AA30" s="116">
        <f>'[1]Ind (19)'!AA30</f>
        <v>2.5242149566435264</v>
      </c>
      <c r="AB30" s="116">
        <f>'[1]Ind (19)'!AB30</f>
        <v>0.97360024867000838</v>
      </c>
      <c r="AC30" s="81">
        <f>('[1]Datos R'!AO29+'[1]Datos R'!AP29)/'[1]Datos R'!DC29</f>
        <v>5.391673179318099E-3</v>
      </c>
      <c r="AD30" s="114">
        <f>'[1]Ind (19)'!AD30</f>
        <v>0.71888035819213991</v>
      </c>
      <c r="AE30" s="114">
        <f>'[1]Ind (19)'!AE30</f>
        <v>0.83604551215745704</v>
      </c>
      <c r="AF30" s="114">
        <f>'[1]Ind (19)'!AF30</f>
        <v>0.14833457166028077</v>
      </c>
      <c r="AG30" s="114">
        <f>'[1]Ind (19)'!AG30</f>
        <v>0.70629922152883262</v>
      </c>
      <c r="AH30" s="152">
        <f>'[1]Ind (19)'!AH30</f>
        <v>7.2581292653552785</v>
      </c>
      <c r="AI30" s="82">
        <f>'[1]Datos R'!BB29</f>
        <v>0.02</v>
      </c>
      <c r="AJ30" s="84">
        <f>'[1]Datos R'!BC29</f>
        <v>0</v>
      </c>
      <c r="AK30" s="114">
        <f>'[1]Ind (19)'!AK30</f>
        <v>0.41285577618818686</v>
      </c>
      <c r="AL30" s="152">
        <f>'[1]Ind (19)'!AL30</f>
        <v>97.41379310344827</v>
      </c>
      <c r="AM30" s="114">
        <f>'[1]Ind (19)'!AM30</f>
        <v>0.13512238213999189</v>
      </c>
      <c r="AN30" s="152">
        <f>'[1]Ind (19)'!AN30</f>
        <v>3.75</v>
      </c>
      <c r="AO30" s="82">
        <f>'[1]Datos R'!BJ29/'[1]Datos R'!DF29</f>
        <v>0.43024928508183424</v>
      </c>
      <c r="AP30" s="8">
        <f>'[1]Datos R'!BK29</f>
        <v>7992.72</v>
      </c>
      <c r="AQ30" s="83">
        <f>'[1]Datos R'!BL29/'[1]Datos R'!BM29</f>
        <v>1.4600411736340368</v>
      </c>
      <c r="AR30" s="82">
        <f>'[1]Datos R'!BN29/'[1]Datos R'!DF29</f>
        <v>3.5652900720002578E-3</v>
      </c>
      <c r="AS30" s="82">
        <f>'[1]Datos R'!BO29/'[1]Datos R'!DF29</f>
        <v>0.25483577343852698</v>
      </c>
      <c r="AT30" s="82">
        <f>'[1]Datos R'!BP29/'[1]Datos R'!BQ29</f>
        <v>0.27595145267309723</v>
      </c>
      <c r="AU30" s="114">
        <f>'[1]Ind (19)'!AU30</f>
        <v>4.2980719720807824E-2</v>
      </c>
      <c r="AV30" s="150">
        <f>('[1]Datos R'!DI29*1000000)/'[1]Datos R'!DC29</f>
        <v>216386.08405925878</v>
      </c>
      <c r="AW30" s="114">
        <f>'[1]Ind (19)'!AW30</f>
        <v>0.73482671023834056</v>
      </c>
      <c r="AX30" s="154">
        <v>-1.1571041651716518</v>
      </c>
      <c r="AY30" s="153">
        <f>'[1]Datos R'!BV29/('[1]Datos R'!DH29*1000000)</f>
        <v>3.202204357312824E-4</v>
      </c>
      <c r="AZ30" s="82">
        <f>'[1]Datos R'!BV29/'[1]Datos R'!BW29</f>
        <v>1.0449516106897339E-2</v>
      </c>
      <c r="BA30" s="83">
        <f>'[1]Datos R'!BX29</f>
        <v>6.1643835616438398</v>
      </c>
      <c r="BB30" s="83">
        <f>'[1]Datos R'!BY29</f>
        <v>4.28</v>
      </c>
      <c r="BC30" s="82">
        <f>'[1]Datos R'!BZ29/'[1]Datos R'!DF29</f>
        <v>0.17290478753351374</v>
      </c>
      <c r="BD30" s="82">
        <f>'[1]Datos R'!DF29/'[1]Datos R'!DD29</f>
        <v>0.36901433845114706</v>
      </c>
      <c r="BE30" s="84">
        <f>'[1]Datos R'!CA29</f>
        <v>829</v>
      </c>
      <c r="BF30" s="82">
        <f>'[1]Datos R'!CB29/'[1]Datos R'!CC29</f>
        <v>0.90919957579134691</v>
      </c>
      <c r="BG30" s="82">
        <f>'[1]Datos R'!CD29/'[1]Datos R'!CC29</f>
        <v>0.64416952767841629</v>
      </c>
      <c r="BH30" s="84">
        <f>'[1]Datos R'!CE29/('[1]Datos R'!CF29/10000)</f>
        <v>203.96487135888242</v>
      </c>
      <c r="BI30" s="83">
        <f>'[1]Datos R'!CG29/('[1]Datos R'!CH29/10000)</f>
        <v>8.2152605468105886</v>
      </c>
      <c r="BJ30" s="84">
        <f>'[1]Datos R'!CI29/('[1]Datos R'!CJ29/10000)</f>
        <v>4692.0584698108105</v>
      </c>
      <c r="BK30" s="115">
        <f>'[1]Ind (19)'!BK30</f>
        <v>68355.759309473884</v>
      </c>
      <c r="BL30" s="152">
        <f>'[1]Ind (19)'!BL30</f>
        <v>78.022001579197465</v>
      </c>
      <c r="BM30" s="152">
        <f>'[1]Ind (19)'!BM30</f>
        <v>18.330638899143299</v>
      </c>
      <c r="BN30" s="84">
        <f>'[1]Datos R'!CN29/('[1]Datos R'!DC29/1000)</f>
        <v>213.69940978700569</v>
      </c>
      <c r="BO30" s="84">
        <f>('[1]Datos R'!CO29*1000)/('[1]Datos R'!DC29/1000)</f>
        <v>19060.627823820221</v>
      </c>
      <c r="BP30" s="82">
        <f>'[1]Datos R'!CP29/SUM('[1]Datos R'!CP$8:CP$39)</f>
        <v>6.1892866922594247E-3</v>
      </c>
      <c r="BQ30" s="114">
        <f>'[1]Ind (19)'!BQ30</f>
        <v>1.928575126898489E-2</v>
      </c>
      <c r="BR30" s="152">
        <f>'[1]Ind (19)'!BR30</f>
        <v>2.1964094421848839</v>
      </c>
      <c r="BS30" s="114">
        <f>'[1]Ind (19)'!BS30</f>
        <v>0.46428997817612566</v>
      </c>
      <c r="BT30" s="83">
        <f>'[1]Datos R'!CT29</f>
        <v>1.6260883038</v>
      </c>
      <c r="BU30" s="152">
        <f>'[1]Ind (19)'!BU30</f>
        <v>-1.2315862820671213</v>
      </c>
      <c r="BV30" s="83">
        <f>'[1]Datos R'!CV29/('[1]Datos R'!DE29/100000)</f>
        <v>2.8469977838969247</v>
      </c>
      <c r="BW30" s="83">
        <f>'[1]Datos R'!CW29/('[1]Datos R'!DE29/100000)</f>
        <v>4.7829562769468339</v>
      </c>
      <c r="BX30" s="92"/>
      <c r="BY30" s="115">
        <f>'[1]Ind (19)'!BY30</f>
        <v>125576.95538842183</v>
      </c>
      <c r="BZ30" s="91">
        <f>'[1]Datos R'!CZ29/'[1]Datos R'!DA29</f>
        <v>0.27595145267309723</v>
      </c>
      <c r="CA30" s="136" t="s">
        <v>50</v>
      </c>
    </row>
    <row r="31" spans="1:79">
      <c r="A31" s="87" t="s">
        <v>51</v>
      </c>
      <c r="B31" s="111" t="s">
        <v>52</v>
      </c>
      <c r="C31" s="112"/>
      <c r="D31" s="89">
        <f>'[1]Datos R'!D30/('[1]Datos R'!DC30/100000)</f>
        <v>32.077761661154419</v>
      </c>
      <c r="E31" s="89">
        <f>'[1]Datos R'!E30/('[1]Datos R'!$DC30/100000)</f>
        <v>0.59203922528976283</v>
      </c>
      <c r="F31" s="151">
        <f>'[1]Ind (19)'!F31</f>
        <v>3.3149171270718232</v>
      </c>
      <c r="G31" s="151">
        <f>'[1]Ind (19)'!G31</f>
        <v>3280.9179363937956</v>
      </c>
      <c r="H31" s="74">
        <f>'[1]Datos R'!J30/('[1]Datos R'!$DC30/1000)</f>
        <v>21.93290042707557</v>
      </c>
      <c r="I31" s="114">
        <f>'[1]Ind (19)'!I31</f>
        <v>0.87914475866963437</v>
      </c>
      <c r="J31" s="75">
        <f>'[1]Datos R'!M30</f>
        <v>0.15001505694261899</v>
      </c>
      <c r="K31" s="89">
        <f>'[1]Datos R'!N30/('[1]Datos R'!$DC30/100000)</f>
        <v>3.283126612970503</v>
      </c>
      <c r="L31" s="152">
        <f>'[1]Ind (19)'!L31</f>
        <v>1.1971807156964422</v>
      </c>
      <c r="M31" s="115">
        <f>'[1]Ind (19)'!M31</f>
        <v>2424.8415565751238</v>
      </c>
      <c r="N31" s="115">
        <f>'[1]Ind (19)'!N31</f>
        <v>222.87911068949941</v>
      </c>
      <c r="O31" s="155">
        <f>'[1]Datos R'!S30/'[1]Datos R'!T30</f>
        <v>1.5168742007171842E-2</v>
      </c>
      <c r="P31" s="115">
        <f>'[1]Ind (19)'!P31</f>
        <v>14392.379741854389</v>
      </c>
      <c r="Q31" s="90">
        <f>'[1]Datos R'!V30/'[1]Datos R'!DE30</f>
        <v>0.37041843472304148</v>
      </c>
      <c r="R31" s="76">
        <f>ABS(('[1]Datos R'!W30/'[1]Datos R'!X30)-1)</f>
        <v>6.2344042063978922E-2</v>
      </c>
      <c r="S31" s="80">
        <f>ABS((('[1]Datos R'!Y30/'[1]Datos R'!Z30)/('[1]Datos R'!AA30/'[1]Datos R'!AB30))-1)</f>
        <v>2.1398560186929982E-2</v>
      </c>
      <c r="T31" s="43">
        <f>'[1]Datos R'!AC30</f>
        <v>8.1984829999999995</v>
      </c>
      <c r="U31" s="114">
        <f>'[1]Ind (19)'!U31</f>
        <v>1.0049999999999999</v>
      </c>
      <c r="V31" s="114">
        <f>'[1]Ind (19)'!V31</f>
        <v>0.12948207171314741</v>
      </c>
      <c r="W31" s="76">
        <f>'[1]Datos R'!AG30/'[1]Datos R'!DF30</f>
        <v>0.45696602020435517</v>
      </c>
      <c r="X31" s="41">
        <f>'[1]Datos R'!AH30</f>
        <v>75.5</v>
      </c>
      <c r="Y31" s="115">
        <f>'[1]Ind (19)'!Y31</f>
        <v>14.163866632204705</v>
      </c>
      <c r="Z31" s="116">
        <f>'[1]Ind (19)'!Z31</f>
        <v>0.66546317364789576</v>
      </c>
      <c r="AA31" s="116">
        <f>'[1]Ind (19)'!AA31</f>
        <v>2.6327646522108989</v>
      </c>
      <c r="AB31" s="116">
        <f>'[1]Ind (19)'!AB31</f>
        <v>0.89757387917539555</v>
      </c>
      <c r="AC31" s="81">
        <f>('[1]Datos R'!AO30+'[1]Datos R'!AP30)/'[1]Datos R'!DC30</f>
        <v>8.5786483744486643E-3</v>
      </c>
      <c r="AD31" s="114">
        <f>'[1]Ind (19)'!AD31</f>
        <v>0.89594454607568697</v>
      </c>
      <c r="AE31" s="114">
        <f>'[1]Ind (19)'!AE31</f>
        <v>0.86239888915827301</v>
      </c>
      <c r="AF31" s="114">
        <f>'[1]Ind (19)'!AF31</f>
        <v>0.13184743558660819</v>
      </c>
      <c r="AG31" s="114">
        <f>'[1]Ind (19)'!AG31</f>
        <v>0.54018796322707441</v>
      </c>
      <c r="AH31" s="152">
        <f>'[1]Ind (19)'!AH31</f>
        <v>8.9535940832285217</v>
      </c>
      <c r="AI31" s="82">
        <f>'[1]Datos R'!BB30</f>
        <v>1.4999999999999999E-2</v>
      </c>
      <c r="AJ31" s="84">
        <f>'[1]Datos R'!BC30</f>
        <v>60</v>
      </c>
      <c r="AK31" s="114">
        <f>'[1]Ind (19)'!AK31</f>
        <v>0.33686936589451411</v>
      </c>
      <c r="AL31" s="152">
        <f>'[1]Ind (19)'!AL31</f>
        <v>80.172413793103445</v>
      </c>
      <c r="AM31" s="114">
        <f>'[1]Ind (19)'!AM31</f>
        <v>0.16343553074180761</v>
      </c>
      <c r="AN31" s="152">
        <f>'[1]Ind (19)'!AN31</f>
        <v>2.37</v>
      </c>
      <c r="AO31" s="82">
        <f>'[1]Datos R'!BJ30/'[1]Datos R'!DF30</f>
        <v>0.48038835663069052</v>
      </c>
      <c r="AP31" s="8">
        <f>'[1]Datos R'!BK30</f>
        <v>8042.38</v>
      </c>
      <c r="AQ31" s="83">
        <f>'[1]Datos R'!BL30/'[1]Datos R'!BM30</f>
        <v>2.2723381684119865</v>
      </c>
      <c r="AR31" s="82">
        <f>'[1]Datos R'!BN30/'[1]Datos R'!DF30</f>
        <v>9.8089931510421443E-3</v>
      </c>
      <c r="AS31" s="82">
        <f>'[1]Datos R'!BO30/'[1]Datos R'!DF30</f>
        <v>0.20153752690460652</v>
      </c>
      <c r="AT31" s="82">
        <f>'[1]Datos R'!BP30/'[1]Datos R'!BQ30</f>
        <v>0.24186388760873459</v>
      </c>
      <c r="AU31" s="114">
        <f>'[1]Ind (19)'!AU31</f>
        <v>5.655200564975027E-2</v>
      </c>
      <c r="AV31" s="150">
        <f>('[1]Datos R'!DI30*1000000)/'[1]Datos R'!DC30</f>
        <v>145935.43830427321</v>
      </c>
      <c r="AW31" s="114">
        <f>'[1]Ind (19)'!AW31</f>
        <v>0.55243153755084717</v>
      </c>
      <c r="AX31" s="154">
        <v>-7.0010683906046554</v>
      </c>
      <c r="AY31" s="153">
        <f>'[1]Datos R'!BV30/('[1]Datos R'!DH30*1000000)</f>
        <v>7.6314158711162414E-2</v>
      </c>
      <c r="AZ31" s="82">
        <f>'[1]Datos R'!BV30/'[1]Datos R'!BW30</f>
        <v>1.8172313270630682</v>
      </c>
      <c r="BA31" s="83">
        <f>'[1]Datos R'!BX30</f>
        <v>19.748592020536499</v>
      </c>
      <c r="BB31" s="83">
        <f>'[1]Datos R'!BY30</f>
        <v>5.2686403050791499</v>
      </c>
      <c r="BC31" s="82">
        <f>'[1]Datos R'!BZ30/'[1]Datos R'!DF30</f>
        <v>0.23888330554189086</v>
      </c>
      <c r="BD31" s="82">
        <f>'[1]Datos R'!DF30/'[1]Datos R'!DD30</f>
        <v>0.38423659994009934</v>
      </c>
      <c r="BE31" s="84">
        <f>'[1]Datos R'!CA30</f>
        <v>706</v>
      </c>
      <c r="BF31" s="82">
        <f>'[1]Datos R'!CB30/'[1]Datos R'!CC30</f>
        <v>0.91653022691962016</v>
      </c>
      <c r="BG31" s="82">
        <f>'[1]Datos R'!CD30/'[1]Datos R'!CC30</f>
        <v>0.55596700364381213</v>
      </c>
      <c r="BH31" s="84">
        <f>'[1]Datos R'!CE30/('[1]Datos R'!CF30/10000)</f>
        <v>397.85991801519384</v>
      </c>
      <c r="BI31" s="83">
        <f>'[1]Datos R'!CG30/('[1]Datos R'!CH30/10000)</f>
        <v>12.393985545847592</v>
      </c>
      <c r="BJ31" s="84">
        <f>'[1]Datos R'!CI30/('[1]Datos R'!CJ30/10000)</f>
        <v>6182.4223943523375</v>
      </c>
      <c r="BK31" s="115">
        <f>'[1]Ind (19)'!BK31</f>
        <v>28242.435854571057</v>
      </c>
      <c r="BL31" s="152">
        <f>'[1]Ind (19)'!BL31</f>
        <v>197.9174148922466</v>
      </c>
      <c r="BM31" s="152">
        <f>'[1]Ind (19)'!BM31</f>
        <v>97.477229388347666</v>
      </c>
      <c r="BN31" s="84">
        <f>'[1]Datos R'!CN30/('[1]Datos R'!DC30/1000)</f>
        <v>6824.6557426459312</v>
      </c>
      <c r="BO31" s="84">
        <f>('[1]Datos R'!CO30*1000)/('[1]Datos R'!DC30/1000)</f>
        <v>9559.8269092592273</v>
      </c>
      <c r="BP31" s="82">
        <f>'[1]Datos R'!CP30/SUM('[1]Datos R'!CP$8:CP$39)</f>
        <v>0.33465904013296893</v>
      </c>
      <c r="BQ31" s="114">
        <f>'[1]Ind (19)'!BQ31</f>
        <v>0.21698176769925129</v>
      </c>
      <c r="BR31" s="152">
        <f>'[1]Ind (19)'!BR31</f>
        <v>1.5946775999409173</v>
      </c>
      <c r="BS31" s="114">
        <f>'[1]Ind (19)'!BS31</f>
        <v>3.3952320714148391E-3</v>
      </c>
      <c r="BT31" s="83">
        <f>'[1]Datos R'!CT30</f>
        <v>4.0683678999999997E-3</v>
      </c>
      <c r="BU31" s="152">
        <f>'[1]Ind (19)'!BU31</f>
        <v>-1.1103981244818335</v>
      </c>
      <c r="BV31" s="83">
        <f>'[1]Datos R'!CV30/('[1]Datos R'!DE30/100000)</f>
        <v>1.0148485021470388</v>
      </c>
      <c r="BW31" s="83">
        <f>'[1]Datos R'!CW30/('[1]Datos R'!DE30/100000)</f>
        <v>0.12685606276837985</v>
      </c>
      <c r="BX31" s="92"/>
      <c r="BY31" s="115">
        <f>'[1]Ind (19)'!BY31</f>
        <v>88212.240616230396</v>
      </c>
      <c r="BZ31" s="91">
        <f>'[1]Datos R'!CZ30/'[1]Datos R'!DA30</f>
        <v>0.24186388760873459</v>
      </c>
      <c r="CA31" s="136" t="s">
        <v>52</v>
      </c>
    </row>
    <row r="32" spans="1:79">
      <c r="A32" s="87" t="s">
        <v>53</v>
      </c>
      <c r="B32" s="111" t="s">
        <v>54</v>
      </c>
      <c r="C32" s="112"/>
      <c r="D32" s="89">
        <f>'[1]Datos R'!D31/('[1]Datos R'!DC31/100000)</f>
        <v>22.960363255623609</v>
      </c>
      <c r="E32" s="89">
        <f>'[1]Datos R'!E31/('[1]Datos R'!$DC31/100000)</f>
        <v>0.56692254952157051</v>
      </c>
      <c r="F32" s="151">
        <f>'[1]Ind (19)'!F32</f>
        <v>3.285086639736035</v>
      </c>
      <c r="G32" s="151">
        <f>'[1]Ind (19)'!G32</f>
        <v>2075.9158415304482</v>
      </c>
      <c r="H32" s="74">
        <f>'[1]Datos R'!J31/('[1]Datos R'!$DC31/1000)</f>
        <v>16.230992592802565</v>
      </c>
      <c r="I32" s="114">
        <f>'[1]Ind (19)'!I32</f>
        <v>0.8900743321601976</v>
      </c>
      <c r="J32" s="75">
        <f>'[1]Datos R'!M31</f>
        <v>0.17685375991058599</v>
      </c>
      <c r="K32" s="89">
        <f>'[1]Datos R'!N31/('[1]Datos R'!$DC31/100000)</f>
        <v>3.6495639125451103</v>
      </c>
      <c r="L32" s="152">
        <f>'[1]Ind (19)'!L32</f>
        <v>0.78334930334555075</v>
      </c>
      <c r="M32" s="115">
        <f>'[1]Ind (19)'!M32</f>
        <v>9016.6296632638478</v>
      </c>
      <c r="N32" s="115">
        <f>'[1]Ind (19)'!N32</f>
        <v>217.23960183544457</v>
      </c>
      <c r="O32" s="155">
        <f>'[1]Datos R'!S31/'[1]Datos R'!T31</f>
        <v>5.4359275862913697E-3</v>
      </c>
      <c r="P32" s="115">
        <f>'[1]Ind (19)'!P32</f>
        <v>11692.598920481407</v>
      </c>
      <c r="Q32" s="90">
        <f>'[1]Datos R'!V31/'[1]Datos R'!DE31</f>
        <v>0.3642511159965231</v>
      </c>
      <c r="R32" s="76">
        <f>ABS(('[1]Datos R'!W31/'[1]Datos R'!X31)-1)</f>
        <v>0.1978084765705278</v>
      </c>
      <c r="S32" s="80">
        <f>ABS((('[1]Datos R'!Y31/'[1]Datos R'!Z31)/('[1]Datos R'!AA31/'[1]Datos R'!AB31))-1)</f>
        <v>6.8522240863860606E-2</v>
      </c>
      <c r="T32" s="43">
        <f>'[1]Datos R'!AC31</f>
        <v>7.5133830000000001</v>
      </c>
      <c r="U32" s="114">
        <f>'[1]Ind (19)'!U32</f>
        <v>0.95299999999999996</v>
      </c>
      <c r="V32" s="114">
        <f>'[1]Ind (19)'!V32</f>
        <v>0.16883196470155656</v>
      </c>
      <c r="W32" s="76">
        <f>'[1]Datos R'!AG31/'[1]Datos R'!DF31</f>
        <v>0.38827501351736821</v>
      </c>
      <c r="X32" s="41">
        <f>'[1]Datos R'!AH31</f>
        <v>74.900000000000006</v>
      </c>
      <c r="Y32" s="115">
        <f>'[1]Ind (19)'!Y32</f>
        <v>12.097651152675077</v>
      </c>
      <c r="Z32" s="116">
        <f>'[1]Ind (19)'!Z32</f>
        <v>0.61385283484407194</v>
      </c>
      <c r="AA32" s="116">
        <f>'[1]Ind (19)'!AA32</f>
        <v>2.6261797868486512</v>
      </c>
      <c r="AB32" s="116">
        <f>'[1]Ind (19)'!AB32</f>
        <v>0.81027168697792207</v>
      </c>
      <c r="AC32" s="81">
        <f>('[1]Datos R'!AO31+'[1]Datos R'!AP31)/'[1]Datos R'!DC31</f>
        <v>-3.6006668426488749E-3</v>
      </c>
      <c r="AD32" s="114">
        <f>'[1]Ind (19)'!AD32</f>
        <v>0.85060336487514898</v>
      </c>
      <c r="AE32" s="114">
        <f>'[1]Ind (19)'!AE32</f>
        <v>0.85388895538646903</v>
      </c>
      <c r="AF32" s="114">
        <f>'[1]Ind (19)'!AF32</f>
        <v>0.15935443417453382</v>
      </c>
      <c r="AG32" s="114">
        <f>'[1]Ind (19)'!AG32</f>
        <v>0.56878173942730337</v>
      </c>
      <c r="AH32" s="152">
        <f>'[1]Ind (19)'!AH32</f>
        <v>2.6987763783914098</v>
      </c>
      <c r="AI32" s="82">
        <f>'[1]Datos R'!BB31</f>
        <v>0.02</v>
      </c>
      <c r="AJ32" s="84">
        <f>'[1]Datos R'!BC31</f>
        <v>17</v>
      </c>
      <c r="AK32" s="114">
        <f>'[1]Ind (19)'!AK32</f>
        <v>0.29275907243563065</v>
      </c>
      <c r="AL32" s="152">
        <f>'[1]Ind (19)'!AL32</f>
        <v>68.103448275862064</v>
      </c>
      <c r="AM32" s="114">
        <f>'[1]Ind (19)'!AM32</f>
        <v>6.9759062228613333E-2</v>
      </c>
      <c r="AN32" s="152">
        <f>'[1]Ind (19)'!AN32</f>
        <v>2.2000000000000002</v>
      </c>
      <c r="AO32" s="82">
        <f>'[1]Datos R'!BJ31/'[1]Datos R'!DF31</f>
        <v>0.55512233750420426</v>
      </c>
      <c r="AP32" s="8">
        <f>'[1]Datos R'!BK31</f>
        <v>7410.37</v>
      </c>
      <c r="AQ32" s="83">
        <f>'[1]Datos R'!BL31/'[1]Datos R'!BM31</f>
        <v>2.4891429127741653</v>
      </c>
      <c r="AR32" s="82">
        <f>'[1]Datos R'!BN31/'[1]Datos R'!DF31</f>
        <v>1.0444348888595599E-2</v>
      </c>
      <c r="AS32" s="82">
        <f>'[1]Datos R'!BO31/'[1]Datos R'!DF31</f>
        <v>0.21413639982459351</v>
      </c>
      <c r="AT32" s="82">
        <f>'[1]Datos R'!BP31/'[1]Datos R'!BQ31</f>
        <v>0.21900826938020704</v>
      </c>
      <c r="AU32" s="114">
        <f>'[1]Ind (19)'!AU32</f>
        <v>5.2066004261677672E-2</v>
      </c>
      <c r="AV32" s="150">
        <f>('[1]Datos R'!DI31*1000000)/'[1]Datos R'!DC31</f>
        <v>178358.53843112633</v>
      </c>
      <c r="AW32" s="114">
        <f>'[1]Ind (19)'!AW32</f>
        <v>0.71077616014349065</v>
      </c>
      <c r="AX32" s="154">
        <v>0.19314694980950842</v>
      </c>
      <c r="AY32" s="153">
        <f>'[1]Datos R'!BV31/('[1]Datos R'!DH31*1000000)</f>
        <v>9.5173249059055786E-3</v>
      </c>
      <c r="AZ32" s="82">
        <f>'[1]Datos R'!BV31/'[1]Datos R'!BW31</f>
        <v>0.2705961881067343</v>
      </c>
      <c r="BA32" s="83">
        <f>'[1]Datos R'!BX31</f>
        <v>13.995671849198899</v>
      </c>
      <c r="BB32" s="83">
        <f>'[1]Datos R'!BY31</f>
        <v>4.7155624059905303</v>
      </c>
      <c r="BC32" s="82">
        <f>'[1]Datos R'!BZ31/'[1]Datos R'!DF31</f>
        <v>0.21887748368336576</v>
      </c>
      <c r="BD32" s="82">
        <f>'[1]Datos R'!DF31/'[1]Datos R'!DD31</f>
        <v>0.40056557335672666</v>
      </c>
      <c r="BE32" s="84">
        <f>'[1]Datos R'!CA31</f>
        <v>829</v>
      </c>
      <c r="BF32" s="82">
        <f>'[1]Datos R'!CB31/'[1]Datos R'!CC31</f>
        <v>0.84454859876523258</v>
      </c>
      <c r="BG32" s="82">
        <f>'[1]Datos R'!CD31/'[1]Datos R'!CC31</f>
        <v>0.44534764198209265</v>
      </c>
      <c r="BH32" s="84">
        <f>'[1]Datos R'!CE31/('[1]Datos R'!CF31/10000)</f>
        <v>115.3101436712263</v>
      </c>
      <c r="BI32" s="83">
        <f>'[1]Datos R'!CG31/('[1]Datos R'!CH31/10000)</f>
        <v>5.0693148842415612</v>
      </c>
      <c r="BJ32" s="84">
        <f>'[1]Datos R'!CI31/('[1]Datos R'!CJ31/10000)</f>
        <v>3014.1676743232788</v>
      </c>
      <c r="BK32" s="115">
        <f>'[1]Ind (19)'!BK32</f>
        <v>42170.934206088197</v>
      </c>
      <c r="BL32" s="152">
        <f>'[1]Ind (19)'!BL32</f>
        <v>37.562030935793523</v>
      </c>
      <c r="BM32" s="152">
        <f>'[1]Ind (19)'!BM32</f>
        <v>1.2870074984274376</v>
      </c>
      <c r="BN32" s="84">
        <f>'[1]Datos R'!CN31/('[1]Datos R'!DC31/1000)</f>
        <v>110.35253724415405</v>
      </c>
      <c r="BO32" s="84">
        <f>('[1]Datos R'!CO31*1000)/('[1]Datos R'!DC31/1000)</f>
        <v>7796.6462987929863</v>
      </c>
      <c r="BP32" s="82">
        <f>'[1]Datos R'!CP31/SUM('[1]Datos R'!CP$8:CP$39)</f>
        <v>4.2154455945202889E-3</v>
      </c>
      <c r="BQ32" s="114">
        <f>'[1]Ind (19)'!BQ32</f>
        <v>1.6334511582952922E-2</v>
      </c>
      <c r="BR32" s="152">
        <f>'[1]Ind (19)'!BR32</f>
        <v>2.7416305423525937</v>
      </c>
      <c r="BS32" s="114">
        <f>'[1]Ind (19)'!BS32</f>
        <v>0.5726749422410965</v>
      </c>
      <c r="BT32" s="83">
        <f>'[1]Datos R'!CT31</f>
        <v>0.6590221288</v>
      </c>
      <c r="BU32" s="152">
        <f>'[1]Ind (19)'!BU32</f>
        <v>-1.1543632869354827</v>
      </c>
      <c r="BV32" s="83">
        <f>'[1]Datos R'!CV31/('[1]Datos R'!DE31/100000)</f>
        <v>1.473262736765599</v>
      </c>
      <c r="BW32" s="83">
        <f>'[1]Datos R'!CW31/('[1]Datos R'!DE31/100000)</f>
        <v>1.8825023858671543</v>
      </c>
      <c r="BX32" s="92"/>
      <c r="BY32" s="115">
        <f>'[1]Ind (19)'!BY32</f>
        <v>82905.429960938738</v>
      </c>
      <c r="BZ32" s="91">
        <f>'[1]Datos R'!CZ31/'[1]Datos R'!DA31</f>
        <v>0.21930708879101604</v>
      </c>
      <c r="CA32" s="136" t="s">
        <v>54</v>
      </c>
    </row>
    <row r="33" spans="1:79">
      <c r="A33" s="87" t="s">
        <v>55</v>
      </c>
      <c r="B33" s="111" t="s">
        <v>56</v>
      </c>
      <c r="C33" s="112"/>
      <c r="D33" s="89">
        <f>'[1]Datos R'!D32/('[1]Datos R'!DC32/100000)</f>
        <v>23.984594358070172</v>
      </c>
      <c r="E33" s="89">
        <f>'[1]Datos R'!E32/('[1]Datos R'!$DC32/100000)</f>
        <v>0.36340294481924501</v>
      </c>
      <c r="F33" s="151">
        <f>'[1]Ind (19)'!F33</f>
        <v>3.1781450475543207</v>
      </c>
      <c r="G33" s="151">
        <f>'[1]Ind (19)'!G33</f>
        <v>2020.8519656891283</v>
      </c>
      <c r="H33" s="74">
        <f>'[1]Datos R'!J32/('[1]Datos R'!$DC32/1000)</f>
        <v>7.8990585551164978</v>
      </c>
      <c r="I33" s="114">
        <f>'[1]Ind (19)'!I33</f>
        <v>0.92221256126720563</v>
      </c>
      <c r="J33" s="75">
        <f>'[1]Datos R'!M32</f>
        <v>0.32074535764411499</v>
      </c>
      <c r="K33" s="89">
        <f>'[1]Datos R'!N32/('[1]Datos R'!$DC32/100000)</f>
        <v>3.9313591303172872</v>
      </c>
      <c r="L33" s="152">
        <f>'[1]Ind (19)'!L33</f>
        <v>1.8643109639950268</v>
      </c>
      <c r="M33" s="115">
        <f>'[1]Ind (19)'!M33</f>
        <v>6540.9953405957021</v>
      </c>
      <c r="N33" s="115">
        <f>'[1]Ind (19)'!N33</f>
        <v>248.87256899686108</v>
      </c>
      <c r="O33" s="155">
        <f>'[1]Datos R'!S32/'[1]Datos R'!T32</f>
        <v>4.6989280136842878E-4</v>
      </c>
      <c r="P33" s="115">
        <f>'[1]Ind (19)'!P33</f>
        <v>14162.712054210477</v>
      </c>
      <c r="Q33" s="90">
        <f>'[1]Datos R'!V32/'[1]Datos R'!DE32</f>
        <v>0.36739588546429502</v>
      </c>
      <c r="R33" s="76">
        <f>ABS(('[1]Datos R'!W32/'[1]Datos R'!X32)-1)</f>
        <v>0.1107476507114894</v>
      </c>
      <c r="S33" s="80">
        <f>ABS((('[1]Datos R'!Y32/'[1]Datos R'!Z32)/('[1]Datos R'!AA32/'[1]Datos R'!AB32))-1)</f>
        <v>0.27037491185146356</v>
      </c>
      <c r="T33" s="43">
        <f>'[1]Datos R'!AC32</f>
        <v>8.7129110000000001</v>
      </c>
      <c r="U33" s="114">
        <f>'[1]Ind (19)'!U33</f>
        <v>0.93400000000000005</v>
      </c>
      <c r="V33" s="114">
        <f>'[1]Ind (19)'!V33</f>
        <v>0.28613894087856434</v>
      </c>
      <c r="W33" s="76">
        <f>'[1]Datos R'!AG32/'[1]Datos R'!DF32</f>
        <v>0.48368805493738803</v>
      </c>
      <c r="X33" s="41">
        <f>'[1]Datos R'!AH32</f>
        <v>75.099999999999994</v>
      </c>
      <c r="Y33" s="115">
        <f>'[1]Ind (19)'!Y33</f>
        <v>11.733856015256663</v>
      </c>
      <c r="Z33" s="116">
        <f>'[1]Ind (19)'!Z33</f>
        <v>0.67230658969048984</v>
      </c>
      <c r="AA33" s="116">
        <f>'[1]Ind (19)'!AA33</f>
        <v>2.8773444496539775</v>
      </c>
      <c r="AB33" s="116">
        <f>'[1]Ind (19)'!AB33</f>
        <v>1.1098647977075782</v>
      </c>
      <c r="AC33" s="81">
        <f>('[1]Datos R'!AO32+'[1]Datos R'!AP32)/'[1]Datos R'!DC32</f>
        <v>-1.6809038029457443E-3</v>
      </c>
      <c r="AD33" s="114">
        <f>'[1]Ind (19)'!AD33</f>
        <v>0.84815978795910607</v>
      </c>
      <c r="AE33" s="114">
        <f>'[1]Ind (19)'!AE33</f>
        <v>0.75098826202196101</v>
      </c>
      <c r="AF33" s="114">
        <f>'[1]Ind (19)'!AF33</f>
        <v>7.480973116243847E-2</v>
      </c>
      <c r="AG33" s="114">
        <f>'[1]Ind (19)'!AG33</f>
        <v>0.49666554937060065</v>
      </c>
      <c r="AH33" s="152">
        <f>'[1]Ind (19)'!AH33</f>
        <v>15.687800501282462</v>
      </c>
      <c r="AI33" s="82">
        <f>'[1]Datos R'!BB32</f>
        <v>0.02</v>
      </c>
      <c r="AJ33" s="84">
        <f>'[1]Datos R'!BC32</f>
        <v>6</v>
      </c>
      <c r="AK33" s="114">
        <f>'[1]Ind (19)'!AK33</f>
        <v>0.25463460810299127</v>
      </c>
      <c r="AL33" s="152">
        <f>'[1]Ind (19)'!AL33</f>
        <v>96.551724137931032</v>
      </c>
      <c r="AM33" s="114">
        <f>'[1]Ind (19)'!AM33</f>
        <v>0.10544196224068605</v>
      </c>
      <c r="AN33" s="152">
        <f>'[1]Ind (19)'!AN33</f>
        <v>3.23</v>
      </c>
      <c r="AO33" s="82">
        <f>'[1]Datos R'!BJ32/'[1]Datos R'!DF32</f>
        <v>0.45886605787053131</v>
      </c>
      <c r="AP33" s="8">
        <f>'[1]Datos R'!BK32</f>
        <v>7931.65</v>
      </c>
      <c r="AQ33" s="83">
        <f>'[1]Datos R'!BL32/'[1]Datos R'!BM32</f>
        <v>1.5340457702262884</v>
      </c>
      <c r="AR33" s="82">
        <f>'[1]Datos R'!BN32/'[1]Datos R'!DF32</f>
        <v>2.8049962267817255E-3</v>
      </c>
      <c r="AS33" s="82">
        <f>'[1]Datos R'!BO32/'[1]Datos R'!DF32</f>
        <v>0.13825306275603233</v>
      </c>
      <c r="AT33" s="82">
        <f>'[1]Datos R'!BP32/'[1]Datos R'!BQ32</f>
        <v>0.32815723666184005</v>
      </c>
      <c r="AU33" s="114">
        <f>'[1]Ind (19)'!AU33</f>
        <v>0.11790177150737244</v>
      </c>
      <c r="AV33" s="150">
        <f>('[1]Datos R'!DI32*1000000)/'[1]Datos R'!DC32</f>
        <v>167158.22963614293</v>
      </c>
      <c r="AW33" s="114">
        <f>'[1]Ind (19)'!AW33</f>
        <v>0.60744964968404924</v>
      </c>
      <c r="AX33" s="154">
        <v>0.4072872761002766</v>
      </c>
      <c r="AY33" s="153">
        <f>'[1]Datos R'!BV32/('[1]Datos R'!DH32*1000000)</f>
        <v>9.5437763974914429E-3</v>
      </c>
      <c r="AZ33" s="82">
        <f>'[1]Datos R'!BV32/'[1]Datos R'!BW32</f>
        <v>0.23611813553321148</v>
      </c>
      <c r="BA33" s="83">
        <f>'[1]Datos R'!BX32</f>
        <v>12.4582059162148</v>
      </c>
      <c r="BB33" s="83">
        <f>'[1]Datos R'!BY32</f>
        <v>4.0859197182249298</v>
      </c>
      <c r="BC33" s="82">
        <f>'[1]Datos R'!BZ32/'[1]Datos R'!DF32</f>
        <v>0.31561693584523859</v>
      </c>
      <c r="BD33" s="82">
        <f>'[1]Datos R'!DF32/'[1]Datos R'!DD32</f>
        <v>0.37763451838623802</v>
      </c>
      <c r="BE33" s="84">
        <f>'[1]Datos R'!CA32</f>
        <v>827</v>
      </c>
      <c r="BF33" s="82">
        <f>'[1]Datos R'!CB32/'[1]Datos R'!CC32</f>
        <v>0.92258100046753011</v>
      </c>
      <c r="BG33" s="82">
        <f>'[1]Datos R'!CD32/'[1]Datos R'!CC32</f>
        <v>0.51681643643641295</v>
      </c>
      <c r="BH33" s="84">
        <f>'[1]Datos R'!CE32/('[1]Datos R'!CF32/10000)</f>
        <v>156.30304882480823</v>
      </c>
      <c r="BI33" s="83">
        <f>'[1]Datos R'!CG32/('[1]Datos R'!CH32/10000)</f>
        <v>5.9365389821719425</v>
      </c>
      <c r="BJ33" s="84">
        <f>'[1]Datos R'!CI32/('[1]Datos R'!CJ32/10000)</f>
        <v>4743.6473976224388</v>
      </c>
      <c r="BK33" s="115">
        <f>'[1]Ind (19)'!BK33</f>
        <v>51799.122548287327</v>
      </c>
      <c r="BL33" s="152">
        <f>'[1]Ind (19)'!BL33</f>
        <v>198.14679726554863</v>
      </c>
      <c r="BM33" s="152">
        <f>'[1]Ind (19)'!BM33</f>
        <v>5.4998801811817666</v>
      </c>
      <c r="BN33" s="84">
        <f>'[1]Datos R'!CN32/('[1]Datos R'!DC32/1000)</f>
        <v>765.68967436783578</v>
      </c>
      <c r="BO33" s="84">
        <f>('[1]Datos R'!CO32*1000)/('[1]Datos R'!DC32/1000)</f>
        <v>2775.5587072501853</v>
      </c>
      <c r="BP33" s="82">
        <f>'[1]Datos R'!CP32/SUM('[1]Datos R'!CP$8:CP$39)</f>
        <v>9.0785794537588428E-3</v>
      </c>
      <c r="BQ33" s="114">
        <f>'[1]Ind (19)'!BQ33</f>
        <v>3.511922863697646E-2</v>
      </c>
      <c r="BR33" s="152">
        <f>'[1]Ind (19)'!BR33</f>
        <v>1.012611039589445</v>
      </c>
      <c r="BS33" s="114">
        <f>'[1]Ind (19)'!BS33</f>
        <v>9.9190610270408139E-2</v>
      </c>
      <c r="BT33" s="83">
        <f>'[1]Datos R'!CT32</f>
        <v>-2.0435727999999998E-3</v>
      </c>
      <c r="BU33" s="152">
        <f>'[1]Ind (19)'!BU33</f>
        <v>-1.273477099325361</v>
      </c>
      <c r="BV33" s="83">
        <f>'[1]Datos R'!CV32/('[1]Datos R'!DE32/100000)</f>
        <v>1.427611756224189</v>
      </c>
      <c r="BW33" s="83">
        <f>'[1]Datos R'!CW32/('[1]Datos R'!DE32/100000)</f>
        <v>4.2828352686725664</v>
      </c>
      <c r="BX33" s="92"/>
      <c r="BY33" s="115">
        <f>'[1]Ind (19)'!BY33</f>
        <v>74881.1325135527</v>
      </c>
      <c r="BZ33" s="91">
        <f>'[1]Datos R'!CZ32/'[1]Datos R'!DA32</f>
        <v>0.32815723666184005</v>
      </c>
      <c r="CA33" s="136" t="s">
        <v>56</v>
      </c>
    </row>
    <row r="34" spans="1:79">
      <c r="A34" s="87" t="s">
        <v>57</v>
      </c>
      <c r="B34" s="111" t="s">
        <v>58</v>
      </c>
      <c r="C34" s="112"/>
      <c r="D34" s="89">
        <f>'[1]Datos R'!D33/('[1]Datos R'!DC33/100000)</f>
        <v>46.182475109004223</v>
      </c>
      <c r="E34" s="89">
        <f>'[1]Datos R'!E33/('[1]Datos R'!$DC33/100000)</f>
        <v>0.10187310685809756</v>
      </c>
      <c r="F34" s="151">
        <f>'[1]Ind (19)'!F34</f>
        <v>2.0900492891756208</v>
      </c>
      <c r="G34" s="151">
        <f>'[1]Ind (19)'!G34</f>
        <v>2521.4903202658643</v>
      </c>
      <c r="H34" s="74">
        <f>'[1]Datos R'!J33/('[1]Datos R'!$DC33/1000)</f>
        <v>10.557449640727508</v>
      </c>
      <c r="I34" s="114">
        <f>'[1]Ind (19)'!I34</f>
        <v>0.87845730913974729</v>
      </c>
      <c r="J34" s="75">
        <f>'[1]Datos R'!M33</f>
        <v>0.297952161791388</v>
      </c>
      <c r="K34" s="89">
        <f>'[1]Datos R'!N33/('[1]Datos R'!$DC33/100000)</f>
        <v>4.4484589994702599</v>
      </c>
      <c r="L34" s="152">
        <f>'[1]Ind (19)'!L34</f>
        <v>2.0377502837624664</v>
      </c>
      <c r="M34" s="115">
        <f>'[1]Ind (19)'!M34</f>
        <v>7617.481295800605</v>
      </c>
      <c r="N34" s="115">
        <f>'[1]Ind (19)'!N34</f>
        <v>201.19779363160654</v>
      </c>
      <c r="O34" s="155">
        <f>'[1]Datos R'!S33/'[1]Datos R'!T33</f>
        <v>1.1929862780643539E-4</v>
      </c>
      <c r="P34" s="115">
        <f>'[1]Ind (19)'!P34</f>
        <v>15339.443396431274</v>
      </c>
      <c r="Q34" s="90">
        <f>'[1]Datos R'!V33/'[1]Datos R'!DE33</f>
        <v>0.36714729992858408</v>
      </c>
      <c r="R34" s="76">
        <f>ABS(('[1]Datos R'!W33/'[1]Datos R'!X33)-1)</f>
        <v>0.12739606609632947</v>
      </c>
      <c r="S34" s="80">
        <f>ABS((('[1]Datos R'!Y33/'[1]Datos R'!Z33)/('[1]Datos R'!AA33/'[1]Datos R'!AB33))-1)</f>
        <v>6.6875036719117986E-2</v>
      </c>
      <c r="T34" s="43">
        <f>'[1]Datos R'!AC33</f>
        <v>8.6302230000000009</v>
      </c>
      <c r="U34" s="114">
        <f>'[1]Ind (19)'!U34</f>
        <v>0.93299999999999994</v>
      </c>
      <c r="V34" s="114">
        <f>'[1]Ind (19)'!V34</f>
        <v>0.24646464646464647</v>
      </c>
      <c r="W34" s="76">
        <f>'[1]Datos R'!AG33/'[1]Datos R'!DF33</f>
        <v>0.52754205405688337</v>
      </c>
      <c r="X34" s="41">
        <f>'[1]Datos R'!AH33</f>
        <v>75.400000000000006</v>
      </c>
      <c r="Y34" s="115">
        <f>'[1]Ind (19)'!Y34</f>
        <v>15.56856395566073</v>
      </c>
      <c r="Z34" s="116">
        <f>'[1]Ind (19)'!Z34</f>
        <v>1.0007400209101993</v>
      </c>
      <c r="AA34" s="116">
        <f>'[1]Ind (19)'!AA34</f>
        <v>3.2935539175021531</v>
      </c>
      <c r="AB34" s="116">
        <f>'[1]Ind (19)'!AB34</f>
        <v>1.2489498813596369</v>
      </c>
      <c r="AC34" s="81">
        <f>('[1]Datos R'!AO33+'[1]Datos R'!AP33)/'[1]Datos R'!DC33</f>
        <v>1.6955080751416035E-3</v>
      </c>
      <c r="AD34" s="114">
        <f>'[1]Ind (19)'!AD34</f>
        <v>0.85686334156339705</v>
      </c>
      <c r="AE34" s="114">
        <f>'[1]Ind (19)'!AE34</f>
        <v>0.79963584921263098</v>
      </c>
      <c r="AF34" s="114">
        <f>'[1]Ind (19)'!AF34</f>
        <v>0.14177146215548914</v>
      </c>
      <c r="AG34" s="114">
        <f>'[1]Ind (19)'!AG34</f>
        <v>0.52006647658834826</v>
      </c>
      <c r="AH34" s="152">
        <f>'[1]Ind (19)'!AH34</f>
        <v>6.9578652344208072</v>
      </c>
      <c r="AI34" s="82">
        <f>'[1]Datos R'!BB33</f>
        <v>0.03</v>
      </c>
      <c r="AJ34" s="84">
        <f>'[1]Datos R'!BC33</f>
        <v>13</v>
      </c>
      <c r="AK34" s="114">
        <f>'[1]Ind (19)'!AK34</f>
        <v>0.26870296754834672</v>
      </c>
      <c r="AL34" s="152">
        <f>'[1]Ind (19)'!AL34</f>
        <v>97.41379310344827</v>
      </c>
      <c r="AM34" s="114">
        <f>'[1]Ind (19)'!AM34</f>
        <v>9.0620329747556724E-2</v>
      </c>
      <c r="AN34" s="152">
        <f>'[1]Ind (19)'!AN34</f>
        <v>3.58</v>
      </c>
      <c r="AO34" s="82">
        <f>'[1]Datos R'!BJ33/'[1]Datos R'!DF33</f>
        <v>0.41217228586944432</v>
      </c>
      <c r="AP34" s="8">
        <f>'[1]Datos R'!BK33</f>
        <v>8266.36</v>
      </c>
      <c r="AQ34" s="83">
        <f>'[1]Datos R'!BL33/'[1]Datos R'!BM33</f>
        <v>2.5066593968564339</v>
      </c>
      <c r="AR34" s="82">
        <f>'[1]Datos R'!BN33/'[1]Datos R'!DF33</f>
        <v>4.502286720012562E-3</v>
      </c>
      <c r="AS34" s="82">
        <f>'[1]Datos R'!BO33/'[1]Datos R'!DF33</f>
        <v>0.16479677961776773</v>
      </c>
      <c r="AT34" s="82">
        <f>'[1]Datos R'!BP33/'[1]Datos R'!BQ33</f>
        <v>0.29289941758478971</v>
      </c>
      <c r="AU34" s="114">
        <f>'[1]Ind (19)'!AU34</f>
        <v>2.7153293868258672E-2</v>
      </c>
      <c r="AV34" s="150">
        <f>('[1]Datos R'!DI33*1000000)/'[1]Datos R'!DC33</f>
        <v>229292.58565164031</v>
      </c>
      <c r="AW34" s="114">
        <f>'[1]Ind (19)'!AW34</f>
        <v>0.61018383292343459</v>
      </c>
      <c r="AX34" s="154">
        <v>-0.9638060366949438</v>
      </c>
      <c r="AY34" s="153">
        <f>'[1]Datos R'!BV33/('[1]Datos R'!DH33*1000000)</f>
        <v>3.2150667020316652E-2</v>
      </c>
      <c r="AZ34" s="82">
        <f>'[1]Datos R'!BV33/'[1]Datos R'!BW33</f>
        <v>1.0797262367056764</v>
      </c>
      <c r="BA34" s="83">
        <f>'[1]Datos R'!BX33</f>
        <v>19.9089722444842</v>
      </c>
      <c r="BB34" s="83">
        <f>'[1]Datos R'!BY33</f>
        <v>5.0405911036127504</v>
      </c>
      <c r="BC34" s="82">
        <f>'[1]Datos R'!BZ33/'[1]Datos R'!DF33</f>
        <v>0.2666384234390437</v>
      </c>
      <c r="BD34" s="82">
        <f>'[1]Datos R'!DF33/'[1]Datos R'!DD33</f>
        <v>0.38231470254038075</v>
      </c>
      <c r="BE34" s="84">
        <f>'[1]Datos R'!CA33</f>
        <v>853</v>
      </c>
      <c r="BF34" s="82">
        <f>'[1]Datos R'!CB33/'[1]Datos R'!CC33</f>
        <v>0.92798805042883725</v>
      </c>
      <c r="BG34" s="82">
        <f>'[1]Datos R'!CD33/'[1]Datos R'!CC33</f>
        <v>0.60675525910371353</v>
      </c>
      <c r="BH34" s="84">
        <f>'[1]Datos R'!CE33/('[1]Datos R'!CF33/10000)</f>
        <v>190.29906432459941</v>
      </c>
      <c r="BI34" s="83">
        <f>'[1]Datos R'!CG33/('[1]Datos R'!CH33/10000)</f>
        <v>7.0176860648207233</v>
      </c>
      <c r="BJ34" s="84">
        <f>'[1]Datos R'!CI33/('[1]Datos R'!CJ33/10000)</f>
        <v>5393.0939027636059</v>
      </c>
      <c r="BK34" s="115">
        <f>'[1]Ind (19)'!BK34</f>
        <v>30950.637898014749</v>
      </c>
      <c r="BL34" s="152">
        <f>'[1]Ind (19)'!BL34</f>
        <v>115.28261688248415</v>
      </c>
      <c r="BM34" s="152">
        <f>'[1]Ind (19)'!BM34</f>
        <v>8.4432454728286679</v>
      </c>
      <c r="BN34" s="84">
        <f>'[1]Datos R'!CN33/('[1]Datos R'!DC33/1000)</f>
        <v>402.2371334266038</v>
      </c>
      <c r="BO34" s="84">
        <f>('[1]Datos R'!CO33*1000)/('[1]Datos R'!DC33/1000)</f>
        <v>3538.179323834232</v>
      </c>
      <c r="BP34" s="82">
        <f>'[1]Datos R'!CP33/SUM('[1]Datos R'!CP$8:CP$39)</f>
        <v>2.2192391084620974E-3</v>
      </c>
      <c r="BQ34" s="114">
        <f>'[1]Ind (19)'!BQ34</f>
        <v>1.5736171796124274E-2</v>
      </c>
      <c r="BR34" s="152">
        <f>'[1]Ind (19)'!BR34</f>
        <v>0.43723222037165693</v>
      </c>
      <c r="BS34" s="114">
        <f>'[1]Ind (19)'!BS34</f>
        <v>0.48080085649488885</v>
      </c>
      <c r="BT34" s="83">
        <f>'[1]Datos R'!CT33</f>
        <v>0.56359238339999995</v>
      </c>
      <c r="BU34" s="152">
        <f>'[1]Ind (19)'!BU34</f>
        <v>-1.3656466594859604</v>
      </c>
      <c r="BV34" s="83">
        <f>'[1]Datos R'!CV33/('[1]Datos R'!DE33/100000)</f>
        <v>2.4415701737787572</v>
      </c>
      <c r="BW34" s="83">
        <f>'[1]Datos R'!CW33/('[1]Datos R'!DE33/100000)</f>
        <v>1.6022804265423094</v>
      </c>
      <c r="BX34" s="92"/>
      <c r="BY34" s="115">
        <f>'[1]Ind (19)'!BY34</f>
        <v>95293.501020011652</v>
      </c>
      <c r="BZ34" s="91">
        <f>'[1]Datos R'!CZ33/'[1]Datos R'!DA33</f>
        <v>0.29389523467552547</v>
      </c>
      <c r="CA34" s="136" t="s">
        <v>58</v>
      </c>
    </row>
    <row r="35" spans="1:79">
      <c r="A35" s="113" t="s">
        <v>59</v>
      </c>
      <c r="B35" s="111" t="s">
        <v>60</v>
      </c>
      <c r="C35" s="112"/>
      <c r="D35" s="89">
        <f>'[1]Datos R'!D34/('[1]Datos R'!DC34/100000)</f>
        <v>21.76810269549879</v>
      </c>
      <c r="E35" s="89">
        <f>'[1]Datos R'!E34/('[1]Datos R'!$DC34/100000)</f>
        <v>1.3318915607188551</v>
      </c>
      <c r="F35" s="151">
        <f>'[1]Ind (19)'!F35</f>
        <v>6.8043879516712744</v>
      </c>
      <c r="G35" s="151">
        <f>'[1]Ind (19)'!G35</f>
        <v>2900.8542991414688</v>
      </c>
      <c r="H35" s="74">
        <f>'[1]Datos R'!J34/('[1]Datos R'!$DC34/1000)</f>
        <v>18.735552098187046</v>
      </c>
      <c r="I35" s="114">
        <f>'[1]Ind (19)'!I35</f>
        <v>0.8693997410115224</v>
      </c>
      <c r="J35" s="75">
        <f>'[1]Datos R'!M34</f>
        <v>9.5101413194698697E-2</v>
      </c>
      <c r="K35" s="89">
        <f>'[1]Datos R'!N34/('[1]Datos R'!$DC34/100000)</f>
        <v>4.9113501301507787</v>
      </c>
      <c r="L35" s="152">
        <f>'[1]Ind (19)'!L35</f>
        <v>0.78954649713170877</v>
      </c>
      <c r="M35" s="115">
        <f>'[1]Ind (19)'!M35</f>
        <v>3442.5199749006479</v>
      </c>
      <c r="N35" s="115">
        <f>'[1]Ind (19)'!N35</f>
        <v>168.75755589198437</v>
      </c>
      <c r="O35" s="155">
        <f>'[1]Datos R'!S34/'[1]Datos R'!T34</f>
        <v>1.0625572724665459E-2</v>
      </c>
      <c r="P35" s="115">
        <f>'[1]Ind (19)'!P35</f>
        <v>11567.761477854776</v>
      </c>
      <c r="Q35" s="90">
        <f>'[1]Datos R'!V34/'[1]Datos R'!DE34</f>
        <v>0.33400423797739603</v>
      </c>
      <c r="R35" s="76">
        <f>ABS(('[1]Datos R'!W34/'[1]Datos R'!X34)-1)</f>
        <v>4.2010609892069617E-2</v>
      </c>
      <c r="S35" s="80">
        <f>ABS((('[1]Datos R'!Y34/'[1]Datos R'!Z34)/('[1]Datos R'!AA34/'[1]Datos R'!AB34))-1)</f>
        <v>3.7256667939835952E-2</v>
      </c>
      <c r="T35" s="43">
        <f>'[1]Datos R'!AC34</f>
        <v>7.864376</v>
      </c>
      <c r="U35" s="114">
        <f>'[1]Ind (19)'!U35</f>
        <v>0.98799999999999999</v>
      </c>
      <c r="V35" s="114">
        <f>'[1]Ind (19)'!V35</f>
        <v>0.14974854154093745</v>
      </c>
      <c r="W35" s="76">
        <f>'[1]Datos R'!AG34/'[1]Datos R'!DF34</f>
        <v>0.32986385734020901</v>
      </c>
      <c r="X35" s="41">
        <f>'[1]Datos R'!AH34</f>
        <v>75.099999999999994</v>
      </c>
      <c r="Y35" s="115">
        <f>'[1]Ind (19)'!Y35</f>
        <v>27.681080400956255</v>
      </c>
      <c r="Z35" s="116">
        <f>'[1]Ind (19)'!Z35</f>
        <v>0.62490862185246498</v>
      </c>
      <c r="AA35" s="116">
        <f>'[1]Ind (19)'!AA35</f>
        <v>3.5525465615876928</v>
      </c>
      <c r="AB35" s="116">
        <f>'[1]Ind (19)'!AB35</f>
        <v>1.0509469527254662</v>
      </c>
      <c r="AC35" s="81">
        <f>('[1]Datos R'!AO34+'[1]Datos R'!AP34)/'[1]Datos R'!DC34</f>
        <v>-1.7168914649891493E-3</v>
      </c>
      <c r="AD35" s="114">
        <f>'[1]Ind (19)'!AD35</f>
        <v>0.917728856499338</v>
      </c>
      <c r="AE35" s="114">
        <f>'[1]Ind (19)'!AE35</f>
        <v>0.83821229897366401</v>
      </c>
      <c r="AF35" s="114">
        <f>'[1]Ind (19)'!AF35</f>
        <v>0.14720608536057594</v>
      </c>
      <c r="AG35" s="114">
        <f>'[1]Ind (19)'!AG35</f>
        <v>0.70743734660331903</v>
      </c>
      <c r="AH35" s="152">
        <f>'[1]Ind (19)'!AH35</f>
        <v>41.80205112054437</v>
      </c>
      <c r="AI35" s="82">
        <f>'[1]Datos R'!BB34</f>
        <v>0.02</v>
      </c>
      <c r="AJ35" s="84">
        <f>'[1]Datos R'!BC34</f>
        <v>2</v>
      </c>
      <c r="AK35" s="114">
        <f>'[1]Ind (19)'!AK35</f>
        <v>0.30059103559165157</v>
      </c>
      <c r="AL35" s="152">
        <f>'[1]Ind (19)'!AL35</f>
        <v>75.862068965517238</v>
      </c>
      <c r="AM35" s="114">
        <f>'[1]Ind (19)'!AM35</f>
        <v>6.119419906371585E-2</v>
      </c>
      <c r="AN35" s="152">
        <f>'[1]Ind (19)'!AN35</f>
        <v>1.97</v>
      </c>
      <c r="AO35" s="82">
        <f>'[1]Datos R'!BJ34/'[1]Datos R'!DF34</f>
        <v>0.62203334024650736</v>
      </c>
      <c r="AP35" s="8">
        <f>'[1]Datos R'!BK34</f>
        <v>6764.81</v>
      </c>
      <c r="AQ35" s="83">
        <f>'[1]Datos R'!BL34/'[1]Datos R'!BM34</f>
        <v>3.0676667784109957</v>
      </c>
      <c r="AR35" s="82">
        <f>'[1]Datos R'!BN34/'[1]Datos R'!DF34</f>
        <v>1.0772834272470453E-2</v>
      </c>
      <c r="AS35" s="82">
        <f>'[1]Datos R'!BO34/'[1]Datos R'!DF34</f>
        <v>0.26877014633666219</v>
      </c>
      <c r="AT35" s="82">
        <f>'[1]Datos R'!BP34/'[1]Datos R'!BQ34</f>
        <v>0.24061632984920747</v>
      </c>
      <c r="AU35" s="114">
        <f>'[1]Ind (19)'!AU35</f>
        <v>2.013528233076697E-2</v>
      </c>
      <c r="AV35" s="150">
        <f>('[1]Datos R'!DI34*1000000)/'[1]Datos R'!DC34</f>
        <v>122537.48949613872</v>
      </c>
      <c r="AW35" s="114">
        <f>'[1]Ind (19)'!AW35</f>
        <v>0.35890392481317468</v>
      </c>
      <c r="AX35" s="154">
        <v>-4.1398805008347912</v>
      </c>
      <c r="AY35" s="153">
        <f>'[1]Datos R'!BV34/('[1]Datos R'!DH34*1000000)</f>
        <v>1.0253759399876361E-2</v>
      </c>
      <c r="AZ35" s="82">
        <f>'[1]Datos R'!BV34/'[1]Datos R'!BW34</f>
        <v>0.22716457712451926</v>
      </c>
      <c r="BA35" s="83">
        <f>'[1]Datos R'!BX34</f>
        <v>9.7748990336311401</v>
      </c>
      <c r="BB35" s="83">
        <f>'[1]Datos R'!BY34</f>
        <v>6.2050647034659798</v>
      </c>
      <c r="BC35" s="82">
        <f>'[1]Datos R'!BZ34/'[1]Datos R'!DF34</f>
        <v>0.2688498235968893</v>
      </c>
      <c r="BD35" s="82">
        <f>'[1]Datos R'!DF34/'[1]Datos R'!DD34</f>
        <v>0.33522264630293658</v>
      </c>
      <c r="BE35" s="84">
        <f>'[1]Datos R'!CA34</f>
        <v>714</v>
      </c>
      <c r="BF35" s="82">
        <f>'[1]Datos R'!CB34/'[1]Datos R'!CC34</f>
        <v>0.84278503962685836</v>
      </c>
      <c r="BG35" s="82">
        <f>'[1]Datos R'!CD34/'[1]Datos R'!CC34</f>
        <v>0.3417977339839578</v>
      </c>
      <c r="BH35" s="84">
        <f>'[1]Datos R'!CE34/('[1]Datos R'!CF34/10000)</f>
        <v>103.37401490166798</v>
      </c>
      <c r="BI35" s="83">
        <f>'[1]Datos R'!CG34/('[1]Datos R'!CH34/10000)</f>
        <v>4.5745036515541262</v>
      </c>
      <c r="BJ35" s="84">
        <f>'[1]Datos R'!CI34/('[1]Datos R'!CJ34/10000)</f>
        <v>4780.2423602670842</v>
      </c>
      <c r="BK35" s="115">
        <f>'[1]Ind (19)'!BK35</f>
        <v>43225.331008848254</v>
      </c>
      <c r="BL35" s="152">
        <f>'[1]Ind (19)'!BL35</f>
        <v>31.99217724452242</v>
      </c>
      <c r="BM35" s="152">
        <f>'[1]Ind (19)'!BM35</f>
        <v>0</v>
      </c>
      <c r="BN35" s="84">
        <f>'[1]Datos R'!CN34/('[1]Datos R'!DC34/1000)</f>
        <v>265.74441500409142</v>
      </c>
      <c r="BO35" s="84">
        <f>('[1]Datos R'!CO34*1000)/('[1]Datos R'!DC34/1000)</f>
        <v>1931.7509629159767</v>
      </c>
      <c r="BP35" s="82">
        <f>'[1]Datos R'!CP34/SUM('[1]Datos R'!CP$8:CP$39)</f>
        <v>7.7714945479587043E-4</v>
      </c>
      <c r="BQ35" s="114">
        <f>'[1]Ind (19)'!BQ35</f>
        <v>1.3825793617545701E-2</v>
      </c>
      <c r="BR35" s="152">
        <f>'[1]Ind (19)'!BR35</f>
        <v>0.93790890788463932</v>
      </c>
      <c r="BS35" s="114">
        <f>'[1]Ind (19)'!BS35</f>
        <v>0.18498372807555097</v>
      </c>
      <c r="BT35" s="83">
        <f>'[1]Datos R'!CT34</f>
        <v>-0.75391812560000004</v>
      </c>
      <c r="BU35" s="152">
        <f>'[1]Ind (19)'!BU35</f>
        <v>-2.1144096918403377</v>
      </c>
      <c r="BV35" s="83">
        <f>'[1]Datos R'!CV34/('[1]Datos R'!DE34/100000)</f>
        <v>1.5182109402280353</v>
      </c>
      <c r="BW35" s="83">
        <f>'[1]Datos R'!CW34/('[1]Datos R'!DE34/100000)</f>
        <v>0.54221819293858409</v>
      </c>
      <c r="BX35" s="92"/>
      <c r="BY35" s="115">
        <f>'[1]Ind (19)'!BY35</f>
        <v>55393.97586269665</v>
      </c>
      <c r="BZ35" s="91">
        <f>'[1]Datos R'!CZ34/'[1]Datos R'!DA34</f>
        <v>0.24061632984920747</v>
      </c>
      <c r="CA35" s="136" t="s">
        <v>60</v>
      </c>
    </row>
    <row r="36" spans="1:79">
      <c r="A36" s="113" t="s">
        <v>61</v>
      </c>
      <c r="B36" s="111" t="s">
        <v>62</v>
      </c>
      <c r="C36" s="112"/>
      <c r="D36" s="89">
        <f>'[1]Datos R'!D35/('[1]Datos R'!DC35/100000)</f>
        <v>16.526184648223293</v>
      </c>
      <c r="E36" s="89">
        <f>'[1]Datos R'!E35/('[1]Datos R'!$DC35/100000)</f>
        <v>0.59528280894114782</v>
      </c>
      <c r="F36" s="151">
        <f>'[1]Ind (19)'!F36</f>
        <v>2.5228616482587278</v>
      </c>
      <c r="G36" s="151">
        <f>'[1]Ind (19)'!G36</f>
        <v>1990.0147640205455</v>
      </c>
      <c r="H36" s="74">
        <f>'[1]Datos R'!J35/('[1]Datos R'!$DC35/1000)</f>
        <v>9.0267551275818612</v>
      </c>
      <c r="I36" s="114">
        <f>'[1]Ind (19)'!I36</f>
        <v>0.91109405850665592</v>
      </c>
      <c r="J36" s="75">
        <f>'[1]Datos R'!M35</f>
        <v>0.18432941096762201</v>
      </c>
      <c r="K36" s="89">
        <f>'[1]Datos R'!N35/('[1]Datos R'!$DC35/100000)</f>
        <v>11.026905365624119</v>
      </c>
      <c r="L36" s="152">
        <f>'[1]Ind (19)'!L36</f>
        <v>1.3272602743509228</v>
      </c>
      <c r="M36" s="115">
        <f>'[1]Ind (19)'!M36</f>
        <v>2924.1391508276442</v>
      </c>
      <c r="N36" s="115">
        <f>'[1]Ind (19)'!N36</f>
        <v>270.3345291653203</v>
      </c>
      <c r="O36" s="155">
        <f>'[1]Datos R'!S35/'[1]Datos R'!T35</f>
        <v>2.1774101716070999E-3</v>
      </c>
      <c r="P36" s="115">
        <f>'[1]Ind (19)'!P36</f>
        <v>13152.675767609475</v>
      </c>
      <c r="Q36" s="90">
        <f>'[1]Datos R'!V35/'[1]Datos R'!DE35</f>
        <v>0.38376297302775575</v>
      </c>
      <c r="R36" s="76">
        <f>ABS(('[1]Datos R'!W35/'[1]Datos R'!X35)-1)</f>
        <v>0.16214909173295544</v>
      </c>
      <c r="S36" s="80">
        <f>ABS((('[1]Datos R'!Y35/'[1]Datos R'!Z35)/('[1]Datos R'!AA35/'[1]Datos R'!AB35))-1)</f>
        <v>4.2273351691385352E-2</v>
      </c>
      <c r="T36" s="43">
        <f>'[1]Datos R'!AC35</f>
        <v>8.1754730000000002</v>
      </c>
      <c r="U36" s="114">
        <f>'[1]Ind (19)'!U36</f>
        <v>0.91799999999999993</v>
      </c>
      <c r="V36" s="114">
        <f>'[1]Ind (19)'!V36</f>
        <v>0.18129362869709076</v>
      </c>
      <c r="W36" s="76">
        <f>'[1]Datos R'!AG35/'[1]Datos R'!DF35</f>
        <v>0.52703197052837669</v>
      </c>
      <c r="X36" s="41">
        <f>'[1]Datos R'!AH35</f>
        <v>75.3</v>
      </c>
      <c r="Y36" s="115">
        <f>'[1]Ind (19)'!Y36</f>
        <v>15.123622212383195</v>
      </c>
      <c r="Z36" s="116">
        <f>'[1]Ind (19)'!Z36</f>
        <v>0.80532241894993251</v>
      </c>
      <c r="AA36" s="116">
        <f>'[1]Ind (19)'!AA36</f>
        <v>3.2292987122021812</v>
      </c>
      <c r="AB36" s="116">
        <f>'[1]Ind (19)'!AB36</f>
        <v>1.0088624130398161</v>
      </c>
      <c r="AC36" s="81">
        <f>('[1]Datos R'!AO35+'[1]Datos R'!AP35)/'[1]Datos R'!DC35</f>
        <v>-3.0929193944556491E-3</v>
      </c>
      <c r="AD36" s="114">
        <f>'[1]Ind (19)'!AD36</f>
        <v>0.81070253684673799</v>
      </c>
      <c r="AE36" s="114">
        <f>'[1]Ind (19)'!AE36</f>
        <v>0.75170246815266406</v>
      </c>
      <c r="AF36" s="114">
        <f>'[1]Ind (19)'!AF36</f>
        <v>8.7591051451861995E-2</v>
      </c>
      <c r="AG36" s="114">
        <f>'[1]Ind (19)'!AG36</f>
        <v>0.56233312008158831</v>
      </c>
      <c r="AH36" s="152">
        <f>'[1]Ind (19)'!AH36</f>
        <v>14.146593844009859</v>
      </c>
      <c r="AI36" s="82">
        <f>'[1]Datos R'!BB35</f>
        <v>0.03</v>
      </c>
      <c r="AJ36" s="84">
        <f>'[1]Datos R'!BC35</f>
        <v>14</v>
      </c>
      <c r="AK36" s="114">
        <f>'[1]Ind (19)'!AK36</f>
        <v>0.21827516810966627</v>
      </c>
      <c r="AL36" s="152">
        <f>'[1]Ind (19)'!AL36</f>
        <v>85.34482758620689</v>
      </c>
      <c r="AM36" s="114">
        <f>'[1]Ind (19)'!AM36</f>
        <v>0.11611456669034015</v>
      </c>
      <c r="AN36" s="152">
        <f>'[1]Ind (19)'!AN36</f>
        <v>2.34</v>
      </c>
      <c r="AO36" s="82">
        <f>'[1]Datos R'!BJ35/'[1]Datos R'!DF35</f>
        <v>0.42299443542777648</v>
      </c>
      <c r="AP36" s="8">
        <f>'[1]Datos R'!BK35</f>
        <v>7859.11</v>
      </c>
      <c r="AQ36" s="83">
        <f>'[1]Datos R'!BL35/'[1]Datos R'!BM35</f>
        <v>3.7885806270902163</v>
      </c>
      <c r="AR36" s="82">
        <f>'[1]Datos R'!BN35/'[1]Datos R'!DF35</f>
        <v>9.9073859391503715E-3</v>
      </c>
      <c r="AS36" s="82">
        <f>'[1]Datos R'!BO35/'[1]Datos R'!DF35</f>
        <v>0.20714957364041528</v>
      </c>
      <c r="AT36" s="82">
        <f>'[1]Datos R'!BP35/'[1]Datos R'!BQ35</f>
        <v>0.243002513536557</v>
      </c>
      <c r="AU36" s="114">
        <f>'[1]Ind (19)'!AU36</f>
        <v>2.2673119095816464E-2</v>
      </c>
      <c r="AV36" s="150">
        <f>('[1]Datos R'!DI35*1000000)/'[1]Datos R'!DC35</f>
        <v>190954.01925841378</v>
      </c>
      <c r="AW36" s="114">
        <f>'[1]Ind (19)'!AW36</f>
        <v>0.69319049008634481</v>
      </c>
      <c r="AX36" s="154">
        <v>-0.23279595774964315</v>
      </c>
      <c r="AY36" s="153">
        <f>'[1]Datos R'!BV35/('[1]Datos R'!DH35*1000000)</f>
        <v>2.3339333212595723E-2</v>
      </c>
      <c r="AZ36" s="82">
        <f>'[1]Datos R'!BV35/'[1]Datos R'!BW35</f>
        <v>0.61236318738113549</v>
      </c>
      <c r="BA36" s="83">
        <f>'[1]Datos R'!BX35</f>
        <v>16.005565374268201</v>
      </c>
      <c r="BB36" s="83">
        <f>'[1]Datos R'!BY35</f>
        <v>4.7044583306797403</v>
      </c>
      <c r="BC36" s="82">
        <f>'[1]Datos R'!BZ35/'[1]Datos R'!DF35</f>
        <v>0.283695932194657</v>
      </c>
      <c r="BD36" s="82">
        <f>'[1]Datos R'!DF35/'[1]Datos R'!DD35</f>
        <v>0.40618597263003248</v>
      </c>
      <c r="BE36" s="84">
        <f>'[1]Datos R'!CA35</f>
        <v>818</v>
      </c>
      <c r="BF36" s="82">
        <f>'[1]Datos R'!CB35/'[1]Datos R'!CC35</f>
        <v>0.92300390649523945</v>
      </c>
      <c r="BG36" s="82">
        <f>'[1]Datos R'!CD35/'[1]Datos R'!CC35</f>
        <v>0.54370561386510641</v>
      </c>
      <c r="BH36" s="84">
        <f>'[1]Datos R'!CE35/('[1]Datos R'!CF35/10000)</f>
        <v>130.06272412382387</v>
      </c>
      <c r="BI36" s="83">
        <f>'[1]Datos R'!CG35/('[1]Datos R'!CH35/10000)</f>
        <v>7.4548494246676356</v>
      </c>
      <c r="BJ36" s="84">
        <f>'[1]Datos R'!CI35/('[1]Datos R'!CJ35/10000)</f>
        <v>4782.5940017079638</v>
      </c>
      <c r="BK36" s="115">
        <f>'[1]Ind (19)'!BK36</f>
        <v>51502.414867080864</v>
      </c>
      <c r="BL36" s="152">
        <f>'[1]Ind (19)'!BL36</f>
        <v>90.170702944839832</v>
      </c>
      <c r="BM36" s="152">
        <f>'[1]Ind (19)'!BM36</f>
        <v>5.631751980907544</v>
      </c>
      <c r="BN36" s="84">
        <f>'[1]Datos R'!CN35/('[1]Datos R'!DC35/1000)</f>
        <v>162.05015399399332</v>
      </c>
      <c r="BO36" s="84">
        <f>('[1]Datos R'!CO35*1000)/('[1]Datos R'!DC35/1000)</f>
        <v>259.24566329386982</v>
      </c>
      <c r="BP36" s="82">
        <f>'[1]Datos R'!CP35/SUM('[1]Datos R'!CP$8:CP$39)</f>
        <v>1.1242908666540185E-3</v>
      </c>
      <c r="BQ36" s="114">
        <f>'[1]Ind (19)'!BQ36</f>
        <v>1.6383574155741158E-2</v>
      </c>
      <c r="BR36" s="152">
        <f>'[1]Ind (19)'!BR36</f>
        <v>2.3296986395799091</v>
      </c>
      <c r="BS36" s="114">
        <f>'[1]Ind (19)'!BS36</f>
        <v>0.78761294387461012</v>
      </c>
      <c r="BT36" s="83">
        <f>'[1]Datos R'!CT35</f>
        <v>0.87878659280000004</v>
      </c>
      <c r="BU36" s="152">
        <f>'[1]Ind (19)'!BU36</f>
        <v>-1.2924093116188233</v>
      </c>
      <c r="BV36" s="83">
        <f>'[1]Datos R'!CV35/('[1]Datos R'!DE35/100000)</f>
        <v>0.80582624774446132</v>
      </c>
      <c r="BW36" s="83">
        <f>'[1]Datos R'!CW35/('[1]Datos R'!DE35/100000)</f>
        <v>0.4339064410931715</v>
      </c>
      <c r="BX36" s="92"/>
      <c r="BY36" s="115">
        <f>'[1]Ind (19)'!BY36</f>
        <v>83759.40406425386</v>
      </c>
      <c r="BZ36" s="91">
        <f>'[1]Datos R'!CZ35/'[1]Datos R'!DA35</f>
        <v>0.24244735307975498</v>
      </c>
      <c r="CA36" s="136" t="s">
        <v>62</v>
      </c>
    </row>
    <row r="37" spans="1:79">
      <c r="A37" s="113" t="s">
        <v>63</v>
      </c>
      <c r="B37" s="111" t="s">
        <v>64</v>
      </c>
      <c r="C37" s="112"/>
      <c r="D37" s="89">
        <f>'[1]Datos R'!D36/('[1]Datos R'!DC36/100000)</f>
        <v>8.7119883661447659</v>
      </c>
      <c r="E37" s="89">
        <f>'[1]Datos R'!E36/('[1]Datos R'!$DC36/100000)</f>
        <v>0.96799870734941851</v>
      </c>
      <c r="F37" s="151">
        <f>'[1]Ind (19)'!F37</f>
        <v>4.164018131610483</v>
      </c>
      <c r="G37" s="151">
        <f>'[1]Ind (19)'!G37</f>
        <v>3188.4568270218833</v>
      </c>
      <c r="H37" s="74">
        <f>'[1]Datos R'!J36/('[1]Datos R'!$DC36/1000)</f>
        <v>3.0834481901030322</v>
      </c>
      <c r="I37" s="114">
        <f>'[1]Ind (19)'!I37</f>
        <v>0.87919437250647436</v>
      </c>
      <c r="J37" s="75">
        <f>'[1]Datos R'!M36</f>
        <v>0.292587032954293</v>
      </c>
      <c r="K37" s="89">
        <f>'[1]Datos R'!N36/('[1]Datos R'!$DC36/100000)</f>
        <v>0.74461439026878351</v>
      </c>
      <c r="L37" s="152">
        <f>'[1]Ind (19)'!L37</f>
        <v>0.81401051352970022</v>
      </c>
      <c r="M37" s="115">
        <f>'[1]Ind (19)'!M37</f>
        <v>6010.5921804921118</v>
      </c>
      <c r="N37" s="115">
        <f>'[1]Ind (19)'!N37</f>
        <v>279.91778012193703</v>
      </c>
      <c r="O37" s="155">
        <f>'[1]Datos R'!S36/'[1]Datos R'!T36</f>
        <v>5.2387427017515798E-3</v>
      </c>
      <c r="P37" s="115">
        <f>'[1]Ind (19)'!P37</f>
        <v>12006.199776873391</v>
      </c>
      <c r="Q37" s="90">
        <f>'[1]Datos R'!V36/'[1]Datos R'!DE36</f>
        <v>0.3935418645796111</v>
      </c>
      <c r="R37" s="76">
        <f>ABS(('[1]Datos R'!W36/'[1]Datos R'!X36)-1)</f>
        <v>0.17835711599658732</v>
      </c>
      <c r="S37" s="80">
        <f>ABS((('[1]Datos R'!Y36/'[1]Datos R'!Z36)/('[1]Datos R'!AA36/'[1]Datos R'!AB36))-1)</f>
        <v>6.843177775322018E-2</v>
      </c>
      <c r="T37" s="43">
        <f>'[1]Datos R'!AC36</f>
        <v>7.8255619999999997</v>
      </c>
      <c r="U37" s="114">
        <f>'[1]Ind (19)'!U37</f>
        <v>0.99199999999999999</v>
      </c>
      <c r="V37" s="114">
        <f>'[1]Ind (19)'!V37</f>
        <v>1.2848515996402416E-3</v>
      </c>
      <c r="W37" s="76">
        <f>'[1]Datos R'!AG36/'[1]Datos R'!DF36</f>
        <v>0.27351939740275222</v>
      </c>
      <c r="X37" s="41">
        <f>'[1]Datos R'!AH36</f>
        <v>75.3</v>
      </c>
      <c r="Y37" s="115">
        <f>'[1]Ind (19)'!Y37</f>
        <v>13.451212236264034</v>
      </c>
      <c r="Z37" s="116">
        <f>'[1]Ind (19)'!Z37</f>
        <v>0.50067917900343584</v>
      </c>
      <c r="AA37" s="116">
        <f>'[1]Ind (19)'!AA37</f>
        <v>2.6544060134281717</v>
      </c>
      <c r="AB37" s="116">
        <f>'[1]Ind (19)'!AB37</f>
        <v>0.81003000409779891</v>
      </c>
      <c r="AC37" s="81">
        <f>('[1]Datos R'!AO36+'[1]Datos R'!AP36)/'[1]Datos R'!DC36</f>
        <v>-2.9039961220482557E-4</v>
      </c>
      <c r="AD37" s="114">
        <f>'[1]Ind (19)'!AD37</f>
        <v>0.83756061654096392</v>
      </c>
      <c r="AE37" s="114">
        <f>'[1]Ind (19)'!AE37</f>
        <v>0.85182561670741697</v>
      </c>
      <c r="AF37" s="114">
        <f>'[1]Ind (19)'!AF37</f>
        <v>0.13927655938479067</v>
      </c>
      <c r="AG37" s="114">
        <f>'[1]Ind (19)'!AG37</f>
        <v>0.66284360404995402</v>
      </c>
      <c r="AH37" s="152">
        <f>'[1]Ind (19)'!AH37</f>
        <v>2.3582698021117454</v>
      </c>
      <c r="AI37" s="82">
        <f>'[1]Datos R'!BB36</f>
        <v>0.03</v>
      </c>
      <c r="AJ37" s="84">
        <f>'[1]Datos R'!BC36</f>
        <v>21</v>
      </c>
      <c r="AK37" s="114">
        <f>'[1]Ind (19)'!AK37</f>
        <v>0.25651107650538013</v>
      </c>
      <c r="AL37" s="152">
        <f>'[1]Ind (19)'!AL37</f>
        <v>98.275862068965509</v>
      </c>
      <c r="AM37" s="114">
        <f>'[1]Ind (19)'!AM37</f>
        <v>5.9929481574910522E-2</v>
      </c>
      <c r="AN37" s="152">
        <f>'[1]Ind (19)'!AN37</f>
        <v>1.67</v>
      </c>
      <c r="AO37" s="82">
        <f>'[1]Datos R'!BJ36/'[1]Datos R'!DF36</f>
        <v>0.68517870048204799</v>
      </c>
      <c r="AP37" s="8">
        <f>'[1]Datos R'!BK36</f>
        <v>5826.86</v>
      </c>
      <c r="AQ37" s="83">
        <f>'[1]Datos R'!BL36/'[1]Datos R'!BM36</f>
        <v>4.3547653627294585</v>
      </c>
      <c r="AR37" s="82">
        <f>'[1]Datos R'!BN36/'[1]Datos R'!DF36</f>
        <v>2.1066316989397923E-2</v>
      </c>
      <c r="AS37" s="82">
        <f>'[1]Datos R'!BO36/'[1]Datos R'!DF36</f>
        <v>0.30964505770419987</v>
      </c>
      <c r="AT37" s="82">
        <f>'[1]Datos R'!BP36/'[1]Datos R'!BQ36</f>
        <v>0.22233772735956572</v>
      </c>
      <c r="AU37" s="114">
        <f>'[1]Ind (19)'!AU37</f>
        <v>4.5632539481422332E-2</v>
      </c>
      <c r="AV37" s="150">
        <f>('[1]Datos R'!DI36*1000000)/'[1]Datos R'!DC36</f>
        <v>63883.950067114471</v>
      </c>
      <c r="AW37" s="114">
        <f>'[1]Ind (19)'!AW37</f>
        <v>0.64484114833268313</v>
      </c>
      <c r="AX37" s="154">
        <v>-9.5009904606709359</v>
      </c>
      <c r="AY37" s="153">
        <f>'[1]Datos R'!BV36/('[1]Datos R'!DH36*1000000)</f>
        <v>0</v>
      </c>
      <c r="AZ37" s="82">
        <f>'[1]Datos R'!BV36/'[1]Datos R'!BW36</f>
        <v>0</v>
      </c>
      <c r="BA37" s="83">
        <f>'[1]Datos R'!BX36</f>
        <v>0</v>
      </c>
      <c r="BB37" s="83">
        <f>'[1]Datos R'!BY36</f>
        <v>0</v>
      </c>
      <c r="BC37" s="82">
        <f>'[1]Datos R'!BZ36/'[1]Datos R'!DF36</f>
        <v>0.2659832065504884</v>
      </c>
      <c r="BD37" s="82">
        <f>'[1]Datos R'!DF36/'[1]Datos R'!DD36</f>
        <v>0.38841939014923232</v>
      </c>
      <c r="BE37" s="84">
        <f>'[1]Datos R'!CA36</f>
        <v>713</v>
      </c>
      <c r="BF37" s="82">
        <f>'[1]Datos R'!CB36/'[1]Datos R'!CC36</f>
        <v>0.84963367492389008</v>
      </c>
      <c r="BG37" s="82">
        <f>'[1]Datos R'!CD36/'[1]Datos R'!CC36</f>
        <v>0.38669439279198953</v>
      </c>
      <c r="BH37" s="84">
        <f>'[1]Datos R'!CE36/('[1]Datos R'!CF36/10000)</f>
        <v>61.89116126382433</v>
      </c>
      <c r="BI37" s="83">
        <f>'[1]Datos R'!CG36/('[1]Datos R'!CH36/10000)</f>
        <v>3.6965021250913357</v>
      </c>
      <c r="BJ37" s="84">
        <f>'[1]Datos R'!CI36/('[1]Datos R'!CJ36/10000)</f>
        <v>3949.7125206600922</v>
      </c>
      <c r="BK37" s="115">
        <f>'[1]Ind (19)'!BK37</f>
        <v>30957.116820031344</v>
      </c>
      <c r="BL37" s="152">
        <f>'[1]Ind (19)'!BL37</f>
        <v>35.773270769205958</v>
      </c>
      <c r="BM37" s="152">
        <f>'[1]Ind (19)'!BM37</f>
        <v>3.7513676861355698</v>
      </c>
      <c r="BN37" s="84">
        <f>'[1]Datos R'!CN36/('[1]Datos R'!DC36/1000)</f>
        <v>0</v>
      </c>
      <c r="BO37" s="84">
        <f>('[1]Datos R'!CO36*1000)/('[1]Datos R'!DC36/1000)</f>
        <v>0</v>
      </c>
      <c r="BP37" s="82">
        <f>'[1]Datos R'!CP36/SUM('[1]Datos R'!CP$8:CP$39)</f>
        <v>0</v>
      </c>
      <c r="BQ37" s="114">
        <f>'[1]Ind (19)'!BQ37</f>
        <v>1.5067875843306476E-2</v>
      </c>
      <c r="BR37" s="152">
        <f>'[1]Ind (19)'!BR37</f>
        <v>1.6964942917890073</v>
      </c>
      <c r="BS37" s="114">
        <f>'[1]Ind (19)'!BS37</f>
        <v>0.20590776472993175</v>
      </c>
      <c r="BT37" s="83">
        <f>'[1]Datos R'!CT36</f>
        <v>-0.81188342599999996</v>
      </c>
      <c r="BU37" s="152">
        <f>'[1]Ind (19)'!BU37</f>
        <v>-1.2193243914906797</v>
      </c>
      <c r="BV37" s="83">
        <f>'[1]Datos R'!CV36/('[1]Datos R'!DE36/100000)</f>
        <v>0.34861729664717311</v>
      </c>
      <c r="BW37" s="83">
        <f>'[1]Datos R'!CW36/('[1]Datos R'!DE36/100000)</f>
        <v>1.220160538265106</v>
      </c>
      <c r="BX37" s="92"/>
      <c r="BY37" s="115">
        <f>'[1]Ind (19)'!BY37</f>
        <v>44591.507360880336</v>
      </c>
      <c r="BZ37" s="91">
        <f>'[1]Datos R'!CZ36/'[1]Datos R'!DA36</f>
        <v>0.22233772735956572</v>
      </c>
      <c r="CA37" s="136" t="s">
        <v>64</v>
      </c>
    </row>
    <row r="38" spans="1:79">
      <c r="A38" s="113" t="s">
        <v>65</v>
      </c>
      <c r="B38" s="111" t="s">
        <v>66</v>
      </c>
      <c r="C38" s="112"/>
      <c r="D38" s="89">
        <f>'[1]Datos R'!D37/('[1]Datos R'!DC37/100000)</f>
        <v>16.942469648979564</v>
      </c>
      <c r="E38" s="89">
        <f>'[1]Datos R'!E37/('[1]Datos R'!$DC37/100000)</f>
        <v>1.5131634679176478</v>
      </c>
      <c r="F38" s="151">
        <f>'[1]Ind (19)'!F38</f>
        <v>3.9133544975524002</v>
      </c>
      <c r="G38" s="151">
        <f>'[1]Ind (19)'!G38</f>
        <v>2173.5800884798591</v>
      </c>
      <c r="H38" s="74">
        <f>'[1]Datos R'!J37/('[1]Datos R'!$DC37/1000)</f>
        <v>9.8304773199741682</v>
      </c>
      <c r="I38" s="114">
        <f>'[1]Ind (19)'!I38</f>
        <v>0.89575853633325297</v>
      </c>
      <c r="J38" s="75">
        <f>'[1]Datos R'!M37</f>
        <v>0.125980641375015</v>
      </c>
      <c r="K38" s="89">
        <f>'[1]Datos R'!N37/('[1]Datos R'!$DC37/100000)</f>
        <v>5.2340572414856341</v>
      </c>
      <c r="L38" s="152">
        <f>'[1]Ind (19)'!L38</f>
        <v>0.55509564941620082</v>
      </c>
      <c r="M38" s="115">
        <f>'[1]Ind (19)'!M38</f>
        <v>2438.2659365633745</v>
      </c>
      <c r="N38" s="115">
        <f>'[1]Ind (19)'!N38</f>
        <v>148.15866789296086</v>
      </c>
      <c r="O38" s="155">
        <f>'[1]Datos R'!S37/'[1]Datos R'!T37</f>
        <v>8.8326507789403923E-3</v>
      </c>
      <c r="P38" s="115">
        <f>'[1]Ind (19)'!P38</f>
        <v>10135.141800598585</v>
      </c>
      <c r="Q38" s="90">
        <f>'[1]Datos R'!V37/'[1]Datos R'!DE37</f>
        <v>0.35754548793353014</v>
      </c>
      <c r="R38" s="76">
        <f>ABS(('[1]Datos R'!W37/'[1]Datos R'!X37)-1)</f>
        <v>2.046116645247642E-2</v>
      </c>
      <c r="S38" s="80">
        <f>ABS((('[1]Datos R'!Y37/'[1]Datos R'!Z37)/('[1]Datos R'!AA37/'[1]Datos R'!AB37))-1)</f>
        <v>9.9726458953313668E-2</v>
      </c>
      <c r="T38" s="43">
        <f>'[1]Datos R'!AC37</f>
        <v>7.2324599999999997</v>
      </c>
      <c r="U38" s="114">
        <f>'[1]Ind (19)'!U38</f>
        <v>0.88500000000000001</v>
      </c>
      <c r="V38" s="114">
        <f>'[1]Ind (19)'!V38</f>
        <v>0.14836260773908103</v>
      </c>
      <c r="W38" s="76">
        <f>'[1]Datos R'!AG37/'[1]Datos R'!DF37</f>
        <v>0.29898406345815381</v>
      </c>
      <c r="X38" s="41">
        <f>'[1]Datos R'!AH37</f>
        <v>74.599999999999994</v>
      </c>
      <c r="Y38" s="115">
        <f>'[1]Ind (19)'!Y38</f>
        <v>18.669037338074677</v>
      </c>
      <c r="Z38" s="116">
        <f>'[1]Ind (19)'!Z38</f>
        <v>0.61978357171812459</v>
      </c>
      <c r="AA38" s="116">
        <f>'[1]Ind (19)'!AA38</f>
        <v>2.5400405987102235</v>
      </c>
      <c r="AB38" s="116">
        <f>'[1]Ind (19)'!AB38</f>
        <v>0.79720118415064611</v>
      </c>
      <c r="AC38" s="81">
        <f>('[1]Datos R'!AO37+'[1]Datos R'!AP37)/'[1]Datos R'!DC37</f>
        <v>-3.4831286614369918E-3</v>
      </c>
      <c r="AD38" s="114">
        <f>'[1]Ind (19)'!AD38</f>
        <v>0.876208515309574</v>
      </c>
      <c r="AE38" s="114">
        <f>'[1]Ind (19)'!AE38</f>
        <v>0.84324041324340693</v>
      </c>
      <c r="AF38" s="114">
        <f>'[1]Ind (19)'!AF38</f>
        <v>0.13334125679072895</v>
      </c>
      <c r="AG38" s="114">
        <f>'[1]Ind (19)'!AG38</f>
        <v>0.65148912633231537</v>
      </c>
      <c r="AH38" s="152">
        <f>'[1]Ind (19)'!AH38</f>
        <v>5.6325706292790381</v>
      </c>
      <c r="AI38" s="82">
        <f>'[1]Datos R'!BB37</f>
        <v>0.03</v>
      </c>
      <c r="AJ38" s="84">
        <f>'[1]Datos R'!BC37</f>
        <v>52</v>
      </c>
      <c r="AK38" s="114">
        <f>'[1]Ind (19)'!AK38</f>
        <v>0.29995752425054373</v>
      </c>
      <c r="AL38" s="152">
        <f>'[1]Ind (19)'!AL38</f>
        <v>83.620689655172413</v>
      </c>
      <c r="AM38" s="114">
        <f>'[1]Ind (19)'!AM38</f>
        <v>4.7120203243506201E-2</v>
      </c>
      <c r="AN38" s="152">
        <f>'[1]Ind (19)'!AN38</f>
        <v>2.65</v>
      </c>
      <c r="AO38" s="82">
        <f>'[1]Datos R'!BJ37/'[1]Datos R'!DF37</f>
        <v>0.65915128663798639</v>
      </c>
      <c r="AP38" s="8">
        <f>'[1]Datos R'!BK37</f>
        <v>6050.54</v>
      </c>
      <c r="AQ38" s="83">
        <f>'[1]Datos R'!BL37/'[1]Datos R'!BM37</f>
        <v>3.3254239765336489</v>
      </c>
      <c r="AR38" s="82">
        <f>'[1]Datos R'!BN37/'[1]Datos R'!DF37</f>
        <v>3.5526473142422084E-2</v>
      </c>
      <c r="AS38" s="82">
        <f>'[1]Datos R'!BO37/'[1]Datos R'!DF37</f>
        <v>0.25643444216468492</v>
      </c>
      <c r="AT38" s="82">
        <f>'[1]Datos R'!BP37/'[1]Datos R'!BQ37</f>
        <v>0.20287029619471336</v>
      </c>
      <c r="AU38" s="114">
        <f>'[1]Ind (19)'!AU38</f>
        <v>3.2195446036344076E-2</v>
      </c>
      <c r="AV38" s="150">
        <f>('[1]Datos R'!DI37*1000000)/'[1]Datos R'!DC37</f>
        <v>122213.12940497942</v>
      </c>
      <c r="AW38" s="114">
        <f>'[1]Ind (19)'!AW38</f>
        <v>0.65387688305477976</v>
      </c>
      <c r="AX38" s="154">
        <v>-1.2855697678171296E-3</v>
      </c>
      <c r="AY38" s="153">
        <f>'[1]Datos R'!BV37/('[1]Datos R'!DH37*1000000)</f>
        <v>4.1823466390317636E-2</v>
      </c>
      <c r="AZ38" s="82">
        <f>'[1]Datos R'!BV37/'[1]Datos R'!BW37</f>
        <v>0.86462655108873876</v>
      </c>
      <c r="BA38" s="83">
        <f>'[1]Datos R'!BX37</f>
        <v>19.027091877721102</v>
      </c>
      <c r="BB38" s="83">
        <f>'[1]Datos R'!BY37</f>
        <v>4.90128074903906</v>
      </c>
      <c r="BC38" s="82">
        <f>'[1]Datos R'!BZ37/'[1]Datos R'!DF37</f>
        <v>0.26410155107826644</v>
      </c>
      <c r="BD38" s="82">
        <f>'[1]Datos R'!DF37/'[1]Datos R'!DD37</f>
        <v>0.37551496302329201</v>
      </c>
      <c r="BE38" s="84">
        <f>'[1]Datos R'!CA37</f>
        <v>873</v>
      </c>
      <c r="BF38" s="82">
        <f>'[1]Datos R'!CB37/'[1]Datos R'!CC37</f>
        <v>0.82664861137022516</v>
      </c>
      <c r="BG38" s="82">
        <f>'[1]Datos R'!CD37/'[1]Datos R'!CC37</f>
        <v>0.40227899206167866</v>
      </c>
      <c r="BH38" s="84">
        <f>'[1]Datos R'!CE37/('[1]Datos R'!CF37/10000)</f>
        <v>105.38206555897879</v>
      </c>
      <c r="BI38" s="83">
        <f>'[1]Datos R'!CG37/('[1]Datos R'!CH37/10000)</f>
        <v>4.4930710675330197</v>
      </c>
      <c r="BJ38" s="84">
        <f>'[1]Datos R'!CI37/('[1]Datos R'!CJ37/10000)</f>
        <v>3822.2062038732779</v>
      </c>
      <c r="BK38" s="115">
        <f>'[1]Ind (19)'!BK38</f>
        <v>39039.035923597155</v>
      </c>
      <c r="BL38" s="152">
        <f>'[1]Ind (19)'!BL38</f>
        <v>53.48445952481061</v>
      </c>
      <c r="BM38" s="152">
        <f>'[1]Ind (19)'!BM38</f>
        <v>0.42079080618843012</v>
      </c>
      <c r="BN38" s="84">
        <f>'[1]Datos R'!CN37/('[1]Datos R'!DC37/1000)</f>
        <v>98.678598994192811</v>
      </c>
      <c r="BO38" s="84">
        <f>('[1]Datos R'!CO37*1000)/('[1]Datos R'!DC37/1000)</f>
        <v>141.61312403884662</v>
      </c>
      <c r="BP38" s="82">
        <f>'[1]Datos R'!CP37/SUM('[1]Datos R'!CP$8:CP$39)</f>
        <v>1.4053874779631631E-3</v>
      </c>
      <c r="BQ38" s="114">
        <f>'[1]Ind (19)'!BQ38</f>
        <v>1.6209633780098508E-2</v>
      </c>
      <c r="BR38" s="152">
        <f>'[1]Ind (19)'!BR38</f>
        <v>1.0034648202753713</v>
      </c>
      <c r="BS38" s="114">
        <f>'[1]Ind (19)'!BS38</f>
        <v>0.12307600629658529</v>
      </c>
      <c r="BT38" s="83">
        <f>'[1]Datos R'!CT37</f>
        <v>-0.94664155790000004</v>
      </c>
      <c r="BU38" s="152">
        <f>'[1]Ind (19)'!BU38</f>
        <v>-1.340719411750813</v>
      </c>
      <c r="BV38" s="83">
        <f>'[1]Datos R'!CV37/('[1]Datos R'!DE37/100000)</f>
        <v>1.1258448019897633</v>
      </c>
      <c r="BW38" s="83">
        <f>'[1]Datos R'!CW37/('[1]Datos R'!DE37/100000)</f>
        <v>0.63899299572391977</v>
      </c>
      <c r="BX38" s="92"/>
      <c r="BY38" s="115">
        <f>'[1]Ind (19)'!BY38</f>
        <v>61212.062610823967</v>
      </c>
      <c r="BZ38" s="91">
        <f>'[1]Datos R'!CZ37/'[1]Datos R'!DA37</f>
        <v>0.20276204788827176</v>
      </c>
      <c r="CA38" s="136" t="s">
        <v>66</v>
      </c>
    </row>
    <row r="39" spans="1:79">
      <c r="A39" s="113" t="s">
        <v>67</v>
      </c>
      <c r="B39" s="111" t="s">
        <v>68</v>
      </c>
      <c r="C39" s="112"/>
      <c r="D39" s="89">
        <f>'[1]Datos R'!D38/('[1]Datos R'!DC38/100000)</f>
        <v>2.499032701997244</v>
      </c>
      <c r="E39" s="89">
        <f>'[1]Datos R'!E38/('[1]Datos R'!$DC38/100000)</f>
        <v>0</v>
      </c>
      <c r="F39" s="151">
        <f>'[1]Ind (19)'!F39</f>
        <v>0.32068461584273628</v>
      </c>
      <c r="G39" s="151">
        <f>'[1]Ind (19)'!G39</f>
        <v>1506.5725909635405</v>
      </c>
      <c r="H39" s="74">
        <f>'[1]Datos R'!J38/('[1]Datos R'!$DC38/1000)</f>
        <v>3.6266134918466904</v>
      </c>
      <c r="I39" s="114">
        <f>'[1]Ind (19)'!I39</f>
        <v>0.89449053913310916</v>
      </c>
      <c r="J39" s="75">
        <f>'[1]Datos R'!M38</f>
        <v>0.72286118410824007</v>
      </c>
      <c r="K39" s="89">
        <f>'[1]Datos R'!N38/('[1]Datos R'!$DC38/100000)</f>
        <v>5.0842389454426691</v>
      </c>
      <c r="L39" s="152">
        <f>'[1]Ind (19)'!L39</f>
        <v>0.10524803188731999</v>
      </c>
      <c r="M39" s="115">
        <f>'[1]Ind (19)'!M39</f>
        <v>1452.637894389193</v>
      </c>
      <c r="N39" s="115">
        <f>'[1]Ind (19)'!N39</f>
        <v>240.85419626781552</v>
      </c>
      <c r="O39" s="155">
        <f>'[1]Datos R'!S38/'[1]Datos R'!T38</f>
        <v>9.4770434297804466E-3</v>
      </c>
      <c r="P39" s="115">
        <f>'[1]Ind (19)'!P39</f>
        <v>11866.413477952034</v>
      </c>
      <c r="Q39" s="90">
        <f>'[1]Datos R'!V38/'[1]Datos R'!DE38</f>
        <v>0.36727098837938094</v>
      </c>
      <c r="R39" s="76">
        <f>ABS(('[1]Datos R'!W38/'[1]Datos R'!X38)-1)</f>
        <v>0.17508830708330059</v>
      </c>
      <c r="S39" s="80">
        <f>ABS((('[1]Datos R'!Y38/'[1]Datos R'!Z38)/('[1]Datos R'!AA38/'[1]Datos R'!AB38))-1)</f>
        <v>4.1498886890668718E-2</v>
      </c>
      <c r="T39" s="43">
        <f>'[1]Datos R'!AC38</f>
        <v>8.2372859999999992</v>
      </c>
      <c r="U39" s="114">
        <f>'[1]Ind (19)'!U39</f>
        <v>0.95299999999999996</v>
      </c>
      <c r="V39" s="114">
        <f>'[1]Ind (19)'!V39</f>
        <v>0.12750952331926285</v>
      </c>
      <c r="W39" s="76">
        <f>'[1]Datos R'!AG38/'[1]Datos R'!DF38</f>
        <v>0.3940478998676134</v>
      </c>
      <c r="X39" s="41">
        <f>'[1]Datos R'!AH38</f>
        <v>74.7</v>
      </c>
      <c r="Y39" s="115">
        <f>'[1]Ind (19)'!Y39</f>
        <v>12.509907984974326</v>
      </c>
      <c r="Z39" s="116">
        <f>'[1]Ind (19)'!Z39</f>
        <v>0.81159747272217764</v>
      </c>
      <c r="AA39" s="116">
        <f>'[1]Ind (19)'!AA39</f>
        <v>3.2669819944437135</v>
      </c>
      <c r="AB39" s="116">
        <f>'[1]Ind (19)'!AB39</f>
        <v>1.1553960712057034</v>
      </c>
      <c r="AC39" s="81">
        <f>('[1]Datos R'!AO38+'[1]Datos R'!AP38)/'[1]Datos R'!DC38</f>
        <v>1.9694962897981731E-3</v>
      </c>
      <c r="AD39" s="114">
        <f>'[1]Ind (19)'!AD39</f>
        <v>0.70924893898489705</v>
      </c>
      <c r="AE39" s="114">
        <f>'[1]Ind (19)'!AE39</f>
        <v>0.77584656733929114</v>
      </c>
      <c r="AF39" s="114">
        <f>'[1]Ind (19)'!AF39</f>
        <v>0.2612533446667904</v>
      </c>
      <c r="AG39" s="114">
        <f>'[1]Ind (19)'!AG39</f>
        <v>0.73562368432810166</v>
      </c>
      <c r="AH39" s="152">
        <f>'[1]Ind (19)'!AH39</f>
        <v>3.4180992368428029</v>
      </c>
      <c r="AI39" s="82">
        <f>'[1]Datos R'!BB38</f>
        <v>0.02</v>
      </c>
      <c r="AJ39" s="84">
        <f>'[1]Datos R'!BC38</f>
        <v>26</v>
      </c>
      <c r="AK39" s="114">
        <f>'[1]Ind (19)'!AK39</f>
        <v>0.40004190186583022</v>
      </c>
      <c r="AL39" s="152">
        <f>'[1]Ind (19)'!AL39</f>
        <v>99.137931034482762</v>
      </c>
      <c r="AM39" s="114">
        <f>'[1]Ind (19)'!AM39</f>
        <v>9.7971199672301459E-2</v>
      </c>
      <c r="AN39" s="152">
        <f>'[1]Ind (19)'!AN39</f>
        <v>3.81</v>
      </c>
      <c r="AO39" s="82">
        <f>'[1]Datos R'!BJ38/'[1]Datos R'!DF38</f>
        <v>0.56603586472499701</v>
      </c>
      <c r="AP39" s="8">
        <f>'[1]Datos R'!BK38</f>
        <v>7348.27</v>
      </c>
      <c r="AQ39" s="83">
        <f>'[1]Datos R'!BL38/'[1]Datos R'!BM38</f>
        <v>2.3587020342031528</v>
      </c>
      <c r="AR39" s="82">
        <f>'[1]Datos R'!BN38/'[1]Datos R'!DF38</f>
        <v>1.7142857142857144E-2</v>
      </c>
      <c r="AS39" s="82">
        <f>'[1]Datos R'!BO38/'[1]Datos R'!DF38</f>
        <v>0.2456054880250331</v>
      </c>
      <c r="AT39" s="82">
        <f>'[1]Datos R'!BP38/'[1]Datos R'!BQ38</f>
        <v>0.27774230500609287</v>
      </c>
      <c r="AU39" s="114">
        <f>'[1]Ind (19)'!AU39</f>
        <v>1.0592504417673577E-2</v>
      </c>
      <c r="AV39" s="150">
        <f>('[1]Datos R'!DI38*1000000)/'[1]Datos R'!DC38</f>
        <v>137928.02751217881</v>
      </c>
      <c r="AW39" s="114">
        <f>'[1]Ind (19)'!AW39</f>
        <v>0.6813316670533105</v>
      </c>
      <c r="AX39" s="154">
        <v>-1.6023656809019109</v>
      </c>
      <c r="AY39" s="153">
        <f>'[1]Datos R'!BV38/('[1]Datos R'!DH38*1000000)</f>
        <v>2.5670629976750611E-2</v>
      </c>
      <c r="AZ39" s="82">
        <f>'[1]Datos R'!BV38/'[1]Datos R'!BW38</f>
        <v>0.56831905701585383</v>
      </c>
      <c r="BA39" s="83">
        <f>'[1]Datos R'!BX38</f>
        <v>12.1956874616132</v>
      </c>
      <c r="BB39" s="83">
        <f>'[1]Datos R'!BY38</f>
        <v>5.0688176448627802</v>
      </c>
      <c r="BC39" s="82">
        <f>'[1]Datos R'!BZ38/'[1]Datos R'!DF38</f>
        <v>0.2889387411240823</v>
      </c>
      <c r="BD39" s="82">
        <f>'[1]Datos R'!DF38/'[1]Datos R'!DD38</f>
        <v>0.45418746742138277</v>
      </c>
      <c r="BE39" s="84">
        <f>'[1]Datos R'!CA38</f>
        <v>800</v>
      </c>
      <c r="BF39" s="82">
        <f>'[1]Datos R'!CB38/'[1]Datos R'!CC38</f>
        <v>0.88359539478190974</v>
      </c>
      <c r="BG39" s="82">
        <f>'[1]Datos R'!CD38/'[1]Datos R'!CC38</f>
        <v>0.51627094855131705</v>
      </c>
      <c r="BH39" s="84">
        <f>'[1]Datos R'!CE38/('[1]Datos R'!CF38/10000)</f>
        <v>190.26856398985228</v>
      </c>
      <c r="BI39" s="83">
        <f>'[1]Datos R'!CG38/('[1]Datos R'!CH38/10000)</f>
        <v>6.1803759078301272</v>
      </c>
      <c r="BJ39" s="84">
        <f>'[1]Datos R'!CI38/('[1]Datos R'!CJ38/10000)</f>
        <v>3866.5492534651999</v>
      </c>
      <c r="BK39" s="115">
        <f>'[1]Ind (19)'!BK39</f>
        <v>55496.704816634177</v>
      </c>
      <c r="BL39" s="152">
        <f>'[1]Ind (19)'!BL39</f>
        <v>181.25527672653595</v>
      </c>
      <c r="BM39" s="152">
        <f>'[1]Ind (19)'!BM39</f>
        <v>12.140203314046444</v>
      </c>
      <c r="BN39" s="84">
        <f>'[1]Datos R'!CN38/('[1]Datos R'!DC38/1000)</f>
        <v>558.96812354528288</v>
      </c>
      <c r="BO39" s="84">
        <f>('[1]Datos R'!CO38*1000)/('[1]Datos R'!DC38/1000)</f>
        <v>8649.3956218670519</v>
      </c>
      <c r="BP39" s="82">
        <f>'[1]Datos R'!CP38/SUM('[1]Datos R'!CP$8:CP$39)</f>
        <v>3.9861525749586985E-3</v>
      </c>
      <c r="BQ39" s="114">
        <f>'[1]Ind (19)'!BQ39</f>
        <v>2.4496755553940819E-2</v>
      </c>
      <c r="BR39" s="152">
        <f>'[1]Ind (19)'!BR39</f>
        <v>0.3559107548264146</v>
      </c>
      <c r="BS39" s="114">
        <f>'[1]Ind (19)'!BS39</f>
        <v>6.0107995031984107E-2</v>
      </c>
      <c r="BT39" s="83">
        <f>'[1]Datos R'!CT38</f>
        <v>-0.14435993929999999</v>
      </c>
      <c r="BU39" s="152">
        <f>'[1]Ind (19)'!BU39</f>
        <v>-1.3584753904488325</v>
      </c>
      <c r="BV39" s="83">
        <f>'[1]Datos R'!CV38/('[1]Datos R'!DE38/100000)</f>
        <v>1.3928029230290677</v>
      </c>
      <c r="BW39" s="83">
        <f>'[1]Datos R'!CW38/('[1]Datos R'!DE38/100000)</f>
        <v>0.92853528201937852</v>
      </c>
      <c r="BX39" s="92"/>
      <c r="BY39" s="115">
        <f>'[1]Ind (19)'!BY39</f>
        <v>64467.649991893981</v>
      </c>
      <c r="BZ39" s="91">
        <f>'[1]Datos R'!CZ38/'[1]Datos R'!DA38</f>
        <v>0.27777192705316556</v>
      </c>
      <c r="CA39" s="136" t="s">
        <v>68</v>
      </c>
    </row>
    <row r="40" spans="1:79">
      <c r="A40" s="113" t="s">
        <v>69</v>
      </c>
      <c r="B40" s="111" t="s">
        <v>70</v>
      </c>
      <c r="C40" s="112"/>
      <c r="D40" s="89">
        <f>'[1]Datos R'!D39/('[1]Datos R'!DC39/100000)</f>
        <v>49.255981920157225</v>
      </c>
      <c r="E40" s="89">
        <f>'[1]Datos R'!E39/('[1]Datos R'!$DC39/100000)</f>
        <v>2.157646266840429</v>
      </c>
      <c r="F40" s="151">
        <f>'[1]Ind (19)'!F40</f>
        <v>3.3263087498833555</v>
      </c>
      <c r="G40" s="151">
        <f>'[1]Ind (19)'!G40</f>
        <v>1862.2109008186974</v>
      </c>
      <c r="H40" s="74">
        <f>'[1]Datos R'!J39/('[1]Datos R'!$DC39/1000)</f>
        <v>14.017919560481291</v>
      </c>
      <c r="I40" s="114">
        <f>'[1]Ind (19)'!I40</f>
        <v>0.8861218539535668</v>
      </c>
      <c r="J40" s="75">
        <f>'[1]Datos R'!M39</f>
        <v>0.14854301795295999</v>
      </c>
      <c r="K40" s="89">
        <f>'[1]Datos R'!N39/('[1]Datos R'!$DC39/100000)</f>
        <v>2.2809403392313108</v>
      </c>
      <c r="L40" s="152">
        <f>'[1]Ind (19)'!L40</f>
        <v>0.91203697827804175</v>
      </c>
      <c r="M40" s="115">
        <f>'[1]Ind (19)'!M40</f>
        <v>8045.9962098478181</v>
      </c>
      <c r="N40" s="115">
        <f>'[1]Ind (19)'!N40</f>
        <v>377.18339192780337</v>
      </c>
      <c r="O40" s="155">
        <f>'[1]Datos R'!S39/'[1]Datos R'!T39</f>
        <v>2.2205691318684978E-5</v>
      </c>
      <c r="P40" s="115">
        <f>'[1]Ind (19)'!P40</f>
        <v>13087.027918240861</v>
      </c>
      <c r="Q40" s="90">
        <f>'[1]Datos R'!V39/'[1]Datos R'!DE39</f>
        <v>0.3576032062844573</v>
      </c>
      <c r="R40" s="76">
        <f>ABS(('[1]Datos R'!W39/'[1]Datos R'!X39)-1)</f>
        <v>3.5496592499136503E-2</v>
      </c>
      <c r="S40" s="80">
        <f>ABS((('[1]Datos R'!Y39/'[1]Datos R'!Z39)/('[1]Datos R'!AA39/'[1]Datos R'!AB39))-1)</f>
        <v>9.7866060154001455E-2</v>
      </c>
      <c r="T40" s="43">
        <f>'[1]Datos R'!AC39</f>
        <v>6.9556060000000004</v>
      </c>
      <c r="U40" s="114">
        <f>'[1]Ind (19)'!U40</f>
        <v>0.94599999999999995</v>
      </c>
      <c r="V40" s="114">
        <f>'[1]Ind (19)'!V40</f>
        <v>0.16030032334082314</v>
      </c>
      <c r="W40" s="76">
        <f>'[1]Datos R'!AG39/'[1]Datos R'!DF39</f>
        <v>0.29768835577547659</v>
      </c>
      <c r="X40" s="41">
        <f>'[1]Datos R'!AH39</f>
        <v>75.099999999999994</v>
      </c>
      <c r="Y40" s="115">
        <f>'[1]Ind (19)'!Y40</f>
        <v>10.96723044397463</v>
      </c>
      <c r="Z40" s="116">
        <f>'[1]Ind (19)'!Z40</f>
        <v>0.62734460982247597</v>
      </c>
      <c r="AA40" s="116">
        <f>'[1]Ind (19)'!AA40</f>
        <v>3.5972592655716542</v>
      </c>
      <c r="AB40" s="116">
        <f>'[1]Ind (19)'!AB40</f>
        <v>0.92832497176042683</v>
      </c>
      <c r="AC40" s="81">
        <f>('[1]Datos R'!AO39+'[1]Datos R'!AP39)/'[1]Datos R'!DC39</f>
        <v>-5.4372685924378812E-3</v>
      </c>
      <c r="AD40" s="114">
        <f>'[1]Ind (19)'!AD40</f>
        <v>0.89576218942002006</v>
      </c>
      <c r="AE40" s="114">
        <f>'[1]Ind (19)'!AE40</f>
        <v>0.85971170696904398</v>
      </c>
      <c r="AF40" s="114">
        <f>'[1]Ind (19)'!AF40</f>
        <v>0.1537505108508177</v>
      </c>
      <c r="AG40" s="114">
        <f>'[1]Ind (19)'!AG40</f>
        <v>0.61397010408684716</v>
      </c>
      <c r="AH40" s="152">
        <f>'[1]Ind (19)'!AH40</f>
        <v>10.118010830854985</v>
      </c>
      <c r="AI40" s="82">
        <f>'[1]Datos R'!BB39</f>
        <v>0.01</v>
      </c>
      <c r="AJ40" s="84">
        <f>'[1]Datos R'!BC39</f>
        <v>3</v>
      </c>
      <c r="AK40" s="114">
        <f>'[1]Ind (19)'!AK40</f>
        <v>0.25804719915216079</v>
      </c>
      <c r="AL40" s="152">
        <f>'[1]Ind (19)'!AL40</f>
        <v>93.103448275862064</v>
      </c>
      <c r="AM40" s="114">
        <f>'[1]Ind (19)'!AM40</f>
        <v>7.4131173112613802E-2</v>
      </c>
      <c r="AN40" s="152">
        <f>'[1]Ind (19)'!AN40</f>
        <v>1.8</v>
      </c>
      <c r="AO40" s="82">
        <f>'[1]Datos R'!BJ39/'[1]Datos R'!DF39</f>
        <v>0.63035950330007773</v>
      </c>
      <c r="AP40" s="8">
        <f>'[1]Datos R'!BK39</f>
        <v>6423.24</v>
      </c>
      <c r="AQ40" s="83">
        <f>'[1]Datos R'!BL39/'[1]Datos R'!BM39</f>
        <v>3.0098283632179501</v>
      </c>
      <c r="AR40" s="82">
        <f>'[1]Datos R'!BN39/'[1]Datos R'!DF39</f>
        <v>2.2692481818911359E-2</v>
      </c>
      <c r="AS40" s="82">
        <f>'[1]Datos R'!BO39/'[1]Datos R'!DF39</f>
        <v>0.28214717786199783</v>
      </c>
      <c r="AT40" s="82">
        <f>'[1]Datos R'!BP39/'[1]Datos R'!BQ39</f>
        <v>0.18095570008160999</v>
      </c>
      <c r="AU40" s="114">
        <f>'[1]Ind (19)'!AU40</f>
        <v>1.4970400562520607E-2</v>
      </c>
      <c r="AV40" s="150">
        <f>('[1]Datos R'!DI39*1000000)/'[1]Datos R'!DC39</f>
        <v>114753.94781584093</v>
      </c>
      <c r="AW40" s="114">
        <f>'[1]Ind (19)'!AW40</f>
        <v>0.53315985593735937</v>
      </c>
      <c r="AX40" s="154">
        <v>-1.5126055977365087</v>
      </c>
      <c r="AY40" s="153">
        <f>'[1]Datos R'!BV39/('[1]Datos R'!DH39*1000000)</f>
        <v>3.9378803865534349E-2</v>
      </c>
      <c r="AZ40" s="82">
        <f>'[1]Datos R'!BV39/'[1]Datos R'!BW39</f>
        <v>0.76965780310542675</v>
      </c>
      <c r="BA40" s="83">
        <f>'[1]Datos R'!BX39</f>
        <v>15.1918035688379</v>
      </c>
      <c r="BB40" s="83">
        <f>'[1]Datos R'!BY39</f>
        <v>5.1228803828652802</v>
      </c>
      <c r="BC40" s="82">
        <f>'[1]Datos R'!BZ39/'[1]Datos R'!DF39</f>
        <v>0.2737512472764328</v>
      </c>
      <c r="BD40" s="82">
        <f>'[1]Datos R'!DF39/'[1]Datos R'!DD39</f>
        <v>0.39638604184134574</v>
      </c>
      <c r="BE40" s="84">
        <f>'[1]Datos R'!CA39</f>
        <v>696</v>
      </c>
      <c r="BF40" s="82">
        <f>'[1]Datos R'!CB39/'[1]Datos R'!CC39</f>
        <v>0.84296900260704599</v>
      </c>
      <c r="BG40" s="82">
        <f>'[1]Datos R'!CD39/'[1]Datos R'!CC39</f>
        <v>0.46340073666573961</v>
      </c>
      <c r="BH40" s="84">
        <f>'[1]Datos R'!CE39/('[1]Datos R'!CF39/10000)</f>
        <v>69.657958444668836</v>
      </c>
      <c r="BI40" s="83">
        <f>'[1]Datos R'!CG39/('[1]Datos R'!CH39/10000)</f>
        <v>4.2081502740786627</v>
      </c>
      <c r="BJ40" s="84">
        <f>'[1]Datos R'!CI39/('[1]Datos R'!CJ39/10000)</f>
        <v>3052.8401439229901</v>
      </c>
      <c r="BK40" s="115">
        <f>'[1]Ind (19)'!BK40</f>
        <v>61975.130924821686</v>
      </c>
      <c r="BL40" s="152">
        <f>'[1]Ind (19)'!BL40</f>
        <v>75.184652660805412</v>
      </c>
      <c r="BM40" s="152">
        <f>'[1]Ind (19)'!BM40</f>
        <v>2.9161093657656538</v>
      </c>
      <c r="BN40" s="84">
        <f>'[1]Datos R'!CN39/('[1]Datos R'!DC39/1000)</f>
        <v>143.23812154083069</v>
      </c>
      <c r="BO40" s="84">
        <f>('[1]Datos R'!CO39*1000)/('[1]Datos R'!DC39/1000)</f>
        <v>63.773242473821597</v>
      </c>
      <c r="BP40" s="82">
        <f>'[1]Datos R'!CP39/SUM('[1]Datos R'!CP$8:CP$39)</f>
        <v>3.4256319775352101E-3</v>
      </c>
      <c r="BQ40" s="114">
        <f>'[1]Ind (19)'!BQ40</f>
        <v>1.8317827015454289E-2</v>
      </c>
      <c r="BR40" s="152">
        <f>'[1]Ind (19)'!BR40</f>
        <v>2.4494481844311777</v>
      </c>
      <c r="BS40" s="114">
        <f>'[1]Ind (19)'!BS40</f>
        <v>0.2677249983990026</v>
      </c>
      <c r="BT40" s="83">
        <f>'[1]Datos R'!CT39</f>
        <v>-0.57224877600000001</v>
      </c>
      <c r="BU40" s="152">
        <f>'[1]Ind (19)'!BU40</f>
        <v>-1.3701177995610618</v>
      </c>
      <c r="BV40" s="83">
        <f>'[1]Datos R'!CV39/('[1]Datos R'!DE39/100000)</f>
        <v>0.29116277309248345</v>
      </c>
      <c r="BW40" s="83">
        <f>'[1]Datos R'!CW39/('[1]Datos R'!DE39/100000)</f>
        <v>1.0190697058236922</v>
      </c>
      <c r="BX40" s="92"/>
      <c r="BY40" s="115">
        <f>'[1]Ind (19)'!BY40</f>
        <v>55693.752316083257</v>
      </c>
      <c r="BZ40" s="91">
        <f>'[1]Datos R'!CZ39/'[1]Datos R'!DA39</f>
        <v>0.18095570008160999</v>
      </c>
      <c r="CA40" s="136" t="s">
        <v>70</v>
      </c>
    </row>
    <row r="41" spans="1:79">
      <c r="A41" s="73"/>
      <c r="B41" s="62"/>
      <c r="D41" s="69"/>
      <c r="E41" s="63"/>
      <c r="F41" s="64"/>
      <c r="G41" s="64"/>
      <c r="H41" s="64"/>
      <c r="I41" s="65"/>
      <c r="J41" s="64"/>
      <c r="K41" s="64"/>
      <c r="L41" s="64"/>
      <c r="M41" s="63"/>
      <c r="N41" s="64"/>
      <c r="O41" s="63"/>
      <c r="P41" s="63"/>
      <c r="Q41" s="66"/>
      <c r="R41" s="65"/>
      <c r="S41" s="65"/>
      <c r="T41" s="63"/>
      <c r="U41" s="63"/>
      <c r="V41" s="63"/>
      <c r="W41" s="65"/>
      <c r="X41" s="66"/>
      <c r="Y41" s="65"/>
      <c r="Z41" s="65"/>
      <c r="AA41" s="37"/>
      <c r="AB41" s="25"/>
      <c r="AC41" s="22"/>
      <c r="AD41" s="1"/>
      <c r="AE41" s="30"/>
      <c r="AF41" s="64"/>
      <c r="AG41" s="66"/>
      <c r="AH41" s="63"/>
      <c r="AI41" s="65"/>
      <c r="AJ41" s="66"/>
      <c r="AK41" s="66"/>
      <c r="AL41" s="64"/>
      <c r="AM41" s="64"/>
      <c r="AN41" s="68"/>
      <c r="AO41" s="69"/>
      <c r="AP41" s="70"/>
      <c r="AQ41" s="66"/>
      <c r="AR41" s="66"/>
      <c r="AS41" s="66"/>
      <c r="AT41" s="65"/>
      <c r="AU41" s="65"/>
      <c r="AV41" s="64"/>
      <c r="AW41" s="63"/>
      <c r="AX41" s="64"/>
      <c r="AY41" s="71"/>
      <c r="AZ41" s="66"/>
      <c r="BA41" s="66"/>
      <c r="BB41" s="72"/>
      <c r="BC41" s="65"/>
      <c r="BD41" s="65"/>
      <c r="BE41" s="65"/>
      <c r="BF41" s="87"/>
      <c r="BG41" s="87"/>
      <c r="BH41" s="86"/>
      <c r="BI41" s="87"/>
      <c r="BJ41" s="26"/>
      <c r="BK41" s="86"/>
      <c r="BL41" s="86"/>
      <c r="BM41" s="27"/>
      <c r="BN41" s="86"/>
      <c r="BO41" s="86"/>
      <c r="BP41" s="74"/>
      <c r="BQ41" s="86"/>
      <c r="BR41" s="86"/>
      <c r="BS41" s="74"/>
      <c r="BT41" s="87"/>
      <c r="BU41" s="87"/>
      <c r="BV41" s="74"/>
      <c r="BW41" s="26"/>
      <c r="BX41" s="86"/>
      <c r="BY41" s="74"/>
      <c r="BZ41" s="87"/>
      <c r="CA41" s="63"/>
    </row>
    <row r="42" spans="1:79">
      <c r="A42" s="73"/>
      <c r="B42" s="62"/>
      <c r="D42" s="63"/>
      <c r="E42" s="63"/>
      <c r="F42" s="64"/>
      <c r="G42" s="64"/>
      <c r="H42" s="64"/>
      <c r="I42" s="65"/>
      <c r="J42" s="64"/>
      <c r="K42" s="64"/>
      <c r="L42" s="64"/>
      <c r="M42" s="63"/>
      <c r="N42" s="64"/>
      <c r="O42" s="63"/>
      <c r="P42" s="63"/>
      <c r="Q42" s="66"/>
      <c r="R42" s="65"/>
      <c r="S42" s="65"/>
      <c r="T42" s="63"/>
      <c r="U42" s="63"/>
      <c r="V42" s="63"/>
      <c r="W42" s="65"/>
      <c r="X42" s="66"/>
      <c r="Y42" s="65"/>
      <c r="Z42" s="65"/>
      <c r="AA42" s="37"/>
      <c r="AB42" s="25"/>
      <c r="AC42" s="22"/>
      <c r="AD42" s="1"/>
      <c r="AE42" s="1"/>
      <c r="AF42" s="64"/>
      <c r="AG42" s="66"/>
      <c r="AH42" s="63"/>
      <c r="AI42" s="65"/>
      <c r="AJ42" s="66"/>
      <c r="AK42" s="66"/>
      <c r="AL42" s="64"/>
      <c r="AM42" s="64"/>
      <c r="AN42" s="68"/>
      <c r="AO42" s="69"/>
      <c r="AP42" s="70"/>
      <c r="AQ42" s="66"/>
      <c r="AR42" s="66"/>
      <c r="AS42" s="66"/>
      <c r="AT42" s="65"/>
      <c r="AU42" s="65"/>
      <c r="AV42" s="64"/>
      <c r="AW42" s="63"/>
      <c r="AX42" s="64"/>
      <c r="AY42" s="71"/>
      <c r="AZ42" s="66"/>
      <c r="BA42" s="66"/>
      <c r="BB42" s="72"/>
      <c r="BC42" s="65"/>
      <c r="BD42" s="65"/>
      <c r="BE42" s="65"/>
      <c r="BF42" s="87"/>
      <c r="BG42" s="87"/>
      <c r="BH42" s="86"/>
      <c r="BI42" s="87"/>
      <c r="BJ42" s="26"/>
      <c r="BK42" s="86"/>
      <c r="BL42" s="86"/>
      <c r="BM42" s="27"/>
      <c r="BN42" s="86"/>
      <c r="BO42" s="86"/>
      <c r="BP42" s="74"/>
      <c r="BQ42" s="86"/>
      <c r="BR42" s="86"/>
      <c r="BS42" s="74"/>
      <c r="BT42" s="87"/>
      <c r="BU42" s="87"/>
      <c r="BV42" s="74"/>
      <c r="BW42" s="26"/>
      <c r="BX42" s="86"/>
      <c r="BY42" s="74"/>
      <c r="BZ42" s="87"/>
      <c r="CA42" s="63"/>
    </row>
    <row r="43" spans="1:79">
      <c r="A43" s="73"/>
      <c r="B43" s="62"/>
      <c r="D43" s="63"/>
      <c r="E43" s="63"/>
      <c r="F43" s="64"/>
      <c r="G43" s="64"/>
      <c r="H43" s="64"/>
      <c r="I43" s="65"/>
      <c r="J43" s="64"/>
      <c r="K43" s="64"/>
      <c r="L43" s="64"/>
      <c r="M43" s="63"/>
      <c r="N43" s="64"/>
      <c r="O43" s="63"/>
      <c r="P43" s="63"/>
      <c r="Q43" s="66"/>
      <c r="R43" s="65"/>
      <c r="S43" s="65"/>
      <c r="T43" s="63"/>
      <c r="U43" s="63"/>
      <c r="V43" s="63"/>
      <c r="W43" s="65"/>
      <c r="X43" s="66"/>
      <c r="Y43" s="65"/>
      <c r="Z43" s="65"/>
      <c r="AA43" s="37"/>
      <c r="AB43" s="25"/>
      <c r="AC43" s="22"/>
      <c r="AD43" s="1"/>
      <c r="AE43" s="1"/>
      <c r="AF43" s="64"/>
      <c r="AG43" s="66"/>
      <c r="AH43" s="63"/>
      <c r="AI43" s="65"/>
      <c r="AJ43" s="66"/>
      <c r="AK43" s="66"/>
      <c r="AL43" s="64"/>
      <c r="AM43" s="64"/>
      <c r="AN43" s="68"/>
      <c r="AO43" s="69"/>
      <c r="AP43" s="70"/>
      <c r="AQ43" s="66"/>
      <c r="AR43" s="66"/>
      <c r="AS43" s="66"/>
      <c r="AT43" s="65"/>
      <c r="AU43" s="65"/>
      <c r="AV43" s="64"/>
      <c r="AW43" s="63"/>
      <c r="AX43" s="64"/>
      <c r="AY43" s="71"/>
      <c r="AZ43" s="66"/>
      <c r="BA43" s="66"/>
      <c r="BB43" s="72"/>
      <c r="BC43" s="65"/>
      <c r="BD43" s="65"/>
      <c r="BE43" s="65"/>
      <c r="BF43" s="87"/>
      <c r="BG43" s="87"/>
      <c r="BH43" s="86"/>
      <c r="BI43" s="87"/>
      <c r="BJ43" s="26"/>
      <c r="BK43" s="86"/>
      <c r="BL43" s="86"/>
      <c r="BM43" s="27"/>
      <c r="BN43" s="86"/>
      <c r="BO43" s="86"/>
      <c r="BP43" s="74"/>
      <c r="BQ43" s="86"/>
      <c r="BR43" s="86"/>
      <c r="BS43" s="74"/>
      <c r="BT43" s="87"/>
      <c r="BU43" s="87"/>
      <c r="BV43" s="74"/>
      <c r="BW43" s="26"/>
      <c r="BX43" s="86"/>
      <c r="BY43" s="74"/>
      <c r="BZ43" s="87"/>
      <c r="CA43" s="63"/>
    </row>
    <row r="44" spans="1:79">
      <c r="A44" s="73"/>
      <c r="B44" s="62"/>
      <c r="D44" s="63"/>
      <c r="E44" s="63"/>
      <c r="F44" s="64"/>
      <c r="G44" s="64"/>
      <c r="H44" s="64"/>
      <c r="I44" s="65"/>
      <c r="J44" s="64"/>
      <c r="K44" s="64"/>
      <c r="L44" s="64"/>
      <c r="M44" s="63"/>
      <c r="N44" s="64"/>
      <c r="O44" s="63"/>
      <c r="P44" s="63"/>
      <c r="Q44" s="66"/>
      <c r="R44" s="65"/>
      <c r="S44" s="65"/>
      <c r="T44" s="63"/>
      <c r="U44" s="63"/>
      <c r="V44" s="63"/>
      <c r="W44" s="65"/>
      <c r="X44" s="66"/>
      <c r="Y44" s="65"/>
      <c r="Z44" s="65"/>
      <c r="AA44" s="37"/>
      <c r="AB44" s="25"/>
      <c r="AC44" s="22"/>
      <c r="AD44" s="1"/>
      <c r="AE44" s="1"/>
      <c r="AF44" s="64"/>
      <c r="AG44" s="66"/>
      <c r="AH44" s="63"/>
      <c r="AI44" s="65"/>
      <c r="AJ44" s="66"/>
      <c r="AK44" s="66"/>
      <c r="AL44" s="64"/>
      <c r="AM44" s="64"/>
      <c r="AN44" s="68"/>
      <c r="AO44" s="69"/>
      <c r="AP44" s="70"/>
      <c r="AQ44" s="66"/>
      <c r="AR44" s="66"/>
      <c r="AS44" s="66"/>
      <c r="AT44" s="65"/>
      <c r="AU44" s="65"/>
      <c r="AV44" s="64"/>
      <c r="AW44" s="63"/>
      <c r="AX44" s="64"/>
      <c r="AY44" s="71"/>
      <c r="AZ44" s="66"/>
      <c r="BA44" s="66"/>
      <c r="BB44" s="72"/>
      <c r="BC44" s="65"/>
      <c r="BD44" s="65"/>
      <c r="BE44" s="65"/>
      <c r="BF44" s="87"/>
      <c r="BG44" s="87"/>
      <c r="BH44" s="86"/>
      <c r="BI44" s="87"/>
      <c r="BJ44" s="26"/>
      <c r="BK44" s="86"/>
      <c r="BL44" s="86"/>
      <c r="BM44" s="27"/>
      <c r="BN44" s="86"/>
      <c r="BO44" s="86"/>
      <c r="BP44" s="74"/>
      <c r="BQ44" s="86"/>
      <c r="BR44" s="86"/>
      <c r="BS44" s="74"/>
      <c r="BT44" s="87"/>
      <c r="BU44" s="87"/>
      <c r="BV44" s="74"/>
      <c r="BW44" s="26"/>
      <c r="BX44" s="86"/>
      <c r="BY44" s="74"/>
      <c r="BZ44" s="87"/>
      <c r="CA44" s="63"/>
    </row>
    <row r="45" spans="1:79">
      <c r="A45" s="73"/>
      <c r="B45" s="62"/>
      <c r="D45" s="63"/>
      <c r="E45" s="63"/>
      <c r="F45" s="64"/>
      <c r="G45" s="64"/>
      <c r="H45" s="64"/>
      <c r="I45" s="65"/>
      <c r="J45" s="64"/>
      <c r="K45" s="64"/>
      <c r="L45" s="64"/>
      <c r="M45" s="63"/>
      <c r="N45" s="64"/>
      <c r="O45" s="63"/>
      <c r="P45" s="63"/>
      <c r="Q45" s="66"/>
      <c r="R45" s="65"/>
      <c r="S45" s="65"/>
      <c r="T45" s="63"/>
      <c r="U45" s="63"/>
      <c r="V45" s="63"/>
      <c r="W45" s="65"/>
      <c r="X45" s="66"/>
      <c r="Y45" s="65"/>
      <c r="Z45" s="65"/>
      <c r="AA45" s="37"/>
      <c r="AB45" s="25"/>
      <c r="AC45" s="22"/>
      <c r="AD45" s="1"/>
      <c r="AE45" s="1"/>
      <c r="AF45" s="64"/>
      <c r="AG45" s="66"/>
      <c r="AH45" s="63"/>
      <c r="AI45" s="65"/>
      <c r="AJ45" s="66"/>
      <c r="AK45" s="66"/>
      <c r="AL45" s="64"/>
      <c r="AM45" s="64"/>
      <c r="AN45" s="68"/>
      <c r="AO45" s="69"/>
      <c r="AP45" s="70"/>
      <c r="AQ45" s="66"/>
      <c r="AR45" s="66"/>
      <c r="AS45" s="66"/>
      <c r="AT45" s="65"/>
      <c r="AU45" s="65"/>
      <c r="AV45" s="64"/>
      <c r="AW45" s="63"/>
      <c r="AX45" s="64"/>
      <c r="AY45" s="71"/>
      <c r="AZ45" s="66"/>
      <c r="BA45" s="66"/>
      <c r="BB45" s="72"/>
      <c r="BC45" s="65"/>
      <c r="BD45" s="65"/>
      <c r="BE45" s="65"/>
      <c r="BF45" s="87"/>
      <c r="BG45" s="87"/>
      <c r="BH45" s="86"/>
      <c r="BI45" s="87"/>
      <c r="BJ45" s="26"/>
      <c r="BK45" s="86"/>
      <c r="BL45" s="86"/>
      <c r="BM45" s="27"/>
      <c r="BN45" s="86"/>
      <c r="BO45" s="86"/>
      <c r="BP45" s="74"/>
      <c r="BQ45" s="86"/>
      <c r="BR45" s="86"/>
      <c r="BS45" s="74"/>
      <c r="BT45" s="87"/>
      <c r="BU45" s="87"/>
      <c r="BV45" s="74"/>
      <c r="BW45" s="26"/>
      <c r="BX45" s="86"/>
      <c r="BY45" s="74"/>
      <c r="BZ45" s="87"/>
      <c r="CA45" s="63"/>
    </row>
    <row r="46" spans="1:79">
      <c r="A46" s="73"/>
      <c r="B46" s="62"/>
      <c r="D46" s="63"/>
      <c r="E46" s="63"/>
      <c r="F46" s="64"/>
      <c r="G46" s="64"/>
      <c r="H46" s="64"/>
      <c r="I46" s="65"/>
      <c r="J46" s="64"/>
      <c r="K46" s="64"/>
      <c r="L46" s="64"/>
      <c r="M46" s="63"/>
      <c r="N46" s="64"/>
      <c r="O46" s="63"/>
      <c r="P46" s="63"/>
      <c r="Q46" s="66"/>
      <c r="R46" s="65"/>
      <c r="S46" s="65"/>
      <c r="T46" s="63"/>
      <c r="U46" s="63"/>
      <c r="V46" s="63"/>
      <c r="W46" s="65"/>
      <c r="X46" s="66"/>
      <c r="Y46" s="65"/>
      <c r="Z46" s="65"/>
      <c r="AA46" s="37"/>
      <c r="AB46" s="25"/>
      <c r="AC46" s="22"/>
      <c r="AD46" s="1"/>
      <c r="AE46" s="1"/>
      <c r="AF46" s="64"/>
      <c r="AG46" s="66"/>
      <c r="AH46" s="63"/>
      <c r="AI46" s="65"/>
      <c r="AJ46" s="66"/>
      <c r="AK46" s="66"/>
      <c r="AL46" s="64"/>
      <c r="AM46" s="64"/>
      <c r="AN46" s="68"/>
      <c r="AO46" s="69"/>
      <c r="AP46" s="70"/>
      <c r="AQ46" s="66"/>
      <c r="AR46" s="66"/>
      <c r="AS46" s="66"/>
      <c r="AT46" s="65"/>
      <c r="AU46" s="65"/>
      <c r="AV46" s="64"/>
      <c r="AW46" s="63"/>
      <c r="AX46" s="64"/>
      <c r="AY46" s="71"/>
      <c r="AZ46" s="66"/>
      <c r="BA46" s="66"/>
      <c r="BB46" s="72"/>
      <c r="BC46" s="65"/>
      <c r="BD46" s="65"/>
      <c r="BE46" s="65"/>
      <c r="BF46" s="87"/>
      <c r="BG46" s="87"/>
      <c r="BH46" s="86"/>
      <c r="BI46" s="87"/>
      <c r="BJ46" s="26"/>
      <c r="BK46" s="86"/>
      <c r="BL46" s="86"/>
      <c r="BM46" s="27"/>
      <c r="BN46" s="86"/>
      <c r="BO46" s="86"/>
      <c r="BP46" s="74"/>
      <c r="BQ46" s="86"/>
      <c r="BR46" s="86"/>
      <c r="BS46" s="74"/>
      <c r="BT46" s="87"/>
      <c r="BU46" s="87"/>
      <c r="BV46" s="74"/>
      <c r="BW46" s="26"/>
      <c r="BX46" s="86"/>
      <c r="BY46" s="74"/>
      <c r="BZ46" s="87"/>
      <c r="CA46" s="63"/>
    </row>
    <row r="47" spans="1:79">
      <c r="A47" s="73"/>
      <c r="B47" s="62"/>
      <c r="D47" s="63"/>
      <c r="E47" s="63"/>
      <c r="F47" s="64"/>
      <c r="G47" s="64"/>
      <c r="H47" s="64"/>
      <c r="I47" s="65"/>
      <c r="J47" s="64"/>
      <c r="K47" s="64"/>
      <c r="L47" s="64"/>
      <c r="M47" s="63"/>
      <c r="N47" s="64"/>
      <c r="O47" s="63"/>
      <c r="P47" s="63"/>
      <c r="Q47" s="66"/>
      <c r="R47" s="65"/>
      <c r="S47" s="65"/>
      <c r="T47" s="63"/>
      <c r="U47" s="63"/>
      <c r="V47" s="63"/>
      <c r="W47" s="65"/>
      <c r="X47" s="66"/>
      <c r="Y47" s="65"/>
      <c r="Z47" s="65"/>
      <c r="AA47" s="37"/>
      <c r="AB47" s="25"/>
      <c r="AC47" s="22"/>
      <c r="AD47" s="1"/>
      <c r="AE47" s="1"/>
      <c r="AF47" s="64"/>
      <c r="AG47" s="66"/>
      <c r="AH47" s="63"/>
      <c r="AI47" s="65"/>
      <c r="AJ47" s="66"/>
      <c r="AK47" s="66"/>
      <c r="AL47" s="64"/>
      <c r="AM47" s="64"/>
      <c r="AN47" s="68"/>
      <c r="AO47" s="69"/>
      <c r="AP47" s="70"/>
      <c r="AQ47" s="66"/>
      <c r="AR47" s="66"/>
      <c r="AS47" s="66"/>
      <c r="AT47" s="65"/>
      <c r="AU47" s="65"/>
      <c r="AV47" s="64"/>
      <c r="AW47" s="63"/>
      <c r="AX47" s="64"/>
      <c r="AY47" s="71"/>
      <c r="AZ47" s="66"/>
      <c r="BA47" s="66"/>
      <c r="BB47" s="72"/>
      <c r="BC47" s="65"/>
      <c r="BD47" s="65"/>
      <c r="BE47" s="65"/>
      <c r="BF47" s="87"/>
      <c r="BG47" s="87"/>
      <c r="BH47" s="86"/>
      <c r="BI47" s="87"/>
      <c r="BJ47" s="26"/>
      <c r="BK47" s="86"/>
      <c r="BL47" s="86"/>
      <c r="BM47" s="27"/>
      <c r="BN47" s="86"/>
      <c r="BO47" s="86"/>
      <c r="BP47" s="74"/>
      <c r="BQ47" s="86"/>
      <c r="BR47" s="86"/>
      <c r="BS47" s="74"/>
      <c r="BT47" s="87"/>
      <c r="BU47" s="87"/>
      <c r="BV47" s="74"/>
      <c r="BW47" s="26"/>
      <c r="BX47" s="86"/>
      <c r="BY47" s="74"/>
      <c r="BZ47" s="87"/>
      <c r="CA47" s="63"/>
    </row>
    <row r="48" spans="1:79">
      <c r="A48" s="73"/>
      <c r="B48" s="62"/>
      <c r="D48" s="63"/>
      <c r="E48" s="63"/>
      <c r="F48" s="64"/>
      <c r="G48" s="64"/>
      <c r="H48" s="64"/>
      <c r="I48" s="65"/>
      <c r="J48" s="64"/>
      <c r="K48" s="64"/>
      <c r="L48" s="64"/>
      <c r="M48" s="63"/>
      <c r="N48" s="64"/>
      <c r="O48" s="63"/>
      <c r="P48" s="63"/>
      <c r="Q48" s="66"/>
      <c r="R48" s="65"/>
      <c r="S48" s="65"/>
      <c r="T48" s="63"/>
      <c r="U48" s="63"/>
      <c r="V48" s="63"/>
      <c r="W48" s="65"/>
      <c r="X48" s="66"/>
      <c r="Y48" s="65"/>
      <c r="Z48" s="65"/>
      <c r="AA48" s="37"/>
      <c r="AB48" s="25"/>
      <c r="AC48" s="22"/>
      <c r="AD48" s="12"/>
      <c r="AE48" s="1"/>
      <c r="AF48" s="64"/>
      <c r="AG48" s="66"/>
      <c r="AH48" s="63"/>
      <c r="AI48" s="65"/>
      <c r="AJ48" s="66"/>
      <c r="AK48" s="66"/>
      <c r="AL48" s="64"/>
      <c r="AM48" s="64"/>
      <c r="AN48" s="68"/>
      <c r="AO48" s="69"/>
      <c r="AP48" s="70"/>
      <c r="AQ48" s="66"/>
      <c r="AR48" s="66"/>
      <c r="AS48" s="66"/>
      <c r="AT48" s="65"/>
      <c r="AU48" s="65"/>
      <c r="AV48" s="64"/>
      <c r="AW48" s="63"/>
      <c r="AX48" s="64"/>
      <c r="AY48" s="71"/>
      <c r="AZ48" s="66"/>
      <c r="BA48" s="66"/>
      <c r="BB48" s="72"/>
      <c r="BC48" s="65"/>
      <c r="BD48" s="65"/>
      <c r="BE48" s="65"/>
      <c r="BF48" s="87"/>
      <c r="BG48" s="87"/>
      <c r="BH48" s="86"/>
      <c r="BI48" s="87"/>
      <c r="BJ48" s="26"/>
      <c r="BK48" s="86"/>
      <c r="BL48" s="86"/>
      <c r="BM48" s="27"/>
      <c r="BN48" s="86"/>
      <c r="BO48" s="86"/>
      <c r="BP48" s="74"/>
      <c r="BQ48" s="86"/>
      <c r="BR48" s="86"/>
      <c r="BS48" s="74"/>
      <c r="BT48" s="87"/>
      <c r="BU48" s="87"/>
      <c r="BV48" s="74"/>
      <c r="BW48" s="26"/>
      <c r="BX48" s="86"/>
      <c r="BY48" s="74"/>
      <c r="BZ48" s="87"/>
      <c r="CA48" s="63"/>
    </row>
    <row r="49" spans="1:79">
      <c r="A49" s="73"/>
      <c r="B49" s="62"/>
      <c r="D49" s="63"/>
      <c r="E49" s="63"/>
      <c r="F49" s="64"/>
      <c r="G49" s="64"/>
      <c r="H49" s="64"/>
      <c r="I49" s="65"/>
      <c r="J49" s="64"/>
      <c r="K49" s="64"/>
      <c r="L49" s="64"/>
      <c r="M49" s="63"/>
      <c r="N49" s="64"/>
      <c r="O49" s="63"/>
      <c r="P49" s="63"/>
      <c r="Q49" s="66"/>
      <c r="R49" s="65"/>
      <c r="S49" s="65"/>
      <c r="T49" s="63"/>
      <c r="U49" s="63"/>
      <c r="V49" s="63"/>
      <c r="W49" s="65"/>
      <c r="X49" s="66"/>
      <c r="Y49" s="65"/>
      <c r="Z49" s="65"/>
      <c r="AA49" s="37"/>
      <c r="AB49" s="25"/>
      <c r="AC49" s="22"/>
      <c r="AD49" s="1"/>
      <c r="AE49" s="1"/>
      <c r="AF49" s="64"/>
      <c r="AG49" s="66"/>
      <c r="AH49" s="63"/>
      <c r="AI49" s="65"/>
      <c r="AJ49" s="66"/>
      <c r="AK49" s="66"/>
      <c r="AL49" s="64"/>
      <c r="AM49" s="64"/>
      <c r="AN49" s="68"/>
      <c r="AO49" s="69"/>
      <c r="AP49" s="70"/>
      <c r="AQ49" s="66"/>
      <c r="AR49" s="66"/>
      <c r="AS49" s="66"/>
      <c r="AT49" s="65"/>
      <c r="AU49" s="65"/>
      <c r="AV49" s="64"/>
      <c r="AW49" s="63"/>
      <c r="AX49" s="64"/>
      <c r="AY49" s="71"/>
      <c r="AZ49" s="66"/>
      <c r="BA49" s="66"/>
      <c r="BB49" s="72"/>
      <c r="BC49" s="65"/>
      <c r="BD49" s="65"/>
      <c r="BE49" s="65"/>
      <c r="BF49" s="87"/>
      <c r="BG49" s="87"/>
      <c r="BH49" s="86"/>
      <c r="BI49" s="87"/>
      <c r="BJ49" s="26"/>
      <c r="BK49" s="86"/>
      <c r="BL49" s="86"/>
      <c r="BM49" s="27"/>
      <c r="BN49" s="86"/>
      <c r="BO49" s="86"/>
      <c r="BP49" s="74"/>
      <c r="BQ49" s="86"/>
      <c r="BR49" s="86"/>
      <c r="BS49" s="74"/>
      <c r="BT49" s="87"/>
      <c r="BU49" s="87"/>
      <c r="BV49" s="74"/>
      <c r="BW49" s="26"/>
      <c r="BX49" s="86"/>
      <c r="BY49" s="74"/>
      <c r="BZ49" s="87"/>
      <c r="CA49" s="63"/>
    </row>
    <row r="50" spans="1:79">
      <c r="A50" s="73"/>
      <c r="B50" s="62"/>
      <c r="D50" s="63"/>
      <c r="E50" s="63"/>
      <c r="F50" s="64"/>
      <c r="G50" s="64"/>
      <c r="H50" s="64"/>
      <c r="I50" s="65"/>
      <c r="J50" s="64"/>
      <c r="K50" s="64"/>
      <c r="L50" s="64"/>
      <c r="M50" s="63"/>
      <c r="N50" s="64"/>
      <c r="O50" s="63"/>
      <c r="P50" s="63"/>
      <c r="Q50" s="66"/>
      <c r="R50" s="65"/>
      <c r="S50" s="65"/>
      <c r="T50" s="63"/>
      <c r="U50" s="63"/>
      <c r="V50" s="63"/>
      <c r="W50" s="65"/>
      <c r="X50" s="66"/>
      <c r="Y50" s="65"/>
      <c r="Z50" s="65"/>
      <c r="AA50" s="65"/>
      <c r="AB50" s="65"/>
      <c r="AC50" s="66"/>
      <c r="AD50" s="66"/>
      <c r="AE50" s="66"/>
      <c r="AF50" s="64"/>
      <c r="AG50" s="66"/>
      <c r="AH50" s="63"/>
      <c r="AI50" s="65"/>
      <c r="AJ50" s="66"/>
      <c r="AK50" s="66"/>
      <c r="AL50" s="64"/>
      <c r="AM50" s="64"/>
      <c r="AN50" s="68"/>
      <c r="AO50" s="69"/>
      <c r="AP50" s="70"/>
      <c r="AQ50" s="66"/>
      <c r="AR50" s="66"/>
      <c r="AS50" s="66"/>
      <c r="AT50" s="65"/>
      <c r="AU50" s="65"/>
      <c r="AV50" s="64"/>
      <c r="AW50" s="63"/>
      <c r="AX50" s="64"/>
      <c r="AY50" s="71"/>
      <c r="AZ50" s="66"/>
      <c r="BA50" s="66"/>
      <c r="BB50" s="72"/>
      <c r="BC50" s="65"/>
      <c r="BD50" s="65"/>
      <c r="BE50" s="65"/>
      <c r="BF50" s="87"/>
      <c r="BG50" s="87"/>
      <c r="BH50" s="86"/>
      <c r="BI50" s="87"/>
      <c r="BJ50" s="26"/>
      <c r="BK50" s="86"/>
      <c r="BL50" s="86"/>
      <c r="BM50" s="27"/>
      <c r="BN50" s="86"/>
      <c r="BO50" s="86"/>
      <c r="BP50" s="74"/>
      <c r="BQ50" s="86"/>
      <c r="BR50" s="86"/>
      <c r="BS50" s="74"/>
      <c r="BT50" s="87"/>
      <c r="BU50" s="87"/>
      <c r="BV50" s="74"/>
      <c r="BW50" s="26"/>
      <c r="BX50" s="86"/>
      <c r="BY50" s="74"/>
      <c r="BZ50" s="87"/>
      <c r="CA50" s="63"/>
    </row>
    <row r="51" spans="1:79">
      <c r="A51" s="73"/>
      <c r="B51" s="62"/>
      <c r="D51" s="63"/>
      <c r="E51" s="63"/>
      <c r="F51" s="64"/>
      <c r="G51" s="64"/>
      <c r="H51" s="64"/>
      <c r="I51" s="65"/>
      <c r="J51" s="64"/>
      <c r="K51" s="64"/>
      <c r="L51" s="64"/>
      <c r="M51" s="63"/>
      <c r="N51" s="64"/>
      <c r="O51" s="63"/>
      <c r="P51" s="63"/>
      <c r="Q51" s="63"/>
      <c r="R51" s="65"/>
      <c r="S51" s="65"/>
      <c r="T51" s="63"/>
      <c r="U51" s="63"/>
      <c r="V51" s="63"/>
      <c r="W51" s="65"/>
      <c r="X51" s="66"/>
      <c r="Y51" s="65"/>
      <c r="Z51" s="65"/>
      <c r="AA51" s="65"/>
      <c r="AB51" s="65"/>
      <c r="AC51" s="66"/>
      <c r="AD51" s="63"/>
      <c r="AE51" s="63"/>
      <c r="AF51" s="64"/>
      <c r="AG51" s="63"/>
      <c r="AH51" s="63"/>
      <c r="AI51" s="65"/>
      <c r="AJ51" s="66"/>
      <c r="AK51" s="66"/>
      <c r="AL51" s="64"/>
      <c r="AM51" s="64"/>
      <c r="AN51" s="68"/>
      <c r="AO51" s="69"/>
      <c r="AP51" s="70"/>
      <c r="AQ51" s="66"/>
      <c r="AR51" s="66"/>
      <c r="AS51" s="66"/>
      <c r="AT51" s="65"/>
      <c r="AU51" s="65"/>
      <c r="AV51" s="64"/>
      <c r="AW51" s="63"/>
      <c r="AX51" s="64"/>
      <c r="AY51" s="71"/>
      <c r="AZ51" s="66"/>
      <c r="BA51" s="66"/>
      <c r="BB51" s="72"/>
      <c r="BC51" s="65"/>
      <c r="BD51" s="65"/>
      <c r="BE51" s="65"/>
      <c r="BF51" s="87"/>
      <c r="BG51" s="87"/>
      <c r="BH51" s="86"/>
      <c r="BI51" s="87"/>
      <c r="BJ51" s="86"/>
      <c r="BK51" s="86"/>
      <c r="BL51" s="86"/>
      <c r="BM51" s="27"/>
      <c r="BN51" s="86"/>
      <c r="BO51" s="86"/>
      <c r="BP51" s="74"/>
      <c r="BQ51" s="86"/>
      <c r="BR51" s="86"/>
      <c r="BS51" s="74"/>
      <c r="BT51" s="87"/>
      <c r="BU51" s="87"/>
      <c r="BV51" s="74"/>
      <c r="BW51" s="26"/>
      <c r="BX51" s="86"/>
      <c r="BY51" s="74"/>
      <c r="BZ51" s="87"/>
      <c r="CA51" s="63"/>
    </row>
    <row r="52" spans="1:79">
      <c r="A52" s="73"/>
      <c r="B52" s="62"/>
      <c r="D52" s="63"/>
      <c r="E52" s="63"/>
      <c r="F52" s="64"/>
      <c r="G52" s="64"/>
      <c r="H52" s="64"/>
      <c r="I52" s="65"/>
      <c r="J52" s="64"/>
      <c r="K52" s="64"/>
      <c r="L52" s="64"/>
      <c r="M52" s="63"/>
      <c r="N52" s="64"/>
      <c r="O52" s="63"/>
      <c r="P52" s="63"/>
      <c r="Q52" s="63"/>
      <c r="R52" s="65"/>
      <c r="S52" s="65"/>
      <c r="T52" s="63"/>
      <c r="U52" s="63"/>
      <c r="V52" s="63"/>
      <c r="W52" s="65"/>
      <c r="X52" s="66"/>
      <c r="Y52" s="65"/>
      <c r="Z52" s="65"/>
      <c r="AA52" s="65"/>
      <c r="AB52" s="65"/>
      <c r="AC52" s="66"/>
      <c r="AD52" s="63"/>
      <c r="AE52" s="63"/>
      <c r="AF52" s="64"/>
      <c r="AG52" s="63"/>
      <c r="AH52" s="63"/>
      <c r="AI52" s="65"/>
      <c r="AJ52" s="66"/>
      <c r="AK52" s="66"/>
      <c r="AL52" s="64"/>
      <c r="AM52" s="64"/>
      <c r="AN52" s="68"/>
      <c r="AO52" s="69"/>
      <c r="AP52" s="70"/>
      <c r="AQ52" s="66"/>
      <c r="AR52" s="66"/>
      <c r="AS52" s="66"/>
      <c r="AT52" s="65"/>
      <c r="AU52" s="65"/>
      <c r="AV52" s="64"/>
      <c r="AW52" s="63"/>
      <c r="AX52" s="64"/>
      <c r="AY52" s="71"/>
      <c r="AZ52" s="66"/>
      <c r="BA52" s="66"/>
      <c r="BB52" s="72"/>
      <c r="BC52" s="65"/>
      <c r="BD52" s="65"/>
      <c r="BE52" s="65"/>
      <c r="BF52" s="87"/>
      <c r="BG52" s="87"/>
      <c r="BH52" s="86"/>
      <c r="BI52" s="87"/>
      <c r="BJ52" s="86"/>
      <c r="BK52" s="86"/>
      <c r="BL52" s="86"/>
      <c r="BM52" s="27"/>
      <c r="BN52" s="86"/>
      <c r="BO52" s="86"/>
      <c r="BP52" s="74"/>
      <c r="BQ52" s="86"/>
      <c r="BR52" s="86"/>
      <c r="BS52" s="74"/>
      <c r="BT52" s="87"/>
      <c r="BU52" s="87"/>
      <c r="BV52" s="74"/>
      <c r="BW52" s="26"/>
      <c r="BX52" s="86"/>
      <c r="BY52" s="74"/>
      <c r="BZ52" s="87"/>
      <c r="CA52" s="63"/>
    </row>
    <row r="53" spans="1:79">
      <c r="A53" s="73"/>
      <c r="B53" s="62"/>
      <c r="D53" s="63"/>
      <c r="E53" s="63"/>
      <c r="F53" s="64"/>
      <c r="G53" s="64"/>
      <c r="H53" s="64"/>
      <c r="I53" s="65"/>
      <c r="J53" s="64"/>
      <c r="K53" s="64"/>
      <c r="L53" s="64"/>
      <c r="M53" s="63"/>
      <c r="N53" s="64"/>
      <c r="O53" s="63"/>
      <c r="P53" s="63"/>
      <c r="Q53" s="63"/>
      <c r="R53" s="65"/>
      <c r="S53" s="65"/>
      <c r="T53" s="63"/>
      <c r="U53" s="63"/>
      <c r="V53" s="63"/>
      <c r="W53" s="65"/>
      <c r="X53" s="66"/>
      <c r="Y53" s="65"/>
      <c r="Z53" s="65"/>
      <c r="AA53" s="65"/>
      <c r="AB53" s="65"/>
      <c r="AC53" s="66"/>
      <c r="AD53" s="63"/>
      <c r="AE53" s="63"/>
      <c r="AF53" s="64"/>
      <c r="AG53" s="63"/>
      <c r="AH53" s="63"/>
      <c r="AI53" s="65"/>
      <c r="AJ53" s="66"/>
      <c r="AK53" s="66"/>
      <c r="AL53" s="64"/>
      <c r="AM53" s="64"/>
      <c r="AN53" s="68"/>
      <c r="AO53" s="69"/>
      <c r="AP53" s="70"/>
      <c r="AQ53" s="66"/>
      <c r="AR53" s="66"/>
      <c r="AS53" s="66"/>
      <c r="AT53" s="65"/>
      <c r="AU53" s="65"/>
      <c r="AV53" s="64"/>
      <c r="AW53" s="63"/>
      <c r="AX53" s="64"/>
      <c r="AY53" s="71"/>
      <c r="AZ53" s="66"/>
      <c r="BA53" s="66"/>
      <c r="BB53" s="72"/>
      <c r="BC53" s="65"/>
      <c r="BD53" s="65"/>
      <c r="BE53" s="65"/>
      <c r="BF53" s="87"/>
      <c r="BG53" s="87"/>
      <c r="BH53" s="86"/>
      <c r="BI53" s="87"/>
      <c r="BJ53" s="86"/>
      <c r="BK53" s="86"/>
      <c r="BL53" s="86"/>
      <c r="BM53" s="27"/>
      <c r="BN53" s="86"/>
      <c r="BO53" s="86"/>
      <c r="BP53" s="74"/>
      <c r="BQ53" s="86"/>
      <c r="BR53" s="86"/>
      <c r="BS53" s="74"/>
      <c r="BT53" s="87"/>
      <c r="BU53" s="87"/>
      <c r="BV53" s="74"/>
      <c r="BW53" s="26"/>
      <c r="BX53" s="86"/>
      <c r="BY53" s="74"/>
      <c r="BZ53" s="87"/>
      <c r="CA53" s="63"/>
    </row>
    <row r="54" spans="1:79">
      <c r="A54" s="73"/>
      <c r="B54" s="62"/>
      <c r="D54" s="63"/>
      <c r="E54" s="63"/>
      <c r="F54" s="64"/>
      <c r="G54" s="64"/>
      <c r="H54" s="64"/>
      <c r="I54" s="65"/>
      <c r="J54" s="64"/>
      <c r="K54" s="64"/>
      <c r="L54" s="64"/>
      <c r="M54" s="63"/>
      <c r="N54" s="64"/>
      <c r="O54" s="63"/>
      <c r="P54" s="63"/>
      <c r="Q54" s="63"/>
      <c r="R54" s="65"/>
      <c r="S54" s="65"/>
      <c r="T54" s="63"/>
      <c r="U54" s="63"/>
      <c r="V54" s="63"/>
      <c r="W54" s="65"/>
      <c r="X54" s="66"/>
      <c r="Y54" s="65"/>
      <c r="Z54" s="65"/>
      <c r="AA54" s="65"/>
      <c r="AB54" s="65"/>
      <c r="AC54" s="66"/>
      <c r="AD54" s="63"/>
      <c r="AE54" s="63"/>
      <c r="AF54" s="64"/>
      <c r="AG54" s="63"/>
      <c r="AH54" s="63"/>
      <c r="AI54" s="65"/>
      <c r="AJ54" s="66"/>
      <c r="AK54" s="66"/>
      <c r="AL54" s="64"/>
      <c r="AM54" s="64"/>
      <c r="AN54" s="68"/>
      <c r="AO54" s="69"/>
      <c r="AP54" s="70"/>
      <c r="AQ54" s="66"/>
      <c r="AR54" s="66"/>
      <c r="AS54" s="66"/>
      <c r="AT54" s="65"/>
      <c r="AU54" s="65"/>
      <c r="AV54" s="64"/>
      <c r="AW54" s="63"/>
      <c r="AX54" s="64"/>
      <c r="AY54" s="71"/>
      <c r="AZ54" s="66"/>
      <c r="BA54" s="66"/>
      <c r="BB54" s="72"/>
      <c r="BC54" s="65"/>
      <c r="BD54" s="65"/>
      <c r="BE54" s="65"/>
      <c r="BF54" s="87"/>
      <c r="BG54" s="87"/>
      <c r="BH54" s="86"/>
      <c r="BI54" s="87"/>
      <c r="BJ54" s="86"/>
      <c r="BK54" s="86"/>
      <c r="BL54" s="86"/>
      <c r="BM54" s="27"/>
      <c r="BN54" s="86"/>
      <c r="BO54" s="86"/>
      <c r="BP54" s="74"/>
      <c r="BQ54" s="86"/>
      <c r="BR54" s="86"/>
      <c r="BS54" s="74"/>
      <c r="BT54" s="87"/>
      <c r="BU54" s="87"/>
      <c r="BV54" s="74"/>
      <c r="BW54" s="26"/>
      <c r="BX54" s="86"/>
      <c r="BY54" s="74"/>
      <c r="BZ54" s="87"/>
      <c r="CA54" s="63"/>
    </row>
    <row r="55" spans="1:79">
      <c r="A55" s="73"/>
      <c r="B55" s="62"/>
      <c r="D55" s="63"/>
      <c r="E55" s="63"/>
      <c r="F55" s="64"/>
      <c r="G55" s="64"/>
      <c r="H55" s="64"/>
      <c r="I55" s="65"/>
      <c r="J55" s="64"/>
      <c r="K55" s="64"/>
      <c r="L55" s="64"/>
      <c r="M55" s="63"/>
      <c r="N55" s="64"/>
      <c r="O55" s="63"/>
      <c r="P55" s="63"/>
      <c r="Q55" s="63"/>
      <c r="R55" s="65"/>
      <c r="S55" s="65"/>
      <c r="T55" s="63"/>
      <c r="U55" s="63"/>
      <c r="V55" s="63"/>
      <c r="W55" s="65"/>
      <c r="X55" s="66"/>
      <c r="Y55" s="65"/>
      <c r="Z55" s="65"/>
      <c r="AA55" s="65"/>
      <c r="AB55" s="65"/>
      <c r="AC55" s="66"/>
      <c r="AD55" s="63"/>
      <c r="AE55" s="63"/>
      <c r="AF55" s="64"/>
      <c r="AG55" s="63"/>
      <c r="AH55" s="63"/>
      <c r="AI55" s="65"/>
      <c r="AJ55" s="66"/>
      <c r="AK55" s="66"/>
      <c r="AL55" s="64"/>
      <c r="AM55" s="64"/>
      <c r="AN55" s="68"/>
      <c r="AO55" s="69"/>
      <c r="AP55" s="70"/>
      <c r="AQ55" s="66"/>
      <c r="AR55" s="66"/>
      <c r="AS55" s="66"/>
      <c r="AT55" s="65"/>
      <c r="AU55" s="65"/>
      <c r="AV55" s="64"/>
      <c r="AW55" s="63"/>
      <c r="AX55" s="64"/>
      <c r="AY55" s="71"/>
      <c r="AZ55" s="66"/>
      <c r="BA55" s="66"/>
      <c r="BB55" s="72"/>
      <c r="BC55" s="65"/>
      <c r="BD55" s="65"/>
      <c r="BE55" s="65"/>
      <c r="BF55" s="87"/>
      <c r="BG55" s="87"/>
      <c r="BH55" s="86"/>
      <c r="BI55" s="87"/>
      <c r="BJ55" s="86"/>
      <c r="BK55" s="86"/>
      <c r="BL55" s="86"/>
      <c r="BM55" s="27"/>
      <c r="BN55" s="86"/>
      <c r="BO55" s="86"/>
      <c r="BP55" s="74"/>
      <c r="BQ55" s="86"/>
      <c r="BR55" s="86"/>
      <c r="BS55" s="74"/>
      <c r="BT55" s="87"/>
      <c r="BU55" s="87"/>
      <c r="BV55" s="74"/>
      <c r="BW55" s="26"/>
      <c r="BX55" s="86"/>
      <c r="BY55" s="74"/>
      <c r="BZ55" s="87"/>
      <c r="CA55" s="63"/>
    </row>
    <row r="56" spans="1:79">
      <c r="A56" s="73"/>
      <c r="B56" s="62"/>
      <c r="D56" s="63"/>
      <c r="E56" s="63"/>
      <c r="F56" s="64"/>
      <c r="G56" s="64"/>
      <c r="H56" s="64"/>
      <c r="I56" s="65"/>
      <c r="J56" s="64"/>
      <c r="K56" s="64"/>
      <c r="L56" s="64"/>
      <c r="M56" s="63"/>
      <c r="N56" s="64"/>
      <c r="O56" s="63"/>
      <c r="P56" s="63"/>
      <c r="Q56" s="63"/>
      <c r="R56" s="65"/>
      <c r="S56" s="65"/>
      <c r="T56" s="63"/>
      <c r="U56" s="63"/>
      <c r="V56" s="63"/>
      <c r="W56" s="65"/>
      <c r="X56" s="66"/>
      <c r="Y56" s="65"/>
      <c r="Z56" s="65"/>
      <c r="AA56" s="65"/>
      <c r="AB56" s="65"/>
      <c r="AC56" s="66"/>
      <c r="AD56" s="63"/>
      <c r="AE56" s="63"/>
      <c r="AF56" s="64"/>
      <c r="AG56" s="63"/>
      <c r="AH56" s="63"/>
      <c r="AI56" s="65"/>
      <c r="AJ56" s="66"/>
      <c r="AK56" s="66"/>
      <c r="AL56" s="64"/>
      <c r="AM56" s="64"/>
      <c r="AN56" s="68"/>
      <c r="AO56" s="69"/>
      <c r="AP56" s="70"/>
      <c r="AQ56" s="66"/>
      <c r="AR56" s="66"/>
      <c r="AS56" s="66"/>
      <c r="AT56" s="65"/>
      <c r="AU56" s="65"/>
      <c r="AV56" s="64"/>
      <c r="AW56" s="63"/>
      <c r="AX56" s="64"/>
      <c r="AY56" s="71"/>
      <c r="AZ56" s="66"/>
      <c r="BA56" s="66"/>
      <c r="BB56" s="72"/>
      <c r="BC56" s="65"/>
      <c r="BD56" s="65"/>
      <c r="BE56" s="65"/>
      <c r="BF56" s="87"/>
      <c r="BG56" s="87"/>
      <c r="BH56" s="86"/>
      <c r="BI56" s="87"/>
      <c r="BJ56" s="86"/>
      <c r="BK56" s="86"/>
      <c r="BL56" s="86"/>
      <c r="BM56" s="27"/>
      <c r="BN56" s="86"/>
      <c r="BO56" s="86"/>
      <c r="BP56" s="74"/>
      <c r="BQ56" s="86"/>
      <c r="BR56" s="86"/>
      <c r="BS56" s="74"/>
      <c r="BT56" s="87"/>
      <c r="BU56" s="87"/>
      <c r="BV56" s="74"/>
      <c r="BW56" s="26"/>
      <c r="BX56" s="86"/>
      <c r="BY56" s="74"/>
      <c r="BZ56" s="87"/>
      <c r="CA56" s="63"/>
    </row>
    <row r="57" spans="1:79">
      <c r="A57" s="73"/>
      <c r="B57" s="62"/>
      <c r="D57" s="63"/>
      <c r="E57" s="63"/>
      <c r="F57" s="64"/>
      <c r="G57" s="64"/>
      <c r="H57" s="64"/>
      <c r="I57" s="65"/>
      <c r="J57" s="64"/>
      <c r="K57" s="64"/>
      <c r="L57" s="64"/>
      <c r="M57" s="63"/>
      <c r="N57" s="64"/>
      <c r="O57" s="63"/>
      <c r="P57" s="63"/>
      <c r="Q57" s="63"/>
      <c r="R57" s="65"/>
      <c r="S57" s="65"/>
      <c r="T57" s="63"/>
      <c r="U57" s="63"/>
      <c r="V57" s="63"/>
      <c r="W57" s="65"/>
      <c r="X57" s="66"/>
      <c r="Y57" s="65"/>
      <c r="Z57" s="65"/>
      <c r="AA57" s="65"/>
      <c r="AB57" s="65"/>
      <c r="AC57" s="66"/>
      <c r="AD57" s="63"/>
      <c r="AE57" s="63"/>
      <c r="AF57" s="64"/>
      <c r="AG57" s="63"/>
      <c r="AH57" s="63"/>
      <c r="AI57" s="65"/>
      <c r="AJ57" s="66"/>
      <c r="AK57" s="66"/>
      <c r="AL57" s="64"/>
      <c r="AM57" s="64"/>
      <c r="AN57" s="68"/>
      <c r="AO57" s="69"/>
      <c r="AP57" s="70"/>
      <c r="AQ57" s="66"/>
      <c r="AR57" s="66"/>
      <c r="AS57" s="66"/>
      <c r="AT57" s="65"/>
      <c r="AU57" s="65"/>
      <c r="AV57" s="64"/>
      <c r="AW57" s="63"/>
      <c r="AX57" s="64"/>
      <c r="AY57" s="71"/>
      <c r="AZ57" s="66"/>
      <c r="BA57" s="66"/>
      <c r="BB57" s="72"/>
      <c r="BC57" s="65"/>
      <c r="BD57" s="65"/>
      <c r="BE57" s="65"/>
      <c r="BF57" s="87"/>
      <c r="BG57" s="87"/>
      <c r="BH57" s="86"/>
      <c r="BI57" s="87"/>
      <c r="BJ57" s="86"/>
      <c r="BK57" s="86"/>
      <c r="BL57" s="86"/>
      <c r="BM57" s="27"/>
      <c r="BN57" s="86"/>
      <c r="BO57" s="86"/>
      <c r="BP57" s="74"/>
      <c r="BQ57" s="86"/>
      <c r="BR57" s="86"/>
      <c r="BS57" s="74"/>
      <c r="BT57" s="87"/>
      <c r="BU57" s="87"/>
      <c r="BV57" s="74"/>
      <c r="BW57" s="26"/>
      <c r="BX57" s="86"/>
      <c r="BY57" s="74"/>
      <c r="BZ57" s="87"/>
      <c r="CA57" s="63"/>
    </row>
    <row r="58" spans="1:79">
      <c r="A58" s="73"/>
      <c r="B58" s="62"/>
      <c r="D58" s="63"/>
      <c r="E58" s="63"/>
      <c r="F58" s="64"/>
      <c r="G58" s="64"/>
      <c r="H58" s="64"/>
      <c r="I58" s="65"/>
      <c r="J58" s="64"/>
      <c r="K58" s="64"/>
      <c r="L58" s="64"/>
      <c r="M58" s="63"/>
      <c r="N58" s="64"/>
      <c r="O58" s="63"/>
      <c r="P58" s="63"/>
      <c r="Q58" s="63"/>
      <c r="R58" s="65"/>
      <c r="S58" s="65"/>
      <c r="T58" s="63"/>
      <c r="U58" s="63"/>
      <c r="V58" s="63"/>
      <c r="W58" s="65"/>
      <c r="X58" s="66"/>
      <c r="Y58" s="65"/>
      <c r="Z58" s="65"/>
      <c r="AA58" s="65"/>
      <c r="AB58" s="65"/>
      <c r="AC58" s="66"/>
      <c r="AD58" s="63"/>
      <c r="AE58" s="63"/>
      <c r="AF58" s="64"/>
      <c r="AG58" s="63"/>
      <c r="AH58" s="63"/>
      <c r="AI58" s="65"/>
      <c r="AJ58" s="66"/>
      <c r="AK58" s="66"/>
      <c r="AL58" s="64"/>
      <c r="AM58" s="64"/>
      <c r="AN58" s="68"/>
      <c r="AO58" s="69"/>
      <c r="AP58" s="70"/>
      <c r="AQ58" s="66"/>
      <c r="AR58" s="66"/>
      <c r="AS58" s="66"/>
      <c r="AT58" s="65"/>
      <c r="AU58" s="65"/>
      <c r="AV58" s="64"/>
      <c r="AW58" s="63"/>
      <c r="AX58" s="64"/>
      <c r="AY58" s="71"/>
      <c r="AZ58" s="66"/>
      <c r="BA58" s="66"/>
      <c r="BB58" s="72"/>
      <c r="BC58" s="65"/>
      <c r="BD58" s="65"/>
      <c r="BE58" s="65"/>
      <c r="BF58" s="87"/>
      <c r="BG58" s="87"/>
      <c r="BH58" s="86"/>
      <c r="BI58" s="87"/>
      <c r="BJ58" s="86"/>
      <c r="BK58" s="86"/>
      <c r="BL58" s="86"/>
      <c r="BM58" s="27"/>
      <c r="BN58" s="86"/>
      <c r="BO58" s="86"/>
      <c r="BP58" s="74"/>
      <c r="BQ58" s="86"/>
      <c r="BR58" s="86"/>
      <c r="BS58" s="74"/>
      <c r="BT58" s="87"/>
      <c r="BU58" s="87"/>
      <c r="BV58" s="74"/>
      <c r="BW58" s="26"/>
      <c r="BX58" s="86"/>
      <c r="BY58" s="74"/>
      <c r="BZ58" s="87"/>
      <c r="CA58" s="63"/>
    </row>
    <row r="59" spans="1:79">
      <c r="A59" s="73"/>
      <c r="B59" s="62"/>
      <c r="D59" s="63"/>
      <c r="E59" s="63"/>
      <c r="F59" s="64"/>
      <c r="G59" s="64"/>
      <c r="H59" s="64"/>
      <c r="I59" s="65"/>
      <c r="J59" s="64"/>
      <c r="K59" s="64"/>
      <c r="L59" s="64"/>
      <c r="M59" s="63"/>
      <c r="N59" s="64"/>
      <c r="O59" s="63"/>
      <c r="P59" s="63"/>
      <c r="Q59" s="63"/>
      <c r="R59" s="65"/>
      <c r="S59" s="65"/>
      <c r="T59" s="63"/>
      <c r="U59" s="63"/>
      <c r="V59" s="63"/>
      <c r="W59" s="65"/>
      <c r="X59" s="66"/>
      <c r="Y59" s="65"/>
      <c r="Z59" s="65"/>
      <c r="AA59" s="65"/>
      <c r="AB59" s="65"/>
      <c r="AC59" s="66"/>
      <c r="AD59" s="63"/>
      <c r="AE59" s="63"/>
      <c r="AF59" s="64"/>
      <c r="AG59" s="63"/>
      <c r="AH59" s="63"/>
      <c r="AI59" s="65"/>
      <c r="AJ59" s="66"/>
      <c r="AK59" s="66"/>
      <c r="AL59" s="64"/>
      <c r="AM59" s="64"/>
      <c r="AN59" s="68"/>
      <c r="AO59" s="69"/>
      <c r="AP59" s="70"/>
      <c r="AQ59" s="66"/>
      <c r="AR59" s="66"/>
      <c r="AS59" s="66"/>
      <c r="AT59" s="65"/>
      <c r="AU59" s="65"/>
      <c r="AV59" s="64"/>
      <c r="AW59" s="63"/>
      <c r="AX59" s="64"/>
      <c r="AY59" s="71"/>
      <c r="AZ59" s="66"/>
      <c r="BA59" s="66"/>
      <c r="BB59" s="72"/>
      <c r="BC59" s="65"/>
      <c r="BD59" s="65"/>
      <c r="BE59" s="65"/>
      <c r="BF59" s="87"/>
      <c r="BG59" s="87"/>
      <c r="BH59" s="86"/>
      <c r="BI59" s="87"/>
      <c r="BJ59" s="86"/>
      <c r="BK59" s="86"/>
      <c r="BL59" s="86"/>
      <c r="BM59" s="27"/>
      <c r="BN59" s="86"/>
      <c r="BO59" s="86"/>
      <c r="BP59" s="74"/>
      <c r="BQ59" s="86"/>
      <c r="BR59" s="86"/>
      <c r="BS59" s="74"/>
      <c r="BT59" s="87"/>
      <c r="BU59" s="87"/>
      <c r="BV59" s="74"/>
      <c r="BW59" s="26"/>
      <c r="BX59" s="86"/>
      <c r="BY59" s="74"/>
      <c r="BZ59" s="87"/>
      <c r="CA59" s="63"/>
    </row>
    <row r="60" spans="1:79">
      <c r="A60" s="73"/>
      <c r="B60" s="62"/>
      <c r="D60" s="63"/>
      <c r="E60" s="63"/>
      <c r="F60" s="64"/>
      <c r="G60" s="64"/>
      <c r="H60" s="64"/>
      <c r="I60" s="65"/>
      <c r="J60" s="64"/>
      <c r="K60" s="64"/>
      <c r="L60" s="64"/>
      <c r="M60" s="63"/>
      <c r="N60" s="64"/>
      <c r="O60" s="63"/>
      <c r="P60" s="63"/>
      <c r="Q60" s="63"/>
      <c r="R60" s="65"/>
      <c r="S60" s="65"/>
      <c r="T60" s="63"/>
      <c r="U60" s="63"/>
      <c r="V60" s="63"/>
      <c r="W60" s="65"/>
      <c r="X60" s="66"/>
      <c r="Y60" s="65"/>
      <c r="Z60" s="65"/>
      <c r="AA60" s="65"/>
      <c r="AB60" s="65"/>
      <c r="AC60" s="66"/>
      <c r="AD60" s="63"/>
      <c r="AE60" s="63"/>
      <c r="AF60" s="64"/>
      <c r="AG60" s="63"/>
      <c r="AH60" s="63"/>
      <c r="AI60" s="65"/>
      <c r="AJ60" s="66"/>
      <c r="AK60" s="66"/>
      <c r="AL60" s="64"/>
      <c r="AM60" s="64"/>
      <c r="AN60" s="68"/>
      <c r="AO60" s="69"/>
      <c r="AP60" s="70"/>
      <c r="AQ60" s="66"/>
      <c r="AR60" s="66"/>
      <c r="AS60" s="66"/>
      <c r="AT60" s="65"/>
      <c r="AU60" s="65"/>
      <c r="AV60" s="64"/>
      <c r="AW60" s="63"/>
      <c r="AX60" s="64"/>
      <c r="AY60" s="71"/>
      <c r="AZ60" s="66"/>
      <c r="BA60" s="66"/>
      <c r="BB60" s="72"/>
      <c r="BC60" s="65"/>
      <c r="BD60" s="65"/>
      <c r="BE60" s="65"/>
      <c r="BF60" s="87"/>
      <c r="BG60" s="87"/>
      <c r="BH60" s="86"/>
      <c r="BI60" s="87"/>
      <c r="BJ60" s="86"/>
      <c r="BK60" s="86"/>
      <c r="BL60" s="86"/>
      <c r="BM60" s="27"/>
      <c r="BN60" s="86"/>
      <c r="BO60" s="86"/>
      <c r="BP60" s="74"/>
      <c r="BQ60" s="86"/>
      <c r="BR60" s="86"/>
      <c r="BS60" s="74"/>
      <c r="BT60" s="87"/>
      <c r="BU60" s="87"/>
      <c r="BV60" s="74"/>
      <c r="BW60" s="26"/>
      <c r="BX60" s="86"/>
      <c r="BY60" s="74"/>
      <c r="BZ60" s="87"/>
      <c r="CA60" s="63"/>
    </row>
    <row r="61" spans="1:79">
      <c r="A61" s="73"/>
      <c r="B61" s="62"/>
      <c r="D61" s="63"/>
      <c r="E61" s="63"/>
      <c r="F61" s="64"/>
      <c r="G61" s="64"/>
      <c r="H61" s="64"/>
      <c r="I61" s="65"/>
      <c r="J61" s="64"/>
      <c r="K61" s="64"/>
      <c r="L61" s="64"/>
      <c r="M61" s="63"/>
      <c r="N61" s="64"/>
      <c r="O61" s="63"/>
      <c r="P61" s="63"/>
      <c r="Q61" s="63"/>
      <c r="R61" s="65"/>
      <c r="S61" s="65"/>
      <c r="T61" s="63"/>
      <c r="U61" s="63"/>
      <c r="V61" s="63"/>
      <c r="W61" s="65"/>
      <c r="X61" s="66"/>
      <c r="Y61" s="65"/>
      <c r="Z61" s="65"/>
      <c r="AA61" s="65"/>
      <c r="AB61" s="65"/>
      <c r="AC61" s="66"/>
      <c r="AD61" s="63"/>
      <c r="AE61" s="63"/>
      <c r="AF61" s="64"/>
      <c r="AG61" s="63"/>
      <c r="AH61" s="63"/>
      <c r="AI61" s="65"/>
      <c r="AJ61" s="66"/>
      <c r="AK61" s="66"/>
      <c r="AL61" s="64"/>
      <c r="AM61" s="64"/>
      <c r="AN61" s="68"/>
      <c r="AO61" s="69"/>
      <c r="AP61" s="70"/>
      <c r="AQ61" s="66"/>
      <c r="AR61" s="66"/>
      <c r="AS61" s="66"/>
      <c r="AT61" s="65"/>
      <c r="AU61" s="65"/>
      <c r="AV61" s="64"/>
      <c r="AW61" s="63"/>
      <c r="AX61" s="64"/>
      <c r="AY61" s="71"/>
      <c r="AZ61" s="66"/>
      <c r="BA61" s="66"/>
      <c r="BB61" s="72"/>
      <c r="BC61" s="65"/>
      <c r="BD61" s="65"/>
      <c r="BE61" s="65"/>
      <c r="BF61" s="87"/>
      <c r="BG61" s="87"/>
      <c r="BH61" s="86"/>
      <c r="BI61" s="87"/>
      <c r="BJ61" s="86"/>
      <c r="BK61" s="86"/>
      <c r="BL61" s="86"/>
      <c r="BM61" s="27"/>
      <c r="BN61" s="86"/>
      <c r="BO61" s="86"/>
      <c r="BP61" s="74"/>
      <c r="BQ61" s="86"/>
      <c r="BR61" s="86"/>
      <c r="BS61" s="74"/>
      <c r="BT61" s="87"/>
      <c r="BU61" s="87"/>
      <c r="BV61" s="74"/>
      <c r="BW61" s="26"/>
      <c r="BX61" s="86"/>
      <c r="BY61" s="74"/>
      <c r="BZ61" s="87"/>
      <c r="CA61" s="63"/>
    </row>
    <row r="62" spans="1:79">
      <c r="A62" s="73"/>
      <c r="B62" s="62"/>
      <c r="D62" s="63"/>
      <c r="E62" s="63"/>
      <c r="F62" s="64"/>
      <c r="G62" s="64"/>
      <c r="H62" s="64"/>
      <c r="I62" s="65"/>
      <c r="J62" s="64"/>
      <c r="K62" s="64"/>
      <c r="L62" s="64"/>
      <c r="M62" s="63"/>
      <c r="N62" s="64"/>
      <c r="O62" s="63"/>
      <c r="P62" s="63"/>
      <c r="Q62" s="63"/>
      <c r="R62" s="65"/>
      <c r="S62" s="65"/>
      <c r="T62" s="63"/>
      <c r="U62" s="63"/>
      <c r="V62" s="63"/>
      <c r="W62" s="65"/>
      <c r="X62" s="66"/>
      <c r="Y62" s="65"/>
      <c r="Z62" s="65"/>
      <c r="AA62" s="65"/>
      <c r="AB62" s="65"/>
      <c r="AC62" s="66"/>
      <c r="AD62" s="63"/>
      <c r="AE62" s="63"/>
      <c r="AF62" s="64"/>
      <c r="AG62" s="63"/>
      <c r="AH62" s="63"/>
      <c r="AI62" s="65"/>
      <c r="AJ62" s="66"/>
      <c r="AK62" s="66"/>
      <c r="AL62" s="64"/>
      <c r="AM62" s="64"/>
      <c r="AN62" s="68"/>
      <c r="AO62" s="69"/>
      <c r="AP62" s="70"/>
      <c r="AQ62" s="66"/>
      <c r="AR62" s="66"/>
      <c r="AS62" s="66"/>
      <c r="AT62" s="65"/>
      <c r="AU62" s="65"/>
      <c r="AV62" s="64"/>
      <c r="AW62" s="63"/>
      <c r="AX62" s="64"/>
      <c r="AY62" s="71"/>
      <c r="AZ62" s="66"/>
      <c r="BA62" s="66"/>
      <c r="BB62" s="72"/>
      <c r="BC62" s="65"/>
      <c r="BD62" s="65"/>
      <c r="BE62" s="65"/>
      <c r="BF62" s="87"/>
      <c r="BG62" s="87"/>
      <c r="BH62" s="86"/>
      <c r="BI62" s="87"/>
      <c r="BJ62" s="86"/>
      <c r="BK62" s="86"/>
      <c r="BL62" s="86"/>
      <c r="BM62" s="27"/>
      <c r="BN62" s="86"/>
      <c r="BO62" s="86"/>
      <c r="BP62" s="74"/>
      <c r="BQ62" s="86"/>
      <c r="BR62" s="86"/>
      <c r="BS62" s="74"/>
      <c r="BT62" s="87"/>
      <c r="BU62" s="87"/>
      <c r="BV62" s="74"/>
      <c r="BW62" s="26"/>
      <c r="BX62" s="86"/>
      <c r="BY62" s="74"/>
      <c r="BZ62" s="87"/>
      <c r="CA62" s="63"/>
    </row>
    <row r="63" spans="1:79">
      <c r="A63" s="73"/>
      <c r="B63" s="62"/>
      <c r="D63" s="63"/>
      <c r="E63" s="63"/>
      <c r="F63" s="64"/>
      <c r="G63" s="64"/>
      <c r="H63" s="64"/>
      <c r="I63" s="65"/>
      <c r="J63" s="64"/>
      <c r="K63" s="64"/>
      <c r="L63" s="64"/>
      <c r="M63" s="63"/>
      <c r="N63" s="64"/>
      <c r="O63" s="63"/>
      <c r="P63" s="63"/>
      <c r="Q63" s="63"/>
      <c r="R63" s="65"/>
      <c r="S63" s="65"/>
      <c r="T63" s="63"/>
      <c r="U63" s="63"/>
      <c r="V63" s="63"/>
      <c r="W63" s="65"/>
      <c r="X63" s="66"/>
      <c r="Y63" s="65"/>
      <c r="Z63" s="65"/>
      <c r="AA63" s="65"/>
      <c r="AB63" s="65"/>
      <c r="AC63" s="66"/>
      <c r="AD63" s="63"/>
      <c r="AE63" s="63"/>
      <c r="AF63" s="64"/>
      <c r="AG63" s="63"/>
      <c r="AH63" s="63"/>
      <c r="AI63" s="65"/>
      <c r="AJ63" s="66"/>
      <c r="AK63" s="66"/>
      <c r="AL63" s="64"/>
      <c r="AM63" s="64"/>
      <c r="AN63" s="68"/>
      <c r="AO63" s="69"/>
      <c r="AP63" s="70"/>
      <c r="AQ63" s="66"/>
      <c r="AR63" s="66"/>
      <c r="AS63" s="66"/>
      <c r="AT63" s="65"/>
      <c r="AU63" s="65"/>
      <c r="AV63" s="64"/>
      <c r="AW63" s="63"/>
      <c r="AX63" s="64"/>
      <c r="AY63" s="71"/>
      <c r="AZ63" s="66"/>
      <c r="BA63" s="66"/>
      <c r="BB63" s="72"/>
      <c r="BC63" s="65"/>
      <c r="BD63" s="65"/>
      <c r="BE63" s="65"/>
      <c r="BF63" s="87"/>
      <c r="BG63" s="87"/>
      <c r="BH63" s="86"/>
      <c r="BI63" s="87"/>
      <c r="BJ63" s="86"/>
      <c r="BK63" s="86"/>
      <c r="BL63" s="86"/>
      <c r="BM63" s="27"/>
      <c r="BN63" s="86"/>
      <c r="BO63" s="86"/>
      <c r="BP63" s="74"/>
      <c r="BQ63" s="86"/>
      <c r="BR63" s="86"/>
      <c r="BS63" s="74"/>
      <c r="BT63" s="87"/>
      <c r="BU63" s="87"/>
      <c r="BV63" s="74"/>
      <c r="BW63" s="26"/>
      <c r="BX63" s="86"/>
      <c r="BY63" s="74"/>
      <c r="BZ63" s="87"/>
      <c r="CA63" s="63"/>
    </row>
    <row r="64" spans="1:79">
      <c r="A64" s="73"/>
      <c r="B64" s="62"/>
      <c r="D64" s="63"/>
      <c r="E64" s="63"/>
      <c r="F64" s="64"/>
      <c r="G64" s="64"/>
      <c r="H64" s="64"/>
      <c r="I64" s="65"/>
      <c r="J64" s="64"/>
      <c r="K64" s="64"/>
      <c r="L64" s="64"/>
      <c r="M64" s="63"/>
      <c r="N64" s="64"/>
      <c r="O64" s="63"/>
      <c r="P64" s="63"/>
      <c r="Q64" s="63"/>
      <c r="R64" s="65"/>
      <c r="S64" s="65"/>
      <c r="T64" s="63"/>
      <c r="U64" s="63"/>
      <c r="V64" s="63"/>
      <c r="W64" s="65"/>
      <c r="X64" s="66"/>
      <c r="Y64" s="65"/>
      <c r="Z64" s="65"/>
      <c r="AA64" s="65"/>
      <c r="AB64" s="65"/>
      <c r="AC64" s="66"/>
      <c r="AD64" s="63"/>
      <c r="AE64" s="63"/>
      <c r="AF64" s="64"/>
      <c r="AG64" s="63"/>
      <c r="AH64" s="63"/>
      <c r="AI64" s="65"/>
      <c r="AJ64" s="66"/>
      <c r="AK64" s="66"/>
      <c r="AL64" s="64"/>
      <c r="AM64" s="64"/>
      <c r="AN64" s="68"/>
      <c r="AO64" s="69"/>
      <c r="AP64" s="70"/>
      <c r="AQ64" s="66"/>
      <c r="AR64" s="66"/>
      <c r="AS64" s="66"/>
      <c r="AT64" s="65"/>
      <c r="AU64" s="65"/>
      <c r="AV64" s="64"/>
      <c r="AW64" s="63"/>
      <c r="AX64" s="64"/>
      <c r="AY64" s="71"/>
      <c r="AZ64" s="66"/>
      <c r="BA64" s="66"/>
      <c r="BB64" s="72"/>
      <c r="BC64" s="65"/>
      <c r="BD64" s="65"/>
      <c r="BE64" s="65"/>
      <c r="BF64" s="87"/>
      <c r="BG64" s="87"/>
      <c r="BH64" s="86"/>
      <c r="BI64" s="87"/>
      <c r="BJ64" s="86"/>
      <c r="BK64" s="86"/>
      <c r="BL64" s="86"/>
      <c r="BM64" s="27"/>
      <c r="BN64" s="86"/>
      <c r="BO64" s="86"/>
      <c r="BP64" s="74"/>
      <c r="BQ64" s="86"/>
      <c r="BR64" s="86"/>
      <c r="BS64" s="74"/>
      <c r="BT64" s="87"/>
      <c r="BU64" s="87"/>
      <c r="BV64" s="74"/>
      <c r="BW64" s="26"/>
      <c r="BX64" s="86"/>
      <c r="BY64" s="74"/>
      <c r="BZ64" s="87"/>
      <c r="CA64" s="63"/>
    </row>
    <row r="65" spans="1:79">
      <c r="A65" s="73"/>
      <c r="B65" s="62"/>
      <c r="D65" s="63"/>
      <c r="E65" s="63"/>
      <c r="F65" s="64"/>
      <c r="G65" s="64"/>
      <c r="H65" s="64"/>
      <c r="I65" s="65"/>
      <c r="J65" s="64"/>
      <c r="K65" s="64"/>
      <c r="L65" s="64"/>
      <c r="M65" s="63"/>
      <c r="N65" s="64"/>
      <c r="O65" s="63"/>
      <c r="P65" s="63"/>
      <c r="Q65" s="63"/>
      <c r="R65" s="65"/>
      <c r="S65" s="65"/>
      <c r="T65" s="63"/>
      <c r="U65" s="63"/>
      <c r="V65" s="63"/>
      <c r="W65" s="65"/>
      <c r="X65" s="66"/>
      <c r="Y65" s="65"/>
      <c r="Z65" s="65"/>
      <c r="AA65" s="65"/>
      <c r="AB65" s="65"/>
      <c r="AC65" s="66"/>
      <c r="AD65" s="63"/>
      <c r="AE65" s="63"/>
      <c r="AF65" s="64"/>
      <c r="AG65" s="63"/>
      <c r="AH65" s="63"/>
      <c r="AI65" s="65"/>
      <c r="AJ65" s="66"/>
      <c r="AK65" s="66"/>
      <c r="AL65" s="64"/>
      <c r="AM65" s="64"/>
      <c r="AN65" s="68"/>
      <c r="AO65" s="69"/>
      <c r="AP65" s="70"/>
      <c r="AQ65" s="66"/>
      <c r="AR65" s="66"/>
      <c r="AS65" s="66"/>
      <c r="AT65" s="65"/>
      <c r="AU65" s="65"/>
      <c r="AV65" s="64"/>
      <c r="AW65" s="63"/>
      <c r="AX65" s="64"/>
      <c r="AY65" s="71"/>
      <c r="AZ65" s="66"/>
      <c r="BA65" s="66"/>
      <c r="BB65" s="72"/>
      <c r="BC65" s="65"/>
      <c r="BD65" s="65"/>
      <c r="BE65" s="65"/>
      <c r="BF65" s="87"/>
      <c r="BG65" s="87"/>
      <c r="BH65" s="86"/>
      <c r="BI65" s="87"/>
      <c r="BJ65" s="86"/>
      <c r="BK65" s="86"/>
      <c r="BL65" s="86"/>
      <c r="BM65" s="27"/>
      <c r="BN65" s="86"/>
      <c r="BO65" s="86"/>
      <c r="BP65" s="74"/>
      <c r="BQ65" s="86"/>
      <c r="BR65" s="86"/>
      <c r="BS65" s="74"/>
      <c r="BT65" s="87"/>
      <c r="BU65" s="87"/>
      <c r="BV65" s="74"/>
      <c r="BW65" s="26"/>
      <c r="BX65" s="86"/>
      <c r="BY65" s="74"/>
      <c r="BZ65" s="87"/>
      <c r="CA65" s="63"/>
    </row>
    <row r="66" spans="1:79">
      <c r="A66" s="73"/>
      <c r="B66" s="62"/>
      <c r="D66" s="63"/>
      <c r="E66" s="63"/>
      <c r="F66" s="64"/>
      <c r="G66" s="64"/>
      <c r="H66" s="64"/>
      <c r="I66" s="65"/>
      <c r="J66" s="64"/>
      <c r="K66" s="64"/>
      <c r="L66" s="64"/>
      <c r="M66" s="63"/>
      <c r="N66" s="64"/>
      <c r="O66" s="63"/>
      <c r="P66" s="63"/>
      <c r="Q66" s="63"/>
      <c r="R66" s="65"/>
      <c r="S66" s="65"/>
      <c r="T66" s="63"/>
      <c r="U66" s="63"/>
      <c r="V66" s="63"/>
      <c r="W66" s="65"/>
      <c r="X66" s="66"/>
      <c r="Y66" s="65"/>
      <c r="Z66" s="65"/>
      <c r="AA66" s="65"/>
      <c r="AB66" s="65"/>
      <c r="AC66" s="66"/>
      <c r="AD66" s="63"/>
      <c r="AE66" s="63"/>
      <c r="AF66" s="64"/>
      <c r="AG66" s="63"/>
      <c r="AH66" s="63"/>
      <c r="AI66" s="65"/>
      <c r="AJ66" s="66"/>
      <c r="AK66" s="66"/>
      <c r="AL66" s="64"/>
      <c r="AM66" s="64"/>
      <c r="AN66" s="68"/>
      <c r="AO66" s="69"/>
      <c r="AP66" s="70"/>
      <c r="AQ66" s="66"/>
      <c r="AR66" s="66"/>
      <c r="AS66" s="66"/>
      <c r="AT66" s="65"/>
      <c r="AU66" s="65"/>
      <c r="AV66" s="64"/>
      <c r="AW66" s="63"/>
      <c r="AX66" s="64"/>
      <c r="AY66" s="71"/>
      <c r="AZ66" s="66"/>
      <c r="BA66" s="66"/>
      <c r="BB66" s="72"/>
      <c r="BC66" s="65"/>
      <c r="BD66" s="65"/>
      <c r="BE66" s="65"/>
      <c r="BF66" s="87"/>
      <c r="BG66" s="87"/>
      <c r="BH66" s="86"/>
      <c r="BI66" s="87"/>
      <c r="BJ66" s="86"/>
      <c r="BK66" s="86"/>
      <c r="BL66" s="86"/>
      <c r="BM66" s="27"/>
      <c r="BN66" s="86"/>
      <c r="BO66" s="86"/>
      <c r="BP66" s="74"/>
      <c r="BQ66" s="86"/>
      <c r="BR66" s="86"/>
      <c r="BS66" s="74"/>
      <c r="BT66" s="87"/>
      <c r="BU66" s="87"/>
      <c r="BV66" s="74"/>
      <c r="BW66" s="26"/>
      <c r="BX66" s="86"/>
      <c r="BY66" s="74"/>
      <c r="BZ66" s="87"/>
      <c r="CA66" s="63"/>
    </row>
    <row r="67" spans="1:79">
      <c r="A67" s="73"/>
      <c r="B67" s="62"/>
      <c r="D67" s="63"/>
      <c r="E67" s="63"/>
      <c r="F67" s="64"/>
      <c r="G67" s="64"/>
      <c r="H67" s="64"/>
      <c r="I67" s="65"/>
      <c r="J67" s="64"/>
      <c r="K67" s="64"/>
      <c r="L67" s="64"/>
      <c r="M67" s="63"/>
      <c r="N67" s="64"/>
      <c r="O67" s="63"/>
      <c r="P67" s="63"/>
      <c r="Q67" s="63"/>
      <c r="R67" s="65"/>
      <c r="S67" s="65"/>
      <c r="T67" s="63"/>
      <c r="U67" s="63"/>
      <c r="V67" s="63"/>
      <c r="W67" s="65"/>
      <c r="X67" s="66"/>
      <c r="Y67" s="65"/>
      <c r="Z67" s="65"/>
      <c r="AA67" s="65"/>
      <c r="AB67" s="65"/>
      <c r="AC67" s="66"/>
      <c r="AD67" s="63"/>
      <c r="AE67" s="63"/>
      <c r="AF67" s="64"/>
      <c r="AG67" s="63"/>
      <c r="AH67" s="63"/>
      <c r="AI67" s="65"/>
      <c r="AJ67" s="66"/>
      <c r="AK67" s="66"/>
      <c r="AL67" s="64"/>
      <c r="AM67" s="64"/>
      <c r="AN67" s="68"/>
      <c r="AO67" s="69"/>
      <c r="AP67" s="70"/>
      <c r="AQ67" s="66"/>
      <c r="AR67" s="66"/>
      <c r="AS67" s="66"/>
      <c r="AT67" s="65"/>
      <c r="AU67" s="65"/>
      <c r="AV67" s="64"/>
      <c r="AW67" s="63"/>
      <c r="AX67" s="64"/>
      <c r="AY67" s="71"/>
      <c r="AZ67" s="66"/>
      <c r="BA67" s="66"/>
      <c r="BB67" s="72"/>
      <c r="BC67" s="65"/>
      <c r="BD67" s="65"/>
      <c r="BE67" s="65"/>
      <c r="BF67" s="87"/>
      <c r="BG67" s="87"/>
      <c r="BH67" s="86"/>
      <c r="BI67" s="87"/>
      <c r="BJ67" s="86"/>
      <c r="BK67" s="86"/>
      <c r="BL67" s="86"/>
      <c r="BM67" s="27"/>
      <c r="BN67" s="86"/>
      <c r="BO67" s="86"/>
      <c r="BP67" s="74"/>
      <c r="BQ67" s="86"/>
      <c r="BR67" s="86"/>
      <c r="BS67" s="74"/>
      <c r="BT67" s="87"/>
      <c r="BU67" s="87"/>
      <c r="BV67" s="74"/>
      <c r="BW67" s="26"/>
      <c r="BX67" s="86"/>
      <c r="BY67" s="74"/>
      <c r="BZ67" s="87"/>
      <c r="CA67" s="63"/>
    </row>
    <row r="68" spans="1:79">
      <c r="A68" s="73"/>
      <c r="B68" s="62"/>
      <c r="D68" s="63"/>
      <c r="E68" s="63"/>
      <c r="F68" s="64"/>
      <c r="G68" s="64"/>
      <c r="H68" s="64"/>
      <c r="I68" s="65"/>
      <c r="J68" s="64"/>
      <c r="K68" s="64"/>
      <c r="L68" s="64"/>
      <c r="M68" s="63"/>
      <c r="N68" s="64"/>
      <c r="O68" s="63"/>
      <c r="P68" s="63"/>
      <c r="Q68" s="63"/>
      <c r="R68" s="65"/>
      <c r="S68" s="65"/>
      <c r="T68" s="63"/>
      <c r="U68" s="63"/>
      <c r="V68" s="63"/>
      <c r="W68" s="65"/>
      <c r="X68" s="66"/>
      <c r="Y68" s="65"/>
      <c r="Z68" s="65"/>
      <c r="AA68" s="65"/>
      <c r="AB68" s="65"/>
      <c r="AC68" s="66"/>
      <c r="AD68" s="63"/>
      <c r="AE68" s="63"/>
      <c r="AF68" s="64"/>
      <c r="AG68" s="63"/>
      <c r="AH68" s="63"/>
      <c r="AI68" s="65"/>
      <c r="AJ68" s="66"/>
      <c r="AK68" s="66"/>
      <c r="AL68" s="64"/>
      <c r="AM68" s="64"/>
      <c r="AN68" s="68"/>
      <c r="AO68" s="69"/>
      <c r="AP68" s="70"/>
      <c r="AQ68" s="66"/>
      <c r="AR68" s="66"/>
      <c r="AS68" s="66"/>
      <c r="AT68" s="65"/>
      <c r="AU68" s="65"/>
      <c r="AV68" s="64"/>
      <c r="AW68" s="63"/>
      <c r="AX68" s="64"/>
      <c r="AY68" s="71"/>
      <c r="AZ68" s="66"/>
      <c r="BA68" s="66"/>
      <c r="BB68" s="72"/>
      <c r="BC68" s="65"/>
      <c r="BD68" s="65"/>
      <c r="BE68" s="65"/>
      <c r="BF68" s="87"/>
      <c r="BG68" s="87"/>
      <c r="BH68" s="86"/>
      <c r="BI68" s="87"/>
      <c r="BJ68" s="86"/>
      <c r="BK68" s="86"/>
      <c r="BL68" s="86"/>
      <c r="BM68" s="27"/>
      <c r="BN68" s="86"/>
      <c r="BO68" s="86"/>
      <c r="BP68" s="74"/>
      <c r="BQ68" s="86"/>
      <c r="BR68" s="86"/>
      <c r="BS68" s="74"/>
      <c r="BT68" s="87"/>
      <c r="BU68" s="87"/>
      <c r="BV68" s="74"/>
      <c r="BW68" s="26"/>
      <c r="BX68" s="86"/>
      <c r="BY68" s="74"/>
      <c r="BZ68" s="87"/>
      <c r="CA68" s="63"/>
    </row>
    <row r="69" spans="1:79">
      <c r="A69" s="73"/>
      <c r="B69" s="62"/>
      <c r="D69" s="63"/>
      <c r="E69" s="63"/>
      <c r="F69" s="64"/>
      <c r="G69" s="64"/>
      <c r="H69" s="64"/>
      <c r="I69" s="65"/>
      <c r="J69" s="64"/>
      <c r="K69" s="64"/>
      <c r="L69" s="64"/>
      <c r="M69" s="63"/>
      <c r="N69" s="64"/>
      <c r="O69" s="63"/>
      <c r="P69" s="63"/>
      <c r="Q69" s="63"/>
      <c r="R69" s="65"/>
      <c r="S69" s="65"/>
      <c r="T69" s="63"/>
      <c r="U69" s="63"/>
      <c r="V69" s="63"/>
      <c r="W69" s="65"/>
      <c r="X69" s="66"/>
      <c r="Y69" s="65"/>
      <c r="Z69" s="65"/>
      <c r="AA69" s="65"/>
      <c r="AB69" s="65"/>
      <c r="AC69" s="66"/>
      <c r="AD69" s="63"/>
      <c r="AE69" s="63"/>
      <c r="AF69" s="64"/>
      <c r="AG69" s="63"/>
      <c r="AH69" s="63"/>
      <c r="AI69" s="65"/>
      <c r="AJ69" s="66"/>
      <c r="AK69" s="66"/>
      <c r="AL69" s="64"/>
      <c r="AM69" s="64"/>
      <c r="AN69" s="68"/>
      <c r="AO69" s="69"/>
      <c r="AP69" s="70"/>
      <c r="AQ69" s="66"/>
      <c r="AR69" s="66"/>
      <c r="AS69" s="66"/>
      <c r="AT69" s="65"/>
      <c r="AU69" s="65"/>
      <c r="AV69" s="64"/>
      <c r="AW69" s="63"/>
      <c r="AX69" s="64"/>
      <c r="AY69" s="71"/>
      <c r="AZ69" s="66"/>
      <c r="BA69" s="66"/>
      <c r="BB69" s="72"/>
      <c r="BC69" s="65"/>
      <c r="BD69" s="65"/>
      <c r="BE69" s="65"/>
      <c r="BF69" s="87"/>
      <c r="BG69" s="87"/>
      <c r="BH69" s="86"/>
      <c r="BI69" s="87"/>
      <c r="BJ69" s="86"/>
      <c r="BK69" s="86"/>
      <c r="BL69" s="86"/>
      <c r="BM69" s="27"/>
      <c r="BN69" s="86"/>
      <c r="BO69" s="86"/>
      <c r="BP69" s="74"/>
      <c r="BQ69" s="86"/>
      <c r="BR69" s="86"/>
      <c r="BS69" s="74"/>
      <c r="BT69" s="87"/>
      <c r="BU69" s="87"/>
      <c r="BV69" s="74"/>
      <c r="BW69" s="26"/>
      <c r="BX69" s="86"/>
      <c r="BY69" s="74"/>
      <c r="BZ69" s="87"/>
      <c r="CA69" s="63"/>
    </row>
    <row r="70" spans="1:79">
      <c r="A70" s="73"/>
      <c r="B70" s="62"/>
      <c r="D70" s="63"/>
      <c r="E70" s="63"/>
      <c r="F70" s="64"/>
      <c r="G70" s="64"/>
      <c r="H70" s="64"/>
      <c r="I70" s="65"/>
      <c r="J70" s="64"/>
      <c r="K70" s="64"/>
      <c r="L70" s="64"/>
      <c r="M70" s="63"/>
      <c r="N70" s="64"/>
      <c r="O70" s="63"/>
      <c r="P70" s="63"/>
      <c r="Q70" s="63"/>
      <c r="R70" s="65"/>
      <c r="S70" s="65"/>
      <c r="T70" s="63"/>
      <c r="U70" s="63"/>
      <c r="V70" s="63"/>
      <c r="W70" s="65"/>
      <c r="X70" s="66"/>
      <c r="Y70" s="65"/>
      <c r="Z70" s="65"/>
      <c r="AA70" s="65"/>
      <c r="AB70" s="65"/>
      <c r="AC70" s="66"/>
      <c r="AD70" s="63"/>
      <c r="AE70" s="63"/>
      <c r="AF70" s="64"/>
      <c r="AG70" s="63"/>
      <c r="AH70" s="63"/>
      <c r="AI70" s="65"/>
      <c r="AJ70" s="66"/>
      <c r="AK70" s="66"/>
      <c r="AL70" s="64"/>
      <c r="AM70" s="64"/>
      <c r="AN70" s="68"/>
      <c r="AO70" s="69"/>
      <c r="AP70" s="70"/>
      <c r="AQ70" s="66"/>
      <c r="AR70" s="66"/>
      <c r="AS70" s="66"/>
      <c r="AT70" s="65"/>
      <c r="AU70" s="65"/>
      <c r="AV70" s="64"/>
      <c r="AW70" s="63"/>
      <c r="AX70" s="64"/>
      <c r="AY70" s="71"/>
      <c r="AZ70" s="66"/>
      <c r="BA70" s="66"/>
      <c r="BB70" s="72"/>
      <c r="BC70" s="65"/>
      <c r="BD70" s="65"/>
      <c r="BE70" s="65"/>
      <c r="BF70" s="87"/>
      <c r="BG70" s="87"/>
      <c r="BH70" s="86"/>
      <c r="BI70" s="87"/>
      <c r="BJ70" s="86"/>
      <c r="BK70" s="86"/>
      <c r="BL70" s="86"/>
      <c r="BM70" s="27"/>
      <c r="BN70" s="86"/>
      <c r="BO70" s="86"/>
      <c r="BP70" s="74"/>
      <c r="BQ70" s="86"/>
      <c r="BR70" s="86"/>
      <c r="BS70" s="74"/>
      <c r="BT70" s="87"/>
      <c r="BU70" s="87"/>
      <c r="BV70" s="74"/>
      <c r="BW70" s="26"/>
      <c r="BX70" s="86"/>
      <c r="BY70" s="74"/>
      <c r="BZ70" s="87"/>
      <c r="CA70" s="63"/>
    </row>
    <row r="71" spans="1:79">
      <c r="A71" s="73"/>
      <c r="B71" s="62"/>
      <c r="D71" s="63"/>
      <c r="E71" s="63"/>
      <c r="F71" s="64"/>
      <c r="G71" s="64"/>
      <c r="H71" s="64"/>
      <c r="I71" s="65"/>
      <c r="J71" s="64"/>
      <c r="K71" s="64"/>
      <c r="L71" s="64"/>
      <c r="M71" s="63"/>
      <c r="N71" s="64"/>
      <c r="O71" s="63"/>
      <c r="P71" s="63"/>
      <c r="Q71" s="63"/>
      <c r="R71" s="65"/>
      <c r="S71" s="65"/>
      <c r="T71" s="63"/>
      <c r="U71" s="63"/>
      <c r="V71" s="63"/>
      <c r="W71" s="65"/>
      <c r="X71" s="66"/>
      <c r="Y71" s="65"/>
      <c r="Z71" s="65"/>
      <c r="AA71" s="65"/>
      <c r="AB71" s="65"/>
      <c r="AC71" s="66"/>
      <c r="AD71" s="63"/>
      <c r="AE71" s="63"/>
      <c r="AF71" s="64"/>
      <c r="AG71" s="63"/>
      <c r="AH71" s="63"/>
      <c r="AI71" s="65"/>
      <c r="AJ71" s="66"/>
      <c r="AK71" s="66"/>
      <c r="AL71" s="64"/>
      <c r="AM71" s="64"/>
      <c r="AN71" s="68"/>
      <c r="AO71" s="69"/>
      <c r="AP71" s="70"/>
      <c r="AQ71" s="66"/>
      <c r="AR71" s="66"/>
      <c r="AS71" s="66"/>
      <c r="AT71" s="65"/>
      <c r="AU71" s="65"/>
      <c r="AV71" s="64"/>
      <c r="AW71" s="63"/>
      <c r="AX71" s="64"/>
      <c r="AY71" s="71"/>
      <c r="AZ71" s="66"/>
      <c r="BA71" s="66"/>
      <c r="BB71" s="72"/>
      <c r="BC71" s="65"/>
      <c r="BD71" s="65"/>
      <c r="BE71" s="65"/>
      <c r="BF71" s="87"/>
      <c r="BG71" s="87"/>
      <c r="BH71" s="86"/>
      <c r="BI71" s="87"/>
      <c r="BJ71" s="86"/>
      <c r="BK71" s="86"/>
      <c r="BL71" s="86"/>
      <c r="BM71" s="27"/>
      <c r="BN71" s="86"/>
      <c r="BO71" s="86"/>
      <c r="BP71" s="74"/>
      <c r="BQ71" s="86"/>
      <c r="BR71" s="86"/>
      <c r="BS71" s="74"/>
      <c r="BT71" s="87"/>
      <c r="BU71" s="87"/>
      <c r="BV71" s="74"/>
      <c r="BW71" s="26"/>
      <c r="BX71" s="86"/>
      <c r="BY71" s="74"/>
      <c r="BZ71" s="87"/>
      <c r="CA71" s="63"/>
    </row>
    <row r="72" spans="1:79">
      <c r="A72" s="73"/>
      <c r="B72" s="62"/>
      <c r="D72" s="63"/>
      <c r="E72" s="63"/>
      <c r="F72" s="64"/>
      <c r="G72" s="64"/>
      <c r="H72" s="64"/>
      <c r="I72" s="65"/>
      <c r="J72" s="64"/>
      <c r="K72" s="64"/>
      <c r="L72" s="64"/>
      <c r="M72" s="63"/>
      <c r="N72" s="64"/>
      <c r="O72" s="63"/>
      <c r="P72" s="63"/>
      <c r="Q72" s="63"/>
      <c r="R72" s="65"/>
      <c r="S72" s="65"/>
      <c r="T72" s="63"/>
      <c r="U72" s="63"/>
      <c r="V72" s="63"/>
      <c r="W72" s="65"/>
      <c r="X72" s="66"/>
      <c r="Y72" s="65"/>
      <c r="Z72" s="65"/>
      <c r="AA72" s="65"/>
      <c r="AB72" s="65"/>
      <c r="AC72" s="66"/>
      <c r="AD72" s="63"/>
      <c r="AE72" s="63"/>
      <c r="AF72" s="64"/>
      <c r="AG72" s="63"/>
      <c r="AH72" s="63"/>
      <c r="AI72" s="65"/>
      <c r="AJ72" s="66"/>
      <c r="AK72" s="66"/>
      <c r="AL72" s="64"/>
      <c r="AM72" s="64"/>
      <c r="AN72" s="68"/>
      <c r="AO72" s="69"/>
      <c r="AP72" s="70"/>
      <c r="AQ72" s="66"/>
      <c r="AR72" s="66"/>
      <c r="AS72" s="66"/>
      <c r="AT72" s="65"/>
      <c r="AU72" s="65"/>
      <c r="AV72" s="64"/>
      <c r="AW72" s="63"/>
      <c r="AX72" s="64"/>
      <c r="AY72" s="71"/>
      <c r="AZ72" s="66"/>
      <c r="BA72" s="66"/>
      <c r="BB72" s="72"/>
      <c r="BC72" s="65"/>
      <c r="BD72" s="65"/>
      <c r="BE72" s="65"/>
      <c r="BF72" s="87"/>
      <c r="BG72" s="87"/>
      <c r="BH72" s="86"/>
      <c r="BI72" s="87"/>
      <c r="BJ72" s="86"/>
      <c r="BK72" s="86"/>
      <c r="BL72" s="86"/>
      <c r="BM72" s="27"/>
      <c r="BN72" s="86"/>
      <c r="BO72" s="86"/>
      <c r="BP72" s="74"/>
      <c r="BQ72" s="86"/>
      <c r="BR72" s="86"/>
      <c r="BS72" s="74"/>
      <c r="BT72" s="87"/>
      <c r="BU72" s="87"/>
      <c r="BV72" s="74"/>
      <c r="BW72" s="26"/>
      <c r="BX72" s="86"/>
      <c r="BY72" s="74"/>
      <c r="BZ72" s="87"/>
      <c r="CA72" s="63"/>
    </row>
    <row r="73" spans="1:79">
      <c r="A73" s="73"/>
      <c r="B73" s="62"/>
      <c r="D73" s="63"/>
      <c r="E73" s="63"/>
      <c r="F73" s="64"/>
      <c r="G73" s="64"/>
      <c r="H73" s="64"/>
      <c r="I73" s="65"/>
      <c r="J73" s="64"/>
      <c r="K73" s="64"/>
      <c r="L73" s="64"/>
      <c r="M73" s="63"/>
      <c r="N73" s="64"/>
      <c r="O73" s="63"/>
      <c r="P73" s="63"/>
      <c r="Q73" s="63"/>
      <c r="R73" s="65"/>
      <c r="S73" s="65"/>
      <c r="T73" s="63"/>
      <c r="U73" s="63"/>
      <c r="V73" s="63"/>
      <c r="W73" s="65"/>
      <c r="X73" s="66"/>
      <c r="Y73" s="65"/>
      <c r="Z73" s="65"/>
      <c r="AA73" s="65"/>
      <c r="AB73" s="65"/>
      <c r="AC73" s="66"/>
      <c r="AD73" s="63"/>
      <c r="AE73" s="63"/>
      <c r="AF73" s="64"/>
      <c r="AG73" s="63"/>
      <c r="AH73" s="63"/>
      <c r="AI73" s="65"/>
      <c r="AJ73" s="66"/>
      <c r="AK73" s="66"/>
      <c r="AL73" s="64"/>
      <c r="AM73" s="64"/>
      <c r="AN73" s="68"/>
      <c r="AO73" s="69"/>
      <c r="AP73" s="70"/>
      <c r="AQ73" s="66"/>
      <c r="AR73" s="66"/>
      <c r="AS73" s="66"/>
      <c r="AT73" s="65"/>
      <c r="AU73" s="65"/>
      <c r="AV73" s="64"/>
      <c r="AW73" s="63"/>
      <c r="AX73" s="64"/>
      <c r="AY73" s="71"/>
      <c r="AZ73" s="66"/>
      <c r="BA73" s="66"/>
      <c r="BB73" s="72"/>
      <c r="BC73" s="65"/>
      <c r="BD73" s="65"/>
      <c r="BE73" s="65"/>
      <c r="BF73" s="87"/>
      <c r="BG73" s="87"/>
      <c r="BH73" s="86"/>
      <c r="BI73" s="87"/>
      <c r="BJ73" s="86"/>
      <c r="BK73" s="86"/>
      <c r="BL73" s="86"/>
      <c r="BM73" s="27"/>
      <c r="BN73" s="86"/>
      <c r="BO73" s="86"/>
      <c r="BP73" s="74"/>
      <c r="BQ73" s="86"/>
      <c r="BR73" s="86"/>
      <c r="BS73" s="74"/>
      <c r="BT73" s="87"/>
      <c r="BU73" s="87"/>
      <c r="BV73" s="74"/>
      <c r="BW73" s="26"/>
      <c r="BX73" s="86"/>
      <c r="BY73" s="74"/>
      <c r="BZ73" s="87"/>
      <c r="CA73" s="63"/>
    </row>
    <row r="74" spans="1:79">
      <c r="A74" s="73"/>
      <c r="B74" s="62"/>
      <c r="D74" s="63"/>
      <c r="E74" s="63"/>
      <c r="F74" s="64"/>
      <c r="G74" s="64"/>
      <c r="H74" s="64"/>
      <c r="I74" s="65"/>
      <c r="J74" s="64"/>
      <c r="K74" s="64"/>
      <c r="L74" s="64"/>
      <c r="M74" s="63"/>
      <c r="N74" s="64"/>
      <c r="O74" s="63"/>
      <c r="P74" s="63"/>
      <c r="Q74" s="63"/>
      <c r="R74" s="65"/>
      <c r="S74" s="65"/>
      <c r="T74" s="63"/>
      <c r="U74" s="63"/>
      <c r="V74" s="63"/>
      <c r="W74" s="65"/>
      <c r="X74" s="66"/>
      <c r="Y74" s="65"/>
      <c r="Z74" s="65"/>
      <c r="AA74" s="65"/>
      <c r="AB74" s="65"/>
      <c r="AC74" s="66"/>
      <c r="AD74" s="63"/>
      <c r="AE74" s="63"/>
      <c r="AF74" s="64"/>
      <c r="AG74" s="63"/>
      <c r="AH74" s="63"/>
      <c r="AI74" s="65"/>
      <c r="AJ74" s="66"/>
      <c r="AK74" s="66"/>
      <c r="AL74" s="64"/>
      <c r="AM74" s="64"/>
      <c r="AN74" s="68"/>
      <c r="AO74" s="69"/>
      <c r="AP74" s="70"/>
      <c r="AQ74" s="66"/>
      <c r="AR74" s="66"/>
      <c r="AS74" s="66"/>
      <c r="AT74" s="65"/>
      <c r="AU74" s="65"/>
      <c r="AV74" s="64"/>
      <c r="AW74" s="63"/>
      <c r="AX74" s="64"/>
      <c r="AY74" s="71"/>
      <c r="AZ74" s="66"/>
      <c r="BA74" s="66"/>
      <c r="BB74" s="72"/>
      <c r="BC74" s="65"/>
      <c r="BD74" s="65"/>
      <c r="BE74" s="65"/>
      <c r="BF74" s="87"/>
      <c r="BG74" s="87"/>
      <c r="BH74" s="86"/>
      <c r="BI74" s="87"/>
      <c r="BJ74" s="86"/>
      <c r="BK74" s="86"/>
      <c r="BL74" s="86"/>
      <c r="BM74" s="27"/>
      <c r="BN74" s="86"/>
      <c r="BO74" s="86"/>
      <c r="BP74" s="74"/>
      <c r="BQ74" s="86"/>
      <c r="BR74" s="86"/>
      <c r="BS74" s="74"/>
      <c r="BT74" s="87"/>
      <c r="BU74" s="87"/>
      <c r="BV74" s="74"/>
      <c r="BW74" s="26"/>
      <c r="BX74" s="86"/>
      <c r="BY74" s="74"/>
      <c r="BZ74" s="87"/>
      <c r="CA74" s="63"/>
    </row>
    <row r="75" spans="1:79">
      <c r="A75" s="73"/>
      <c r="B75" s="62"/>
      <c r="D75" s="63"/>
      <c r="E75" s="63"/>
      <c r="F75" s="64"/>
      <c r="G75" s="64"/>
      <c r="H75" s="64"/>
      <c r="I75" s="65"/>
      <c r="J75" s="64"/>
      <c r="K75" s="64"/>
      <c r="L75" s="64"/>
      <c r="M75" s="63"/>
      <c r="N75" s="64"/>
      <c r="O75" s="63"/>
      <c r="P75" s="63"/>
      <c r="Q75" s="63"/>
      <c r="R75" s="65"/>
      <c r="S75" s="65"/>
      <c r="T75" s="63"/>
      <c r="U75" s="63"/>
      <c r="V75" s="63"/>
      <c r="W75" s="65"/>
      <c r="X75" s="66"/>
      <c r="Y75" s="65"/>
      <c r="Z75" s="65"/>
      <c r="AA75" s="65"/>
      <c r="AB75" s="65"/>
      <c r="AC75" s="66"/>
      <c r="AD75" s="63"/>
      <c r="AE75" s="63"/>
      <c r="AF75" s="64"/>
      <c r="AG75" s="63"/>
      <c r="AH75" s="63"/>
      <c r="AI75" s="65"/>
      <c r="AJ75" s="66"/>
      <c r="AK75" s="66"/>
      <c r="AL75" s="64"/>
      <c r="AM75" s="64"/>
      <c r="AN75" s="68"/>
      <c r="AO75" s="69"/>
      <c r="AP75" s="70"/>
      <c r="AQ75" s="66"/>
      <c r="AR75" s="66"/>
      <c r="AS75" s="66"/>
      <c r="AT75" s="65"/>
      <c r="AU75" s="65"/>
      <c r="AV75" s="64"/>
      <c r="AW75" s="63"/>
      <c r="AX75" s="64"/>
      <c r="AY75" s="71"/>
      <c r="AZ75" s="66"/>
      <c r="BA75" s="66"/>
      <c r="BB75" s="72"/>
      <c r="BC75" s="65"/>
      <c r="BD75" s="65"/>
      <c r="BE75" s="65"/>
      <c r="BF75" s="87"/>
      <c r="BG75" s="87"/>
      <c r="BH75" s="86"/>
      <c r="BI75" s="87"/>
      <c r="BJ75" s="86"/>
      <c r="BK75" s="86"/>
      <c r="BL75" s="86"/>
      <c r="BM75" s="27"/>
      <c r="BN75" s="86"/>
      <c r="BO75" s="86"/>
      <c r="BP75" s="74"/>
      <c r="BQ75" s="86"/>
      <c r="BR75" s="86"/>
      <c r="BS75" s="74"/>
      <c r="BT75" s="87"/>
      <c r="BU75" s="87"/>
      <c r="BV75" s="74"/>
      <c r="BW75" s="26"/>
      <c r="BX75" s="86"/>
      <c r="BY75" s="74"/>
      <c r="BZ75" s="87"/>
      <c r="CA75" s="63"/>
    </row>
    <row r="76" spans="1:79">
      <c r="A76" s="73"/>
      <c r="B76" s="62"/>
      <c r="D76" s="63"/>
      <c r="E76" s="63"/>
      <c r="F76" s="64"/>
      <c r="G76" s="64"/>
      <c r="H76" s="64"/>
      <c r="I76" s="65"/>
      <c r="J76" s="64"/>
      <c r="K76" s="64"/>
      <c r="L76" s="64"/>
      <c r="M76" s="63"/>
      <c r="N76" s="64"/>
      <c r="O76" s="63"/>
      <c r="P76" s="63"/>
      <c r="Q76" s="63"/>
      <c r="R76" s="65"/>
      <c r="S76" s="65"/>
      <c r="T76" s="63"/>
      <c r="U76" s="63"/>
      <c r="V76" s="63"/>
      <c r="W76" s="65"/>
      <c r="X76" s="66"/>
      <c r="Y76" s="65"/>
      <c r="Z76" s="65"/>
      <c r="AA76" s="65"/>
      <c r="AB76" s="65"/>
      <c r="AC76" s="66"/>
      <c r="AD76" s="63"/>
      <c r="AE76" s="63"/>
      <c r="AF76" s="64"/>
      <c r="AG76" s="63"/>
      <c r="AH76" s="63"/>
      <c r="AI76" s="65"/>
      <c r="AJ76" s="66"/>
      <c r="AK76" s="66"/>
      <c r="AL76" s="64"/>
      <c r="AM76" s="64"/>
      <c r="AN76" s="68"/>
      <c r="AO76" s="69"/>
      <c r="AP76" s="70"/>
      <c r="AQ76" s="66"/>
      <c r="AR76" s="66"/>
      <c r="AS76" s="66"/>
      <c r="AT76" s="65"/>
      <c r="AU76" s="65"/>
      <c r="AV76" s="64"/>
      <c r="AW76" s="63"/>
      <c r="AX76" s="64"/>
      <c r="AY76" s="71"/>
      <c r="AZ76" s="66"/>
      <c r="BA76" s="66"/>
      <c r="BB76" s="72"/>
      <c r="BC76" s="65"/>
      <c r="BD76" s="65"/>
      <c r="BE76" s="65"/>
      <c r="BF76" s="87"/>
      <c r="BG76" s="87"/>
      <c r="BH76" s="86"/>
      <c r="BI76" s="87"/>
      <c r="BJ76" s="86"/>
      <c r="BK76" s="86"/>
      <c r="BL76" s="86"/>
      <c r="BM76" s="27"/>
      <c r="BN76" s="86"/>
      <c r="BO76" s="86"/>
      <c r="BP76" s="74"/>
      <c r="BQ76" s="86"/>
      <c r="BR76" s="86"/>
      <c r="BS76" s="74"/>
      <c r="BT76" s="87"/>
      <c r="BU76" s="87"/>
      <c r="BV76" s="74"/>
      <c r="BW76" s="26"/>
      <c r="BX76" s="86"/>
      <c r="BY76" s="74"/>
      <c r="BZ76" s="87"/>
      <c r="CA76" s="63"/>
    </row>
    <row r="77" spans="1:79">
      <c r="A77" s="73"/>
      <c r="B77" s="62"/>
      <c r="D77" s="63"/>
      <c r="E77" s="63"/>
      <c r="F77" s="64"/>
      <c r="G77" s="64"/>
      <c r="H77" s="64"/>
      <c r="I77" s="65"/>
      <c r="J77" s="64"/>
      <c r="K77" s="64"/>
      <c r="L77" s="64"/>
      <c r="M77" s="63"/>
      <c r="N77" s="64"/>
      <c r="O77" s="63"/>
      <c r="P77" s="63"/>
      <c r="Q77" s="63"/>
      <c r="R77" s="65"/>
      <c r="S77" s="65"/>
      <c r="T77" s="63"/>
      <c r="U77" s="63"/>
      <c r="V77" s="63"/>
      <c r="W77" s="65"/>
      <c r="X77" s="66"/>
      <c r="Y77" s="65"/>
      <c r="Z77" s="65"/>
      <c r="AA77" s="65"/>
      <c r="AB77" s="65"/>
      <c r="AC77" s="66"/>
      <c r="AD77" s="63"/>
      <c r="AE77" s="63"/>
      <c r="AF77" s="64"/>
      <c r="AG77" s="63"/>
      <c r="AH77" s="63"/>
      <c r="AI77" s="65"/>
      <c r="AJ77" s="66"/>
      <c r="AK77" s="66"/>
      <c r="AL77" s="64"/>
      <c r="AM77" s="64"/>
      <c r="AN77" s="68"/>
      <c r="AO77" s="69"/>
      <c r="AP77" s="70"/>
      <c r="AQ77" s="66"/>
      <c r="AR77" s="66"/>
      <c r="AS77" s="66"/>
      <c r="AT77" s="65"/>
      <c r="AU77" s="65"/>
      <c r="AV77" s="64"/>
      <c r="AW77" s="63"/>
      <c r="AX77" s="64"/>
      <c r="AY77" s="71"/>
      <c r="AZ77" s="66"/>
      <c r="BA77" s="66"/>
      <c r="BB77" s="72"/>
      <c r="BC77" s="65"/>
      <c r="BD77" s="65"/>
      <c r="BE77" s="65"/>
      <c r="BF77" s="87"/>
      <c r="BG77" s="87"/>
      <c r="BH77" s="86"/>
      <c r="BI77" s="87"/>
      <c r="BJ77" s="86"/>
      <c r="BK77" s="86"/>
      <c r="BL77" s="86"/>
      <c r="BM77" s="27"/>
      <c r="BN77" s="86"/>
      <c r="BO77" s="86"/>
      <c r="BP77" s="74"/>
      <c r="BQ77" s="86"/>
      <c r="BR77" s="86"/>
      <c r="BS77" s="74"/>
      <c r="BT77" s="87"/>
      <c r="BU77" s="87"/>
      <c r="BV77" s="74"/>
      <c r="BW77" s="26"/>
      <c r="BX77" s="86"/>
      <c r="BY77" s="74"/>
      <c r="BZ77" s="87"/>
      <c r="CA77" s="63"/>
    </row>
    <row r="78" spans="1:79">
      <c r="A78" s="73"/>
      <c r="B78" s="62"/>
      <c r="D78" s="63"/>
      <c r="E78" s="63"/>
      <c r="F78" s="64"/>
      <c r="G78" s="64"/>
      <c r="H78" s="64"/>
      <c r="I78" s="65"/>
      <c r="J78" s="64"/>
      <c r="K78" s="64"/>
      <c r="L78" s="64"/>
      <c r="M78" s="63"/>
      <c r="N78" s="64"/>
      <c r="O78" s="63"/>
      <c r="P78" s="63"/>
      <c r="Q78" s="63"/>
      <c r="R78" s="65"/>
      <c r="S78" s="65"/>
      <c r="T78" s="63"/>
      <c r="U78" s="63"/>
      <c r="V78" s="63"/>
      <c r="W78" s="65"/>
      <c r="X78" s="66"/>
      <c r="Y78" s="65"/>
      <c r="Z78" s="65"/>
      <c r="AA78" s="65"/>
      <c r="AB78" s="65"/>
      <c r="AC78" s="66"/>
      <c r="AD78" s="63"/>
      <c r="AE78" s="63"/>
      <c r="AF78" s="64"/>
      <c r="AG78" s="63"/>
      <c r="AH78" s="63"/>
      <c r="AI78" s="65"/>
      <c r="AJ78" s="66"/>
      <c r="AK78" s="66"/>
      <c r="AL78" s="64"/>
      <c r="AM78" s="64"/>
      <c r="AN78" s="68"/>
      <c r="AO78" s="69"/>
      <c r="AP78" s="70"/>
      <c r="AQ78" s="66"/>
      <c r="AR78" s="66"/>
      <c r="AS78" s="66"/>
      <c r="AT78" s="65"/>
      <c r="AU78" s="65"/>
      <c r="AV78" s="64"/>
      <c r="AW78" s="63"/>
      <c r="AX78" s="64"/>
      <c r="AY78" s="71"/>
      <c r="AZ78" s="66"/>
      <c r="BA78" s="66"/>
      <c r="BB78" s="72"/>
      <c r="BC78" s="65"/>
      <c r="BD78" s="65"/>
      <c r="BE78" s="65"/>
      <c r="BF78" s="87"/>
      <c r="BG78" s="87"/>
      <c r="BH78" s="86"/>
      <c r="BI78" s="87"/>
      <c r="BJ78" s="86"/>
      <c r="BK78" s="86"/>
      <c r="BL78" s="86"/>
      <c r="BM78" s="27"/>
      <c r="BN78" s="86"/>
      <c r="BO78" s="86"/>
      <c r="BP78" s="74"/>
      <c r="BQ78" s="86"/>
      <c r="BR78" s="86"/>
      <c r="BS78" s="74"/>
      <c r="BT78" s="87"/>
      <c r="BU78" s="87"/>
      <c r="BV78" s="74"/>
      <c r="BW78" s="26"/>
      <c r="BX78" s="86"/>
      <c r="BY78" s="74"/>
      <c r="BZ78" s="87"/>
      <c r="CA78" s="63"/>
    </row>
    <row r="79" spans="1:79">
      <c r="A79" s="73"/>
      <c r="B79" s="62"/>
      <c r="D79" s="63"/>
      <c r="E79" s="63"/>
      <c r="F79" s="64"/>
      <c r="G79" s="64"/>
      <c r="H79" s="64"/>
      <c r="I79" s="65"/>
      <c r="J79" s="64"/>
      <c r="K79" s="64"/>
      <c r="L79" s="64"/>
      <c r="M79" s="63"/>
      <c r="N79" s="64"/>
      <c r="O79" s="63"/>
      <c r="P79" s="63"/>
      <c r="Q79" s="63"/>
      <c r="R79" s="65"/>
      <c r="S79" s="65"/>
      <c r="T79" s="63"/>
      <c r="U79" s="63"/>
      <c r="V79" s="63"/>
      <c r="W79" s="65"/>
      <c r="X79" s="66"/>
      <c r="Y79" s="65"/>
      <c r="Z79" s="65"/>
      <c r="AA79" s="65"/>
      <c r="AB79" s="65"/>
      <c r="AC79" s="66"/>
      <c r="AD79" s="63"/>
      <c r="AE79" s="63"/>
      <c r="AF79" s="64"/>
      <c r="AG79" s="63"/>
      <c r="AH79" s="63"/>
      <c r="AI79" s="65"/>
      <c r="AJ79" s="66"/>
      <c r="AK79" s="66"/>
      <c r="AL79" s="64"/>
      <c r="AM79" s="64"/>
      <c r="AN79" s="68"/>
      <c r="AO79" s="69"/>
      <c r="AP79" s="70"/>
      <c r="AQ79" s="66"/>
      <c r="AR79" s="66"/>
      <c r="AS79" s="66"/>
      <c r="AT79" s="65"/>
      <c r="AU79" s="65"/>
      <c r="AV79" s="64"/>
      <c r="AW79" s="63"/>
      <c r="AX79" s="64"/>
      <c r="AY79" s="71"/>
      <c r="AZ79" s="66"/>
      <c r="BA79" s="66"/>
      <c r="BB79" s="72"/>
      <c r="BC79" s="65"/>
      <c r="BD79" s="65"/>
      <c r="BE79" s="65"/>
      <c r="BF79" s="87"/>
      <c r="BG79" s="87"/>
      <c r="BH79" s="86"/>
      <c r="BI79" s="87"/>
      <c r="BJ79" s="86"/>
      <c r="BK79" s="86"/>
      <c r="BL79" s="86"/>
      <c r="BM79" s="27"/>
      <c r="BN79" s="86"/>
      <c r="BO79" s="86"/>
      <c r="BP79" s="74"/>
      <c r="BQ79" s="86"/>
      <c r="BR79" s="86"/>
      <c r="BS79" s="74"/>
      <c r="BT79" s="87"/>
      <c r="BU79" s="87"/>
      <c r="BV79" s="74"/>
      <c r="BW79" s="26"/>
      <c r="BX79" s="86"/>
      <c r="BY79" s="74"/>
      <c r="BZ79" s="87"/>
      <c r="CA79" s="63"/>
    </row>
    <row r="80" spans="1:79">
      <c r="A80" s="73"/>
      <c r="B80" s="62"/>
      <c r="D80" s="63"/>
      <c r="E80" s="63"/>
      <c r="F80" s="64"/>
      <c r="G80" s="64"/>
      <c r="H80" s="64"/>
      <c r="I80" s="65"/>
      <c r="J80" s="64"/>
      <c r="K80" s="64"/>
      <c r="L80" s="64"/>
      <c r="M80" s="63"/>
      <c r="N80" s="64"/>
      <c r="O80" s="63"/>
      <c r="P80" s="63"/>
      <c r="Q80" s="63"/>
      <c r="R80" s="65"/>
      <c r="S80" s="65"/>
      <c r="T80" s="63"/>
      <c r="U80" s="63"/>
      <c r="V80" s="63"/>
      <c r="W80" s="65"/>
      <c r="X80" s="66"/>
      <c r="Y80" s="65"/>
      <c r="Z80" s="65"/>
      <c r="AA80" s="65"/>
      <c r="AB80" s="65"/>
      <c r="AC80" s="66"/>
      <c r="AD80" s="63"/>
      <c r="AE80" s="63"/>
      <c r="AF80" s="64"/>
      <c r="AG80" s="63"/>
      <c r="AH80" s="63"/>
      <c r="AI80" s="65"/>
      <c r="AJ80" s="66"/>
      <c r="AK80" s="66"/>
      <c r="AL80" s="64"/>
      <c r="AM80" s="64"/>
      <c r="AN80" s="68"/>
      <c r="AO80" s="69"/>
      <c r="AP80" s="70"/>
      <c r="AQ80" s="66"/>
      <c r="AR80" s="66"/>
      <c r="AS80" s="66"/>
      <c r="AT80" s="65"/>
      <c r="AU80" s="65"/>
      <c r="AV80" s="64"/>
      <c r="AW80" s="63"/>
      <c r="AX80" s="64"/>
      <c r="AY80" s="71"/>
      <c r="AZ80" s="66"/>
      <c r="BA80" s="66"/>
      <c r="BB80" s="72"/>
      <c r="BC80" s="65"/>
      <c r="BD80" s="65"/>
      <c r="BE80" s="65"/>
      <c r="BF80" s="87"/>
      <c r="BG80" s="87"/>
      <c r="BH80" s="86"/>
      <c r="BI80" s="87"/>
      <c r="BJ80" s="86"/>
      <c r="BK80" s="86"/>
      <c r="BL80" s="86"/>
      <c r="BM80" s="27"/>
      <c r="BN80" s="86"/>
      <c r="BO80" s="86"/>
      <c r="BP80" s="74"/>
      <c r="BQ80" s="86"/>
      <c r="BR80" s="86"/>
      <c r="BS80" s="74"/>
      <c r="BT80" s="87"/>
      <c r="BU80" s="87"/>
      <c r="BV80" s="74"/>
      <c r="BW80" s="26"/>
      <c r="BX80" s="86"/>
      <c r="BY80" s="74"/>
      <c r="BZ80" s="87"/>
      <c r="CA80" s="63"/>
    </row>
    <row r="81" spans="1:79">
      <c r="A81" s="73"/>
      <c r="B81" s="62"/>
      <c r="D81" s="63"/>
      <c r="E81" s="63"/>
      <c r="F81" s="64"/>
      <c r="G81" s="64"/>
      <c r="H81" s="64"/>
      <c r="I81" s="65"/>
      <c r="J81" s="64"/>
      <c r="K81" s="64"/>
      <c r="L81" s="64"/>
      <c r="M81" s="63"/>
      <c r="N81" s="64"/>
      <c r="O81" s="63"/>
      <c r="P81" s="63"/>
      <c r="Q81" s="63"/>
      <c r="R81" s="65"/>
      <c r="S81" s="65"/>
      <c r="T81" s="63"/>
      <c r="U81" s="63"/>
      <c r="V81" s="63"/>
      <c r="W81" s="65"/>
      <c r="X81" s="66"/>
      <c r="Y81" s="65"/>
      <c r="Z81" s="65"/>
      <c r="AA81" s="65"/>
      <c r="AB81" s="65"/>
      <c r="AC81" s="66"/>
      <c r="AD81" s="63"/>
      <c r="AE81" s="63"/>
      <c r="AF81" s="64"/>
      <c r="AG81" s="63"/>
      <c r="AH81" s="63"/>
      <c r="AI81" s="65"/>
      <c r="AJ81" s="66"/>
      <c r="AK81" s="66"/>
      <c r="AL81" s="64"/>
      <c r="AM81" s="64"/>
      <c r="AN81" s="68"/>
      <c r="AO81" s="69"/>
      <c r="AP81" s="70"/>
      <c r="AQ81" s="66"/>
      <c r="AR81" s="66"/>
      <c r="AS81" s="66"/>
      <c r="AT81" s="65"/>
      <c r="AU81" s="65"/>
      <c r="AV81" s="64"/>
      <c r="AW81" s="63"/>
      <c r="AX81" s="64"/>
      <c r="AY81" s="71"/>
      <c r="AZ81" s="66"/>
      <c r="BA81" s="66"/>
      <c r="BB81" s="72"/>
      <c r="BC81" s="65"/>
      <c r="BD81" s="65"/>
      <c r="BE81" s="65"/>
      <c r="BF81" s="87"/>
      <c r="BG81" s="87"/>
      <c r="BH81" s="86"/>
      <c r="BI81" s="87"/>
      <c r="BJ81" s="86"/>
      <c r="BK81" s="86"/>
      <c r="BL81" s="86"/>
      <c r="BM81" s="27"/>
      <c r="BN81" s="86"/>
      <c r="BO81" s="86"/>
      <c r="BP81" s="74"/>
      <c r="BQ81" s="86"/>
      <c r="BR81" s="86"/>
      <c r="BS81" s="74"/>
      <c r="BT81" s="87"/>
      <c r="BU81" s="87"/>
      <c r="BV81" s="74"/>
      <c r="BW81" s="26"/>
      <c r="BX81" s="86"/>
      <c r="BY81" s="74"/>
      <c r="BZ81" s="87"/>
      <c r="CA81" s="63"/>
    </row>
    <row r="82" spans="1:79">
      <c r="A82" s="73"/>
      <c r="B82" s="62"/>
      <c r="D82" s="63"/>
      <c r="E82" s="63"/>
      <c r="F82" s="64"/>
      <c r="G82" s="64"/>
      <c r="H82" s="64"/>
      <c r="I82" s="65"/>
      <c r="J82" s="64"/>
      <c r="K82" s="64"/>
      <c r="L82" s="64"/>
      <c r="M82" s="63"/>
      <c r="N82" s="64"/>
      <c r="O82" s="63"/>
      <c r="P82" s="63"/>
      <c r="Q82" s="63"/>
      <c r="R82" s="65"/>
      <c r="S82" s="65"/>
      <c r="T82" s="63"/>
      <c r="U82" s="63"/>
      <c r="V82" s="63"/>
      <c r="W82" s="65"/>
      <c r="X82" s="66"/>
      <c r="Y82" s="65"/>
      <c r="Z82" s="65"/>
      <c r="AA82" s="65"/>
      <c r="AB82" s="65"/>
      <c r="AC82" s="66"/>
      <c r="AD82" s="63"/>
      <c r="AE82" s="63"/>
      <c r="AF82" s="64"/>
      <c r="AG82" s="63"/>
      <c r="AH82" s="63"/>
      <c r="AI82" s="65"/>
      <c r="AJ82" s="66"/>
      <c r="AK82" s="66"/>
      <c r="AL82" s="64"/>
      <c r="AM82" s="64"/>
      <c r="AN82" s="68"/>
      <c r="AO82" s="69"/>
      <c r="AP82" s="70"/>
      <c r="AQ82" s="66"/>
      <c r="AR82" s="66"/>
      <c r="AS82" s="66"/>
      <c r="AT82" s="65"/>
      <c r="AU82" s="65"/>
      <c r="AV82" s="64"/>
      <c r="AW82" s="63"/>
      <c r="AX82" s="64"/>
      <c r="AY82" s="71"/>
      <c r="AZ82" s="66"/>
      <c r="BA82" s="66"/>
      <c r="BB82" s="72"/>
      <c r="BC82" s="65"/>
      <c r="BD82" s="65"/>
      <c r="BE82" s="65"/>
      <c r="BF82" s="87"/>
      <c r="BG82" s="87"/>
      <c r="BH82" s="86"/>
      <c r="BI82" s="87"/>
      <c r="BJ82" s="86"/>
      <c r="BK82" s="86"/>
      <c r="BL82" s="86"/>
      <c r="BM82" s="27"/>
      <c r="BN82" s="86"/>
      <c r="BO82" s="86"/>
      <c r="BP82" s="74"/>
      <c r="BQ82" s="86"/>
      <c r="BR82" s="86"/>
      <c r="BS82" s="74"/>
      <c r="BT82" s="87"/>
      <c r="BU82" s="87"/>
      <c r="BV82" s="74"/>
      <c r="BW82" s="26"/>
      <c r="BX82" s="86"/>
      <c r="BY82" s="74"/>
      <c r="BZ82" s="87"/>
      <c r="CA82" s="63"/>
    </row>
    <row r="83" spans="1:79">
      <c r="A83" s="73"/>
      <c r="B83" s="62"/>
      <c r="D83" s="63"/>
      <c r="E83" s="63"/>
      <c r="F83" s="64"/>
      <c r="G83" s="64"/>
      <c r="H83" s="64"/>
      <c r="I83" s="65"/>
      <c r="J83" s="64"/>
      <c r="K83" s="64"/>
      <c r="L83" s="64"/>
      <c r="M83" s="63"/>
      <c r="N83" s="64"/>
      <c r="O83" s="63"/>
      <c r="P83" s="63"/>
      <c r="Q83" s="63"/>
      <c r="R83" s="65"/>
      <c r="S83" s="65"/>
      <c r="T83" s="63"/>
      <c r="U83" s="63"/>
      <c r="V83" s="63"/>
      <c r="W83" s="65"/>
      <c r="X83" s="66"/>
      <c r="Y83" s="65"/>
      <c r="Z83" s="65"/>
      <c r="AA83" s="65"/>
      <c r="AB83" s="65"/>
      <c r="AC83" s="66"/>
      <c r="AD83" s="63"/>
      <c r="AE83" s="63"/>
      <c r="AF83" s="64"/>
      <c r="AG83" s="63"/>
      <c r="AH83" s="63"/>
      <c r="AI83" s="65"/>
      <c r="AJ83" s="66"/>
      <c r="AK83" s="66"/>
      <c r="AL83" s="64"/>
      <c r="AM83" s="64"/>
      <c r="AN83" s="68"/>
      <c r="AO83" s="69"/>
      <c r="AP83" s="70"/>
      <c r="AQ83" s="66"/>
      <c r="AR83" s="66"/>
      <c r="AS83" s="66"/>
      <c r="AT83" s="65"/>
      <c r="AU83" s="65"/>
      <c r="AV83" s="64"/>
      <c r="AW83" s="63"/>
      <c r="AX83" s="64"/>
      <c r="AY83" s="71"/>
      <c r="AZ83" s="66"/>
      <c r="BA83" s="66"/>
      <c r="BB83" s="72"/>
      <c r="BC83" s="65"/>
      <c r="BD83" s="65"/>
      <c r="BE83" s="65"/>
      <c r="BF83" s="87"/>
      <c r="BG83" s="87"/>
      <c r="BH83" s="86"/>
      <c r="BI83" s="87"/>
      <c r="BJ83" s="86"/>
      <c r="BK83" s="86"/>
      <c r="BL83" s="86"/>
      <c r="BM83" s="27"/>
      <c r="BN83" s="86"/>
      <c r="BO83" s="86"/>
      <c r="BP83" s="74"/>
      <c r="BQ83" s="86"/>
      <c r="BR83" s="86"/>
      <c r="BS83" s="74"/>
      <c r="BT83" s="87"/>
      <c r="BU83" s="87"/>
      <c r="BV83" s="74"/>
      <c r="BW83" s="26"/>
      <c r="BX83" s="86"/>
      <c r="BY83" s="74"/>
      <c r="BZ83" s="87"/>
      <c r="CA83" s="63"/>
    </row>
    <row r="84" spans="1:79">
      <c r="A84" s="73"/>
      <c r="B84" s="62"/>
      <c r="D84" s="63"/>
      <c r="E84" s="63"/>
      <c r="F84" s="64"/>
      <c r="G84" s="64"/>
      <c r="H84" s="64"/>
      <c r="I84" s="65"/>
      <c r="J84" s="64"/>
      <c r="K84" s="64"/>
      <c r="L84" s="64"/>
      <c r="M84" s="63"/>
      <c r="N84" s="64"/>
      <c r="O84" s="63"/>
      <c r="P84" s="63"/>
      <c r="Q84" s="63"/>
      <c r="R84" s="65"/>
      <c r="S84" s="65"/>
      <c r="T84" s="63"/>
      <c r="U84" s="63"/>
      <c r="V84" s="63"/>
      <c r="W84" s="65"/>
      <c r="X84" s="66"/>
      <c r="Y84" s="65"/>
      <c r="Z84" s="65"/>
      <c r="AA84" s="65"/>
      <c r="AB84" s="65"/>
      <c r="AC84" s="66"/>
      <c r="AD84" s="63"/>
      <c r="AE84" s="63"/>
      <c r="AF84" s="64"/>
      <c r="AG84" s="63"/>
      <c r="AH84" s="63"/>
      <c r="AI84" s="65"/>
      <c r="AJ84" s="66"/>
      <c r="AK84" s="66"/>
      <c r="AL84" s="64"/>
      <c r="AM84" s="64"/>
      <c r="AN84" s="68"/>
      <c r="AO84" s="69"/>
      <c r="AP84" s="70"/>
      <c r="AQ84" s="66"/>
      <c r="AR84" s="66"/>
      <c r="AS84" s="66"/>
      <c r="AT84" s="65"/>
      <c r="AU84" s="65"/>
      <c r="AV84" s="64"/>
      <c r="AW84" s="63"/>
      <c r="AX84" s="64"/>
      <c r="AY84" s="71"/>
      <c r="AZ84" s="66"/>
      <c r="BA84" s="66"/>
      <c r="BB84" s="72"/>
      <c r="BC84" s="65"/>
      <c r="BD84" s="65"/>
      <c r="BE84" s="65"/>
      <c r="BF84" s="87"/>
      <c r="BG84" s="87"/>
      <c r="BH84" s="86"/>
      <c r="BI84" s="87"/>
      <c r="BJ84" s="86"/>
      <c r="BK84" s="86"/>
      <c r="BL84" s="86"/>
      <c r="BM84" s="27"/>
      <c r="BN84" s="86"/>
      <c r="BO84" s="86"/>
      <c r="BP84" s="74"/>
      <c r="BQ84" s="86"/>
      <c r="BR84" s="86"/>
      <c r="BS84" s="74"/>
      <c r="BT84" s="87"/>
      <c r="BU84" s="87"/>
      <c r="BV84" s="74"/>
      <c r="BW84" s="26"/>
      <c r="BX84" s="86"/>
      <c r="BY84" s="74"/>
      <c r="BZ84" s="87"/>
      <c r="CA84" s="63"/>
    </row>
    <row r="85" spans="1:79">
      <c r="A85" s="73"/>
      <c r="B85" s="62"/>
      <c r="D85" s="63"/>
      <c r="E85" s="63"/>
      <c r="F85" s="64"/>
      <c r="G85" s="64"/>
      <c r="H85" s="64"/>
      <c r="I85" s="65"/>
      <c r="J85" s="64"/>
      <c r="K85" s="64"/>
      <c r="L85" s="64"/>
      <c r="M85" s="63"/>
      <c r="N85" s="64"/>
      <c r="O85" s="63"/>
      <c r="P85" s="63"/>
      <c r="Q85" s="63"/>
      <c r="R85" s="65"/>
      <c r="S85" s="65"/>
      <c r="T85" s="63"/>
      <c r="U85" s="63"/>
      <c r="V85" s="63"/>
      <c r="W85" s="65"/>
      <c r="X85" s="66"/>
      <c r="Y85" s="65"/>
      <c r="Z85" s="65"/>
      <c r="AA85" s="65"/>
      <c r="AB85" s="65"/>
      <c r="AC85" s="66"/>
      <c r="AD85" s="63"/>
      <c r="AE85" s="63"/>
      <c r="AF85" s="64"/>
      <c r="AG85" s="63"/>
      <c r="AH85" s="63"/>
      <c r="AI85" s="65"/>
      <c r="AJ85" s="66"/>
      <c r="AK85" s="66"/>
      <c r="AL85" s="64"/>
      <c r="AM85" s="64"/>
      <c r="AN85" s="68"/>
      <c r="AO85" s="69"/>
      <c r="AP85" s="70"/>
      <c r="AQ85" s="66"/>
      <c r="AR85" s="66"/>
      <c r="AS85" s="66"/>
      <c r="AT85" s="65"/>
      <c r="AU85" s="65"/>
      <c r="AV85" s="64"/>
      <c r="AW85" s="63"/>
      <c r="AX85" s="64"/>
      <c r="AY85" s="71"/>
      <c r="AZ85" s="66"/>
      <c r="BA85" s="66"/>
      <c r="BB85" s="72"/>
      <c r="BC85" s="65"/>
      <c r="BD85" s="65"/>
      <c r="BE85" s="65"/>
      <c r="BF85" s="87"/>
      <c r="BG85" s="87"/>
      <c r="BH85" s="86"/>
      <c r="BI85" s="87"/>
      <c r="BJ85" s="86"/>
      <c r="BK85" s="86"/>
      <c r="BL85" s="86"/>
      <c r="BM85" s="27"/>
      <c r="BN85" s="86"/>
      <c r="BO85" s="86"/>
      <c r="BP85" s="74"/>
      <c r="BQ85" s="86"/>
      <c r="BR85" s="86"/>
      <c r="BS85" s="74"/>
      <c r="BT85" s="87"/>
      <c r="BU85" s="87"/>
      <c r="BV85" s="74"/>
      <c r="BW85" s="26"/>
      <c r="BX85" s="86"/>
      <c r="BY85" s="74"/>
      <c r="BZ85" s="87"/>
      <c r="CA85" s="63"/>
    </row>
    <row r="86" spans="1:79">
      <c r="A86" s="73"/>
      <c r="B86" s="62"/>
      <c r="D86" s="63"/>
      <c r="E86" s="63"/>
      <c r="F86" s="64"/>
      <c r="G86" s="64"/>
      <c r="H86" s="64"/>
      <c r="I86" s="65"/>
      <c r="J86" s="64"/>
      <c r="K86" s="64"/>
      <c r="L86" s="64"/>
      <c r="M86" s="64"/>
      <c r="N86" s="64"/>
      <c r="O86" s="63"/>
      <c r="P86" s="63"/>
      <c r="Q86" s="63"/>
      <c r="R86" s="65"/>
      <c r="S86" s="65"/>
      <c r="T86" s="63"/>
      <c r="U86" s="63"/>
      <c r="V86" s="63"/>
      <c r="W86" s="65"/>
      <c r="X86" s="66"/>
      <c r="Y86" s="65"/>
      <c r="Z86" s="65"/>
      <c r="AA86" s="65"/>
      <c r="AB86" s="65"/>
      <c r="AC86" s="66"/>
      <c r="AD86" s="63"/>
      <c r="AE86" s="63"/>
      <c r="AF86" s="64"/>
      <c r="AG86" s="63"/>
      <c r="AH86" s="63"/>
      <c r="AI86" s="65"/>
      <c r="AJ86" s="66"/>
      <c r="AK86" s="66"/>
      <c r="AL86" s="64"/>
      <c r="AM86" s="64"/>
      <c r="AN86" s="68"/>
      <c r="AO86" s="69"/>
      <c r="AP86" s="70"/>
      <c r="AQ86" s="66"/>
      <c r="AR86" s="66"/>
      <c r="AS86" s="66"/>
      <c r="AT86" s="65"/>
      <c r="AU86" s="65"/>
      <c r="AV86" s="64"/>
      <c r="AW86" s="63"/>
      <c r="AX86" s="64"/>
      <c r="AY86" s="71"/>
      <c r="AZ86" s="66"/>
      <c r="BA86" s="66"/>
      <c r="BB86" s="72"/>
      <c r="BC86" s="65"/>
      <c r="BD86" s="65"/>
      <c r="BE86" s="65"/>
      <c r="BF86" s="87"/>
      <c r="BG86" s="87"/>
      <c r="BH86" s="86"/>
      <c r="BI86" s="87"/>
      <c r="BJ86" s="86"/>
      <c r="BK86" s="86"/>
      <c r="BL86" s="86"/>
      <c r="BM86" s="27"/>
      <c r="BN86" s="86"/>
      <c r="BO86" s="86"/>
      <c r="BP86" s="74"/>
      <c r="BQ86" s="86"/>
      <c r="BR86" s="86"/>
      <c r="BS86" s="74"/>
      <c r="BT86" s="87"/>
      <c r="BU86" s="87"/>
      <c r="BV86" s="74"/>
      <c r="BW86" s="26"/>
      <c r="BX86" s="86"/>
      <c r="BY86" s="74"/>
      <c r="BZ86" s="87"/>
      <c r="CA86" s="63"/>
    </row>
    <row r="87" spans="1:79">
      <c r="A87" s="73"/>
      <c r="B87" s="62"/>
      <c r="D87" s="63"/>
      <c r="E87" s="63"/>
      <c r="F87" s="64"/>
      <c r="G87" s="64"/>
      <c r="H87" s="64"/>
      <c r="I87" s="65"/>
      <c r="J87" s="64"/>
      <c r="K87" s="64"/>
      <c r="L87" s="64"/>
      <c r="M87" s="64"/>
      <c r="N87" s="64"/>
      <c r="O87" s="63"/>
      <c r="P87" s="63"/>
      <c r="Q87" s="63"/>
      <c r="R87" s="65"/>
      <c r="S87" s="65"/>
      <c r="T87" s="63"/>
      <c r="U87" s="63"/>
      <c r="V87" s="63"/>
      <c r="W87" s="65"/>
      <c r="X87" s="66"/>
      <c r="Y87" s="65"/>
      <c r="Z87" s="65"/>
      <c r="AA87" s="65"/>
      <c r="AB87" s="65"/>
      <c r="AC87" s="66"/>
      <c r="AD87" s="63"/>
      <c r="AE87" s="63"/>
      <c r="AF87" s="64"/>
      <c r="AG87" s="63"/>
      <c r="AH87" s="63"/>
      <c r="AI87" s="65"/>
      <c r="AJ87" s="66"/>
      <c r="AK87" s="66"/>
      <c r="AL87" s="64"/>
      <c r="AM87" s="64"/>
      <c r="AN87" s="68"/>
      <c r="AO87" s="69"/>
      <c r="AP87" s="70"/>
      <c r="AQ87" s="66"/>
      <c r="AR87" s="66"/>
      <c r="AS87" s="66"/>
      <c r="AT87" s="65"/>
      <c r="AU87" s="65"/>
      <c r="AV87" s="64"/>
      <c r="AW87" s="63"/>
      <c r="AX87" s="64"/>
      <c r="AY87" s="71"/>
      <c r="AZ87" s="66"/>
      <c r="BA87" s="66"/>
      <c r="BB87" s="72"/>
      <c r="BC87" s="65"/>
      <c r="BD87" s="65"/>
      <c r="BE87" s="65"/>
      <c r="BF87" s="87"/>
      <c r="BG87" s="87"/>
      <c r="BH87" s="86"/>
      <c r="BI87" s="87"/>
      <c r="BJ87" s="86"/>
      <c r="BK87" s="86"/>
      <c r="BL87" s="86"/>
      <c r="BM87" s="27"/>
      <c r="BN87" s="86"/>
      <c r="BO87" s="86"/>
      <c r="BP87" s="74"/>
      <c r="BQ87" s="86"/>
      <c r="BR87" s="86"/>
      <c r="BS87" s="74"/>
      <c r="BT87" s="87"/>
      <c r="BU87" s="87"/>
      <c r="BV87" s="74"/>
      <c r="BW87" s="26"/>
      <c r="BX87" s="86"/>
      <c r="BY87" s="74"/>
      <c r="BZ87" s="87"/>
      <c r="CA87" s="63"/>
    </row>
    <row r="88" spans="1:79">
      <c r="A88" s="73"/>
      <c r="B88" s="62"/>
      <c r="D88" s="63"/>
      <c r="E88" s="63"/>
      <c r="F88" s="64"/>
      <c r="G88" s="64"/>
      <c r="H88" s="64"/>
      <c r="I88" s="65"/>
      <c r="J88" s="64"/>
      <c r="K88" s="64"/>
      <c r="L88" s="64"/>
      <c r="M88" s="64"/>
      <c r="N88" s="64"/>
      <c r="O88" s="63"/>
      <c r="P88" s="63"/>
      <c r="Q88" s="63"/>
      <c r="R88" s="65"/>
      <c r="S88" s="65"/>
      <c r="T88" s="63"/>
      <c r="U88" s="63"/>
      <c r="V88" s="63"/>
      <c r="W88" s="65"/>
      <c r="X88" s="66"/>
      <c r="Y88" s="65"/>
      <c r="Z88" s="65"/>
      <c r="AA88" s="65"/>
      <c r="AB88" s="65"/>
      <c r="AC88" s="66"/>
      <c r="AD88" s="63"/>
      <c r="AE88" s="63"/>
      <c r="AF88" s="64"/>
      <c r="AG88" s="63"/>
      <c r="AH88" s="63"/>
      <c r="AI88" s="65"/>
      <c r="AJ88" s="66"/>
      <c r="AK88" s="66"/>
      <c r="AL88" s="64"/>
      <c r="AM88" s="64"/>
      <c r="AN88" s="68"/>
      <c r="AO88" s="69"/>
      <c r="AP88" s="70"/>
      <c r="AQ88" s="66"/>
      <c r="AR88" s="66"/>
      <c r="AS88" s="66"/>
      <c r="AT88" s="65"/>
      <c r="AU88" s="65"/>
      <c r="AV88" s="64"/>
      <c r="AW88" s="63"/>
      <c r="AX88" s="64"/>
      <c r="AY88" s="71"/>
      <c r="AZ88" s="66"/>
      <c r="BA88" s="66"/>
      <c r="BB88" s="72"/>
      <c r="BC88" s="65"/>
      <c r="BD88" s="65"/>
      <c r="BE88" s="65"/>
      <c r="BF88" s="87"/>
      <c r="BG88" s="87"/>
      <c r="BH88" s="86"/>
      <c r="BI88" s="87"/>
      <c r="BJ88" s="86"/>
      <c r="BK88" s="86"/>
      <c r="BL88" s="86"/>
      <c r="BM88" s="27"/>
      <c r="BN88" s="86"/>
      <c r="BO88" s="86"/>
      <c r="BP88" s="74"/>
      <c r="BQ88" s="86"/>
      <c r="BR88" s="86"/>
      <c r="BS88" s="74"/>
      <c r="BT88" s="87"/>
      <c r="BU88" s="87"/>
      <c r="BV88" s="74"/>
      <c r="BW88" s="26"/>
      <c r="BX88" s="86"/>
      <c r="BY88" s="74"/>
      <c r="BZ88" s="87"/>
      <c r="CA88" s="63"/>
    </row>
    <row r="89" spans="1:79">
      <c r="A89" s="73"/>
      <c r="B89" s="62"/>
      <c r="D89" s="63"/>
      <c r="E89" s="63"/>
      <c r="F89" s="64"/>
      <c r="G89" s="64"/>
      <c r="H89" s="64"/>
      <c r="I89" s="65"/>
      <c r="J89" s="64"/>
      <c r="K89" s="64"/>
      <c r="L89" s="64"/>
      <c r="M89" s="64"/>
      <c r="N89" s="64"/>
      <c r="O89" s="63"/>
      <c r="P89" s="63"/>
      <c r="Q89" s="63"/>
      <c r="R89" s="65"/>
      <c r="S89" s="65"/>
      <c r="T89" s="63"/>
      <c r="U89" s="63"/>
      <c r="V89" s="63"/>
      <c r="W89" s="65"/>
      <c r="X89" s="66"/>
      <c r="Y89" s="65"/>
      <c r="Z89" s="65"/>
      <c r="AA89" s="65"/>
      <c r="AB89" s="65"/>
      <c r="AC89" s="66"/>
      <c r="AD89" s="63"/>
      <c r="AE89" s="63"/>
      <c r="AF89" s="64"/>
      <c r="AG89" s="63"/>
      <c r="AH89" s="63"/>
      <c r="AI89" s="65"/>
      <c r="AJ89" s="66"/>
      <c r="AK89" s="66"/>
      <c r="AL89" s="64"/>
      <c r="AM89" s="64"/>
      <c r="AN89" s="68"/>
      <c r="AO89" s="69"/>
      <c r="AP89" s="70"/>
      <c r="AQ89" s="66"/>
      <c r="AR89" s="66"/>
      <c r="AS89" s="66"/>
      <c r="AT89" s="65"/>
      <c r="AU89" s="65"/>
      <c r="AV89" s="64"/>
      <c r="AW89" s="63"/>
      <c r="AX89" s="64"/>
      <c r="AY89" s="71"/>
      <c r="AZ89" s="66"/>
      <c r="BA89" s="66"/>
      <c r="BB89" s="72"/>
      <c r="BC89" s="65"/>
      <c r="BD89" s="65"/>
      <c r="BE89" s="65"/>
      <c r="BF89" s="87"/>
      <c r="BG89" s="87"/>
      <c r="BH89" s="86"/>
      <c r="BI89" s="87"/>
      <c r="BJ89" s="86"/>
      <c r="BK89" s="86"/>
      <c r="BL89" s="86"/>
      <c r="BM89" s="27"/>
      <c r="BN89" s="86"/>
      <c r="BO89" s="86"/>
      <c r="BP89" s="74"/>
      <c r="BQ89" s="86"/>
      <c r="BR89" s="86"/>
      <c r="BS89" s="74"/>
      <c r="BT89" s="87"/>
      <c r="BU89" s="87"/>
      <c r="BV89" s="74"/>
      <c r="BW89" s="26"/>
      <c r="BX89" s="86"/>
      <c r="BY89" s="74"/>
      <c r="BZ89" s="87"/>
      <c r="CA89" s="63"/>
    </row>
    <row r="90" spans="1:79">
      <c r="A90" s="73"/>
      <c r="B90" s="62"/>
      <c r="D90" s="63"/>
      <c r="E90" s="63"/>
      <c r="F90" s="64"/>
      <c r="G90" s="64"/>
      <c r="H90" s="64"/>
      <c r="I90" s="65"/>
      <c r="J90" s="64"/>
      <c r="K90" s="64"/>
      <c r="L90" s="64"/>
      <c r="M90" s="64"/>
      <c r="N90" s="64"/>
      <c r="O90" s="63"/>
      <c r="P90" s="63"/>
      <c r="Q90" s="63"/>
      <c r="R90" s="65"/>
      <c r="S90" s="65"/>
      <c r="T90" s="63"/>
      <c r="U90" s="63"/>
      <c r="V90" s="63"/>
      <c r="W90" s="65"/>
      <c r="X90" s="66"/>
      <c r="Y90" s="65"/>
      <c r="Z90" s="65"/>
      <c r="AA90" s="65"/>
      <c r="AB90" s="65"/>
      <c r="AC90" s="66"/>
      <c r="AD90" s="63"/>
      <c r="AE90" s="63"/>
      <c r="AF90" s="64"/>
      <c r="AG90" s="63"/>
      <c r="AH90" s="63"/>
      <c r="AI90" s="65"/>
      <c r="AJ90" s="66"/>
      <c r="AK90" s="66"/>
      <c r="AL90" s="64"/>
      <c r="AM90" s="64"/>
      <c r="AN90" s="68"/>
      <c r="AO90" s="69"/>
      <c r="AP90" s="70"/>
      <c r="AQ90" s="66"/>
      <c r="AR90" s="66"/>
      <c r="AS90" s="66"/>
      <c r="AT90" s="65"/>
      <c r="AU90" s="65"/>
      <c r="AV90" s="64"/>
      <c r="AW90" s="63"/>
      <c r="AX90" s="64"/>
      <c r="AY90" s="71"/>
      <c r="AZ90" s="66"/>
      <c r="BA90" s="66"/>
      <c r="BB90" s="72"/>
      <c r="BC90" s="65"/>
      <c r="BD90" s="65"/>
      <c r="BE90" s="65"/>
      <c r="BF90" s="87"/>
      <c r="BG90" s="87"/>
      <c r="BH90" s="86"/>
      <c r="BI90" s="87"/>
      <c r="BJ90" s="86"/>
      <c r="BK90" s="86"/>
      <c r="BL90" s="86"/>
      <c r="BM90" s="27"/>
      <c r="BN90" s="86"/>
      <c r="BO90" s="86"/>
      <c r="BP90" s="74"/>
      <c r="BQ90" s="86"/>
      <c r="BR90" s="86"/>
      <c r="BS90" s="74"/>
      <c r="BT90" s="87"/>
      <c r="BU90" s="87"/>
      <c r="BV90" s="74"/>
      <c r="BW90" s="26"/>
      <c r="BX90" s="86"/>
      <c r="BY90" s="74"/>
      <c r="BZ90" s="87"/>
      <c r="CA90" s="63"/>
    </row>
    <row r="91" spans="1:79">
      <c r="A91" s="73"/>
      <c r="B91" s="62"/>
      <c r="D91" s="63"/>
      <c r="E91" s="63"/>
      <c r="F91" s="64"/>
      <c r="G91" s="64"/>
      <c r="H91" s="64"/>
      <c r="I91" s="65"/>
      <c r="J91" s="64"/>
      <c r="K91" s="64"/>
      <c r="L91" s="64"/>
      <c r="M91" s="64"/>
      <c r="N91" s="64"/>
      <c r="O91" s="63"/>
      <c r="P91" s="63"/>
      <c r="Q91" s="63"/>
      <c r="R91" s="65"/>
      <c r="S91" s="65"/>
      <c r="T91" s="63"/>
      <c r="U91" s="63"/>
      <c r="V91" s="63"/>
      <c r="W91" s="65"/>
      <c r="X91" s="66"/>
      <c r="Y91" s="65"/>
      <c r="Z91" s="65"/>
      <c r="AA91" s="65"/>
      <c r="AB91" s="65"/>
      <c r="AC91" s="66"/>
      <c r="AD91" s="63"/>
      <c r="AE91" s="63"/>
      <c r="AF91" s="64"/>
      <c r="AG91" s="63"/>
      <c r="AH91" s="63"/>
      <c r="AI91" s="65"/>
      <c r="AJ91" s="66"/>
      <c r="AK91" s="66"/>
      <c r="AL91" s="64"/>
      <c r="AM91" s="64"/>
      <c r="AN91" s="68"/>
      <c r="AO91" s="69"/>
      <c r="AP91" s="70"/>
      <c r="AQ91" s="66"/>
      <c r="AR91" s="66"/>
      <c r="AS91" s="66"/>
      <c r="AT91" s="65"/>
      <c r="AU91" s="65"/>
      <c r="AV91" s="64"/>
      <c r="AW91" s="63"/>
      <c r="AX91" s="64"/>
      <c r="AY91" s="71"/>
      <c r="AZ91" s="66"/>
      <c r="BA91" s="66"/>
      <c r="BB91" s="72"/>
      <c r="BC91" s="65"/>
      <c r="BD91" s="65"/>
      <c r="BE91" s="65"/>
      <c r="BF91" s="87"/>
      <c r="BG91" s="87"/>
      <c r="BH91" s="86"/>
      <c r="BI91" s="87"/>
      <c r="BJ91" s="86"/>
      <c r="BK91" s="86"/>
      <c r="BL91" s="86"/>
      <c r="BM91" s="27"/>
      <c r="BN91" s="86"/>
      <c r="BO91" s="86"/>
      <c r="BP91" s="74"/>
      <c r="BQ91" s="86"/>
      <c r="BR91" s="86"/>
      <c r="BS91" s="74"/>
      <c r="BT91" s="87"/>
      <c r="BU91" s="87"/>
      <c r="BV91" s="74"/>
      <c r="BW91" s="26"/>
      <c r="BX91" s="86"/>
      <c r="BY91" s="74"/>
      <c r="BZ91" s="87"/>
      <c r="CA91" s="63"/>
    </row>
    <row r="92" spans="1:79">
      <c r="A92" s="73"/>
      <c r="B92" s="62"/>
      <c r="D92" s="63"/>
      <c r="E92" s="63"/>
      <c r="F92" s="64"/>
      <c r="G92" s="64"/>
      <c r="H92" s="64"/>
      <c r="I92" s="65"/>
      <c r="J92" s="64"/>
      <c r="K92" s="64"/>
      <c r="L92" s="64"/>
      <c r="M92" s="64"/>
      <c r="N92" s="64"/>
      <c r="O92" s="63"/>
      <c r="P92" s="63"/>
      <c r="Q92" s="63"/>
      <c r="R92" s="65"/>
      <c r="S92" s="65"/>
      <c r="T92" s="63"/>
      <c r="U92" s="63"/>
      <c r="V92" s="63"/>
      <c r="W92" s="65"/>
      <c r="X92" s="66"/>
      <c r="Y92" s="65"/>
      <c r="Z92" s="65"/>
      <c r="AA92" s="65"/>
      <c r="AB92" s="65"/>
      <c r="AC92" s="66"/>
      <c r="AD92" s="63"/>
      <c r="AE92" s="63"/>
      <c r="AF92" s="64"/>
      <c r="AG92" s="63"/>
      <c r="AH92" s="63"/>
      <c r="AI92" s="65"/>
      <c r="AJ92" s="66"/>
      <c r="AK92" s="66"/>
      <c r="AL92" s="64"/>
      <c r="AM92" s="64"/>
      <c r="AN92" s="68"/>
      <c r="AO92" s="69"/>
      <c r="AP92" s="70"/>
      <c r="AQ92" s="66"/>
      <c r="AR92" s="66"/>
      <c r="AS92" s="66"/>
      <c r="AT92" s="65"/>
      <c r="AU92" s="65"/>
      <c r="AV92" s="64"/>
      <c r="AW92" s="63"/>
      <c r="AX92" s="64"/>
      <c r="AY92" s="71"/>
      <c r="AZ92" s="66"/>
      <c r="BA92" s="66"/>
      <c r="BB92" s="72"/>
      <c r="BC92" s="65"/>
      <c r="BD92" s="65"/>
      <c r="BE92" s="65"/>
      <c r="BF92" s="87"/>
      <c r="BG92" s="87"/>
      <c r="BH92" s="86"/>
      <c r="BI92" s="87"/>
      <c r="BJ92" s="86"/>
      <c r="BK92" s="86"/>
      <c r="BL92" s="86"/>
      <c r="BM92" s="27"/>
      <c r="BN92" s="86"/>
      <c r="BO92" s="86"/>
      <c r="BP92" s="74"/>
      <c r="BQ92" s="86"/>
      <c r="BR92" s="86"/>
      <c r="BS92" s="74"/>
      <c r="BT92" s="87"/>
      <c r="BU92" s="87"/>
      <c r="BV92" s="74"/>
      <c r="BW92" s="26"/>
      <c r="BX92" s="86"/>
      <c r="BY92" s="74"/>
      <c r="BZ92" s="87"/>
      <c r="CA92" s="63"/>
    </row>
    <row r="93" spans="1:79">
      <c r="A93" s="73"/>
      <c r="B93" s="62"/>
      <c r="D93" s="63"/>
      <c r="E93" s="63"/>
      <c r="F93" s="64"/>
      <c r="G93" s="64"/>
      <c r="H93" s="64"/>
      <c r="I93" s="65"/>
      <c r="J93" s="64"/>
      <c r="K93" s="64"/>
      <c r="L93" s="64"/>
      <c r="M93" s="64"/>
      <c r="N93" s="64"/>
      <c r="O93" s="63"/>
      <c r="P93" s="63"/>
      <c r="Q93" s="63"/>
      <c r="R93" s="65"/>
      <c r="S93" s="65"/>
      <c r="T93" s="63"/>
      <c r="U93" s="63"/>
      <c r="V93" s="63"/>
      <c r="W93" s="65"/>
      <c r="X93" s="66"/>
      <c r="Y93" s="65"/>
      <c r="Z93" s="65"/>
      <c r="AA93" s="65"/>
      <c r="AB93" s="65"/>
      <c r="AC93" s="66"/>
      <c r="AD93" s="63"/>
      <c r="AE93" s="63"/>
      <c r="AF93" s="64"/>
      <c r="AG93" s="63"/>
      <c r="AH93" s="63"/>
      <c r="AI93" s="65"/>
      <c r="AJ93" s="66"/>
      <c r="AK93" s="66"/>
      <c r="AL93" s="64"/>
      <c r="AM93" s="64"/>
      <c r="AN93" s="68"/>
      <c r="AO93" s="69"/>
      <c r="AP93" s="70"/>
      <c r="AQ93" s="66"/>
      <c r="AR93" s="66"/>
      <c r="AS93" s="66"/>
      <c r="AT93" s="65"/>
      <c r="AU93" s="65"/>
      <c r="AV93" s="64"/>
      <c r="AW93" s="63"/>
      <c r="AX93" s="64"/>
      <c r="AY93" s="71"/>
      <c r="AZ93" s="66"/>
      <c r="BA93" s="66"/>
      <c r="BB93" s="72"/>
      <c r="BC93" s="65"/>
      <c r="BD93" s="65"/>
      <c r="BE93" s="65"/>
      <c r="BF93" s="87"/>
      <c r="BG93" s="87"/>
      <c r="BH93" s="86"/>
      <c r="BI93" s="87"/>
      <c r="BJ93" s="86"/>
      <c r="BK93" s="86"/>
      <c r="BL93" s="86"/>
      <c r="BM93" s="27"/>
      <c r="BN93" s="86"/>
      <c r="BO93" s="86"/>
      <c r="BP93" s="74"/>
      <c r="BQ93" s="86"/>
      <c r="BR93" s="86"/>
      <c r="BS93" s="74"/>
      <c r="BT93" s="87"/>
      <c r="BU93" s="87"/>
      <c r="BV93" s="74"/>
      <c r="BW93" s="26"/>
      <c r="BX93" s="86"/>
      <c r="BY93" s="74"/>
      <c r="BZ93" s="87"/>
      <c r="CA93" s="63"/>
    </row>
    <row r="94" spans="1:79">
      <c r="A94" s="73"/>
      <c r="B94" s="62"/>
      <c r="D94" s="63"/>
      <c r="E94" s="63"/>
      <c r="F94" s="64"/>
      <c r="G94" s="64"/>
      <c r="H94" s="64"/>
      <c r="I94" s="65"/>
      <c r="J94" s="64"/>
      <c r="K94" s="64"/>
      <c r="L94" s="64"/>
      <c r="M94" s="64"/>
      <c r="N94" s="64"/>
      <c r="O94" s="63"/>
      <c r="P94" s="63"/>
      <c r="Q94" s="63"/>
      <c r="R94" s="65"/>
      <c r="S94" s="65"/>
      <c r="T94" s="63"/>
      <c r="U94" s="63"/>
      <c r="V94" s="63"/>
      <c r="W94" s="65"/>
      <c r="X94" s="66"/>
      <c r="Y94" s="65"/>
      <c r="Z94" s="65"/>
      <c r="AA94" s="65"/>
      <c r="AB94" s="65"/>
      <c r="AC94" s="66"/>
      <c r="AD94" s="63"/>
      <c r="AE94" s="63"/>
      <c r="AF94" s="64"/>
      <c r="AG94" s="63"/>
      <c r="AH94" s="63"/>
      <c r="AI94" s="65"/>
      <c r="AJ94" s="66"/>
      <c r="AK94" s="66"/>
      <c r="AL94" s="64"/>
      <c r="AM94" s="64"/>
      <c r="AN94" s="68"/>
      <c r="AO94" s="69"/>
      <c r="AP94" s="70"/>
      <c r="AQ94" s="66"/>
      <c r="AR94" s="66"/>
      <c r="AS94" s="66"/>
      <c r="AT94" s="65"/>
      <c r="AU94" s="65"/>
      <c r="AV94" s="64"/>
      <c r="AW94" s="63"/>
      <c r="AX94" s="64"/>
      <c r="AY94" s="71"/>
      <c r="AZ94" s="66"/>
      <c r="BA94" s="66"/>
      <c r="BB94" s="72"/>
      <c r="BC94" s="65"/>
      <c r="BD94" s="65"/>
      <c r="BE94" s="65"/>
      <c r="BF94" s="87"/>
      <c r="BG94" s="87"/>
      <c r="BH94" s="86"/>
      <c r="BI94" s="87"/>
      <c r="BJ94" s="86"/>
      <c r="BK94" s="86"/>
      <c r="BL94" s="86"/>
      <c r="BM94" s="27"/>
      <c r="BN94" s="86"/>
      <c r="BO94" s="86"/>
      <c r="BP94" s="74"/>
      <c r="BQ94" s="86"/>
      <c r="BR94" s="86"/>
      <c r="BS94" s="74"/>
      <c r="BT94" s="87"/>
      <c r="BU94" s="87"/>
      <c r="BV94" s="74"/>
      <c r="BW94" s="26"/>
      <c r="BX94" s="86"/>
      <c r="BY94" s="74"/>
      <c r="BZ94" s="87"/>
      <c r="CA94" s="63"/>
    </row>
    <row r="95" spans="1:79">
      <c r="A95" s="73"/>
      <c r="B95" s="62"/>
      <c r="D95" s="63"/>
      <c r="E95" s="63"/>
      <c r="F95" s="64"/>
      <c r="G95" s="64"/>
      <c r="H95" s="64"/>
      <c r="I95" s="65"/>
      <c r="J95" s="64"/>
      <c r="K95" s="64"/>
      <c r="L95" s="64"/>
      <c r="M95" s="64"/>
      <c r="N95" s="64"/>
      <c r="O95" s="63"/>
      <c r="P95" s="63"/>
      <c r="Q95" s="63"/>
      <c r="R95" s="65"/>
      <c r="S95" s="65"/>
      <c r="T95" s="63"/>
      <c r="U95" s="63"/>
      <c r="V95" s="63"/>
      <c r="W95" s="65"/>
      <c r="X95" s="66"/>
      <c r="Y95" s="65"/>
      <c r="Z95" s="65"/>
      <c r="AA95" s="65"/>
      <c r="AB95" s="65"/>
      <c r="AC95" s="66"/>
      <c r="AD95" s="63"/>
      <c r="AE95" s="63"/>
      <c r="AF95" s="64"/>
      <c r="AG95" s="63"/>
      <c r="AH95" s="63"/>
      <c r="AI95" s="65"/>
      <c r="AJ95" s="66"/>
      <c r="AK95" s="66"/>
      <c r="AL95" s="64"/>
      <c r="AM95" s="64"/>
      <c r="AN95" s="68"/>
      <c r="AO95" s="69"/>
      <c r="AP95" s="70"/>
      <c r="AQ95" s="66"/>
      <c r="AR95" s="66"/>
      <c r="AS95" s="66"/>
      <c r="AT95" s="65"/>
      <c r="AU95" s="65"/>
      <c r="AV95" s="64"/>
      <c r="AW95" s="63"/>
      <c r="AX95" s="64"/>
      <c r="AY95" s="71"/>
      <c r="AZ95" s="66"/>
      <c r="BA95" s="66"/>
      <c r="BB95" s="72"/>
      <c r="BC95" s="65"/>
      <c r="BD95" s="65"/>
      <c r="BE95" s="65"/>
      <c r="BF95" s="87"/>
      <c r="BG95" s="87"/>
      <c r="BH95" s="86"/>
      <c r="BI95" s="87"/>
      <c r="BJ95" s="86"/>
      <c r="BK95" s="86"/>
      <c r="BL95" s="86"/>
      <c r="BM95" s="27"/>
      <c r="BN95" s="86"/>
      <c r="BO95" s="86"/>
      <c r="BP95" s="74"/>
      <c r="BQ95" s="86"/>
      <c r="BR95" s="86"/>
      <c r="BS95" s="74"/>
      <c r="BT95" s="87"/>
      <c r="BU95" s="87"/>
      <c r="BV95" s="74"/>
      <c r="BW95" s="26"/>
      <c r="BX95" s="86"/>
      <c r="BY95" s="74"/>
      <c r="BZ95" s="87"/>
      <c r="CA95" s="63"/>
    </row>
    <row r="96" spans="1:79">
      <c r="A96" s="73"/>
      <c r="B96" s="62"/>
      <c r="D96" s="63"/>
      <c r="E96" s="63"/>
      <c r="F96" s="64"/>
      <c r="G96" s="64"/>
      <c r="H96" s="64"/>
      <c r="I96" s="65"/>
      <c r="J96" s="64"/>
      <c r="K96" s="64"/>
      <c r="L96" s="64"/>
      <c r="M96" s="64"/>
      <c r="N96" s="64"/>
      <c r="O96" s="63"/>
      <c r="P96" s="63"/>
      <c r="Q96" s="63"/>
      <c r="R96" s="65"/>
      <c r="S96" s="65"/>
      <c r="T96" s="63"/>
      <c r="U96" s="63"/>
      <c r="V96" s="63"/>
      <c r="W96" s="65"/>
      <c r="X96" s="66"/>
      <c r="Y96" s="65"/>
      <c r="Z96" s="65"/>
      <c r="AA96" s="65"/>
      <c r="AB96" s="65"/>
      <c r="AC96" s="66"/>
      <c r="AD96" s="63"/>
      <c r="AE96" s="63"/>
      <c r="AF96" s="64"/>
      <c r="AG96" s="63"/>
      <c r="AH96" s="63"/>
      <c r="AI96" s="65"/>
      <c r="AJ96" s="66"/>
      <c r="AK96" s="66"/>
      <c r="AL96" s="64"/>
      <c r="AM96" s="64"/>
      <c r="AN96" s="68"/>
      <c r="AO96" s="69"/>
      <c r="AP96" s="70"/>
      <c r="AQ96" s="66"/>
      <c r="AR96" s="66"/>
      <c r="AS96" s="66"/>
      <c r="AT96" s="65"/>
      <c r="AU96" s="65"/>
      <c r="AV96" s="64"/>
      <c r="AW96" s="63"/>
      <c r="AX96" s="64"/>
      <c r="AY96" s="71"/>
      <c r="AZ96" s="66"/>
      <c r="BA96" s="66"/>
      <c r="BB96" s="72"/>
      <c r="BC96" s="65"/>
      <c r="BD96" s="65"/>
      <c r="BE96" s="65"/>
      <c r="BF96" s="87"/>
      <c r="BG96" s="87"/>
      <c r="BH96" s="86"/>
      <c r="BI96" s="87"/>
      <c r="BJ96" s="86"/>
      <c r="BK96" s="86"/>
      <c r="BL96" s="86"/>
      <c r="BM96" s="27"/>
      <c r="BN96" s="86"/>
      <c r="BO96" s="86"/>
      <c r="BP96" s="74"/>
      <c r="BQ96" s="86"/>
      <c r="BR96" s="86"/>
      <c r="BS96" s="74"/>
      <c r="BT96" s="87"/>
      <c r="BU96" s="87"/>
      <c r="BV96" s="74"/>
      <c r="BW96" s="26"/>
      <c r="BX96" s="86"/>
      <c r="BY96" s="74"/>
      <c r="BZ96" s="87"/>
      <c r="CA96" s="63"/>
    </row>
    <row r="97" spans="1:79">
      <c r="A97" s="73"/>
      <c r="B97" s="62"/>
      <c r="D97" s="63"/>
      <c r="E97" s="63"/>
      <c r="F97" s="64"/>
      <c r="G97" s="64"/>
      <c r="H97" s="64"/>
      <c r="I97" s="65"/>
      <c r="J97" s="64"/>
      <c r="K97" s="64"/>
      <c r="L97" s="64"/>
      <c r="M97" s="64"/>
      <c r="N97" s="64"/>
      <c r="O97" s="63"/>
      <c r="P97" s="63"/>
      <c r="Q97" s="63"/>
      <c r="R97" s="65"/>
      <c r="S97" s="65"/>
      <c r="T97" s="63"/>
      <c r="U97" s="63"/>
      <c r="V97" s="63"/>
      <c r="W97" s="65"/>
      <c r="X97" s="66"/>
      <c r="Y97" s="65"/>
      <c r="Z97" s="65"/>
      <c r="AA97" s="65"/>
      <c r="AB97" s="65"/>
      <c r="AC97" s="66"/>
      <c r="AD97" s="63"/>
      <c r="AE97" s="63"/>
      <c r="AF97" s="64"/>
      <c r="AG97" s="63"/>
      <c r="AH97" s="63"/>
      <c r="AI97" s="65"/>
      <c r="AJ97" s="66"/>
      <c r="AK97" s="66"/>
      <c r="AL97" s="64"/>
      <c r="AM97" s="64"/>
      <c r="AN97" s="68"/>
      <c r="AO97" s="69"/>
      <c r="AP97" s="70"/>
      <c r="AQ97" s="66"/>
      <c r="AR97" s="66"/>
      <c r="AS97" s="66"/>
      <c r="AT97" s="65"/>
      <c r="AU97" s="65"/>
      <c r="AV97" s="64"/>
      <c r="AW97" s="63"/>
      <c r="AX97" s="64"/>
      <c r="AY97" s="71"/>
      <c r="AZ97" s="66"/>
      <c r="BA97" s="66"/>
      <c r="BB97" s="72"/>
      <c r="BC97" s="65"/>
      <c r="BD97" s="65"/>
      <c r="BE97" s="65"/>
      <c r="BF97" s="87"/>
      <c r="BG97" s="87"/>
      <c r="BH97" s="86"/>
      <c r="BI97" s="87"/>
      <c r="BJ97" s="86"/>
      <c r="BK97" s="86"/>
      <c r="BL97" s="86"/>
      <c r="BM97" s="27"/>
      <c r="BN97" s="86"/>
      <c r="BO97" s="86"/>
      <c r="BP97" s="74"/>
      <c r="BQ97" s="86"/>
      <c r="BR97" s="86"/>
      <c r="BS97" s="74"/>
      <c r="BT97" s="87"/>
      <c r="BU97" s="87"/>
      <c r="BV97" s="74"/>
      <c r="BW97" s="26"/>
      <c r="BX97" s="86"/>
      <c r="BY97" s="74"/>
      <c r="BZ97" s="87"/>
      <c r="CA97" s="63"/>
    </row>
    <row r="98" spans="1:79">
      <c r="A98" s="73"/>
      <c r="B98" s="62"/>
      <c r="D98" s="63"/>
      <c r="E98" s="63"/>
      <c r="F98" s="64"/>
      <c r="G98" s="64"/>
      <c r="H98" s="64"/>
      <c r="I98" s="65"/>
      <c r="J98" s="64"/>
      <c r="K98" s="64"/>
      <c r="L98" s="64"/>
      <c r="M98" s="64"/>
      <c r="N98" s="64"/>
      <c r="O98" s="63"/>
      <c r="P98" s="63"/>
      <c r="Q98" s="63"/>
      <c r="R98" s="65"/>
      <c r="S98" s="65"/>
      <c r="T98" s="63"/>
      <c r="U98" s="63"/>
      <c r="V98" s="63"/>
      <c r="W98" s="65"/>
      <c r="X98" s="66"/>
      <c r="Y98" s="65"/>
      <c r="Z98" s="65"/>
      <c r="AA98" s="65"/>
      <c r="AB98" s="65"/>
      <c r="AC98" s="66"/>
      <c r="AD98" s="63"/>
      <c r="AE98" s="63"/>
      <c r="AF98" s="64"/>
      <c r="AG98" s="63"/>
      <c r="AH98" s="63"/>
      <c r="AI98" s="65"/>
      <c r="AJ98" s="66"/>
      <c r="AK98" s="66"/>
      <c r="AL98" s="64"/>
      <c r="AM98" s="64"/>
      <c r="AN98" s="68"/>
      <c r="AO98" s="69"/>
      <c r="AP98" s="70"/>
      <c r="AQ98" s="66"/>
      <c r="AR98" s="66"/>
      <c r="AS98" s="66"/>
      <c r="AT98" s="65"/>
      <c r="AU98" s="65"/>
      <c r="AV98" s="64"/>
      <c r="AW98" s="63"/>
      <c r="AX98" s="64"/>
      <c r="AY98" s="71"/>
      <c r="AZ98" s="66"/>
      <c r="BA98" s="66"/>
      <c r="BB98" s="72"/>
      <c r="BC98" s="65"/>
      <c r="BD98" s="65"/>
      <c r="BE98" s="65"/>
      <c r="BF98" s="87"/>
      <c r="BG98" s="87"/>
      <c r="BH98" s="86"/>
      <c r="BI98" s="87"/>
      <c r="BJ98" s="86"/>
      <c r="BK98" s="86"/>
      <c r="BL98" s="86"/>
      <c r="BM98" s="27"/>
      <c r="BN98" s="86"/>
      <c r="BO98" s="86"/>
      <c r="BP98" s="74"/>
      <c r="BQ98" s="86"/>
      <c r="BR98" s="86"/>
      <c r="BS98" s="74"/>
      <c r="BT98" s="87"/>
      <c r="BU98" s="87"/>
      <c r="BV98" s="74"/>
      <c r="BW98" s="26"/>
      <c r="BX98" s="86"/>
      <c r="BY98" s="74"/>
      <c r="BZ98" s="87"/>
      <c r="CA98" s="63"/>
    </row>
    <row r="99" spans="1:79">
      <c r="A99" s="73"/>
      <c r="B99" s="62"/>
      <c r="D99" s="63"/>
      <c r="E99" s="63"/>
      <c r="F99" s="64"/>
      <c r="G99" s="64"/>
      <c r="H99" s="64"/>
      <c r="I99" s="65"/>
      <c r="J99" s="64"/>
      <c r="K99" s="64"/>
      <c r="L99" s="64"/>
      <c r="M99" s="64"/>
      <c r="N99" s="64"/>
      <c r="O99" s="63"/>
      <c r="P99" s="63"/>
      <c r="Q99" s="63"/>
      <c r="R99" s="65"/>
      <c r="S99" s="65"/>
      <c r="T99" s="63"/>
      <c r="U99" s="63"/>
      <c r="V99" s="63"/>
      <c r="W99" s="65"/>
      <c r="X99" s="66"/>
      <c r="Y99" s="65"/>
      <c r="Z99" s="65"/>
      <c r="AA99" s="65"/>
      <c r="AB99" s="65"/>
      <c r="AC99" s="66"/>
      <c r="AD99" s="63"/>
      <c r="AE99" s="63"/>
      <c r="AF99" s="64"/>
      <c r="AG99" s="63"/>
      <c r="AH99" s="63"/>
      <c r="AI99" s="65"/>
      <c r="AJ99" s="66"/>
      <c r="AK99" s="66"/>
      <c r="AL99" s="64"/>
      <c r="AM99" s="64"/>
      <c r="AN99" s="68"/>
      <c r="AO99" s="69"/>
      <c r="AP99" s="70"/>
      <c r="AQ99" s="66"/>
      <c r="AR99" s="66"/>
      <c r="AS99" s="66"/>
      <c r="AT99" s="65"/>
      <c r="AU99" s="65"/>
      <c r="AV99" s="64"/>
      <c r="AW99" s="63"/>
      <c r="AX99" s="64"/>
      <c r="AY99" s="71"/>
      <c r="AZ99" s="66"/>
      <c r="BA99" s="66"/>
      <c r="BB99" s="72"/>
      <c r="BC99" s="65"/>
      <c r="BD99" s="65"/>
      <c r="BE99" s="65"/>
      <c r="BF99" s="87"/>
      <c r="BG99" s="87"/>
      <c r="BH99" s="86"/>
      <c r="BI99" s="87"/>
      <c r="BJ99" s="86"/>
      <c r="BK99" s="86"/>
      <c r="BL99" s="86"/>
      <c r="BM99" s="27"/>
      <c r="BN99" s="86"/>
      <c r="BO99" s="86"/>
      <c r="BP99" s="74"/>
      <c r="BQ99" s="86"/>
      <c r="BR99" s="86"/>
      <c r="BS99" s="74"/>
      <c r="BT99" s="87"/>
      <c r="BU99" s="87"/>
      <c r="BV99" s="74"/>
      <c r="BW99" s="26"/>
      <c r="BX99" s="86"/>
      <c r="BY99" s="74"/>
      <c r="BZ99" s="87"/>
      <c r="CA99" s="63"/>
    </row>
    <row r="100" spans="1:79">
      <c r="A100" s="73"/>
      <c r="B100" s="62"/>
      <c r="D100" s="63"/>
      <c r="E100" s="63"/>
      <c r="F100" s="64"/>
      <c r="G100" s="64"/>
      <c r="H100" s="64"/>
      <c r="I100" s="65"/>
      <c r="J100" s="64"/>
      <c r="K100" s="64"/>
      <c r="L100" s="64"/>
      <c r="M100" s="64"/>
      <c r="N100" s="64"/>
      <c r="O100" s="63"/>
      <c r="P100" s="63"/>
      <c r="Q100" s="63"/>
      <c r="R100" s="65"/>
      <c r="S100" s="65"/>
      <c r="T100" s="63"/>
      <c r="U100" s="63"/>
      <c r="V100" s="63"/>
      <c r="W100" s="65"/>
      <c r="X100" s="66"/>
      <c r="Y100" s="65"/>
      <c r="Z100" s="65"/>
      <c r="AA100" s="65"/>
      <c r="AB100" s="65"/>
      <c r="AC100" s="66"/>
      <c r="AD100" s="63"/>
      <c r="AE100" s="63"/>
      <c r="AF100" s="64"/>
      <c r="AG100" s="63"/>
      <c r="AH100" s="63"/>
      <c r="AI100" s="65"/>
      <c r="AJ100" s="66"/>
      <c r="AK100" s="66"/>
      <c r="AL100" s="64"/>
      <c r="AM100" s="64"/>
      <c r="AN100" s="68"/>
      <c r="AO100" s="69"/>
      <c r="AP100" s="70"/>
      <c r="AQ100" s="66"/>
      <c r="AR100" s="66"/>
      <c r="AS100" s="66"/>
      <c r="AT100" s="65"/>
      <c r="AU100" s="65"/>
      <c r="AV100" s="64"/>
      <c r="AW100" s="63"/>
      <c r="AX100" s="64"/>
      <c r="AY100" s="71"/>
      <c r="AZ100" s="66"/>
      <c r="BA100" s="66"/>
      <c r="BB100" s="72"/>
      <c r="BC100" s="65"/>
      <c r="BD100" s="65"/>
      <c r="BE100" s="65"/>
      <c r="BF100" s="87"/>
      <c r="BG100" s="87"/>
      <c r="BH100" s="86"/>
      <c r="BI100" s="87"/>
      <c r="BJ100" s="86"/>
      <c r="BK100" s="86"/>
      <c r="BL100" s="86"/>
      <c r="BM100" s="27"/>
      <c r="BN100" s="86"/>
      <c r="BO100" s="86"/>
      <c r="BP100" s="74"/>
      <c r="BQ100" s="86"/>
      <c r="BR100" s="86"/>
      <c r="BS100" s="74"/>
      <c r="BT100" s="87"/>
      <c r="BU100" s="87"/>
      <c r="BV100" s="74"/>
      <c r="BW100" s="26"/>
      <c r="BX100" s="86"/>
      <c r="BY100" s="74"/>
      <c r="BZ100" s="87"/>
      <c r="CA100" s="63"/>
    </row>
    <row r="101" spans="1:79">
      <c r="A101" s="73"/>
      <c r="B101" s="62"/>
      <c r="D101" s="63"/>
      <c r="E101" s="63"/>
      <c r="F101" s="64"/>
      <c r="G101" s="64"/>
      <c r="H101" s="64"/>
      <c r="I101" s="65"/>
      <c r="J101" s="64"/>
      <c r="K101" s="64"/>
      <c r="L101" s="64"/>
      <c r="M101" s="64"/>
      <c r="N101" s="64"/>
      <c r="O101" s="63"/>
      <c r="P101" s="63"/>
      <c r="Q101" s="63"/>
      <c r="R101" s="65"/>
      <c r="S101" s="65"/>
      <c r="T101" s="63"/>
      <c r="U101" s="63"/>
      <c r="V101" s="63"/>
      <c r="W101" s="65"/>
      <c r="X101" s="66"/>
      <c r="Y101" s="65"/>
      <c r="Z101" s="65"/>
      <c r="AA101" s="65"/>
      <c r="AB101" s="65"/>
      <c r="AC101" s="66"/>
      <c r="AD101" s="63"/>
      <c r="AE101" s="63"/>
      <c r="AF101" s="64"/>
      <c r="AG101" s="63"/>
      <c r="AH101" s="63"/>
      <c r="AI101" s="65"/>
      <c r="AJ101" s="66"/>
      <c r="AK101" s="66"/>
      <c r="AL101" s="64"/>
      <c r="AM101" s="64"/>
      <c r="AN101" s="68"/>
      <c r="AO101" s="69"/>
      <c r="AP101" s="70"/>
      <c r="AQ101" s="66"/>
      <c r="AR101" s="66"/>
      <c r="AS101" s="66"/>
      <c r="AT101" s="65"/>
      <c r="AU101" s="65"/>
      <c r="AV101" s="64"/>
      <c r="AW101" s="63"/>
      <c r="AX101" s="64"/>
      <c r="AY101" s="71"/>
      <c r="AZ101" s="66"/>
      <c r="BA101" s="66"/>
      <c r="BB101" s="72"/>
      <c r="BC101" s="65"/>
      <c r="BD101" s="65"/>
      <c r="BE101" s="65"/>
      <c r="BF101" s="87"/>
      <c r="BG101" s="87"/>
      <c r="BH101" s="86"/>
      <c r="BI101" s="87"/>
      <c r="BJ101" s="86"/>
      <c r="BK101" s="86"/>
      <c r="BL101" s="86"/>
      <c r="BM101" s="27"/>
      <c r="BN101" s="86"/>
      <c r="BO101" s="86"/>
      <c r="BP101" s="74"/>
      <c r="BQ101" s="86"/>
      <c r="BR101" s="86"/>
      <c r="BS101" s="74"/>
      <c r="BT101" s="87"/>
      <c r="BU101" s="87"/>
      <c r="BV101" s="74"/>
      <c r="BW101" s="26"/>
      <c r="BX101" s="86"/>
      <c r="BY101" s="74"/>
      <c r="BZ101" s="87"/>
      <c r="CA101" s="63"/>
    </row>
    <row r="102" spans="1:79">
      <c r="A102" s="73"/>
      <c r="B102" s="62"/>
      <c r="D102" s="63"/>
      <c r="E102" s="63"/>
      <c r="F102" s="64"/>
      <c r="G102" s="64"/>
      <c r="H102" s="64"/>
      <c r="I102" s="65"/>
      <c r="J102" s="64"/>
      <c r="K102" s="64"/>
      <c r="L102" s="64"/>
      <c r="M102" s="64"/>
      <c r="N102" s="64"/>
      <c r="O102" s="63"/>
      <c r="P102" s="63"/>
      <c r="Q102" s="63"/>
      <c r="R102" s="65"/>
      <c r="S102" s="65"/>
      <c r="T102" s="63"/>
      <c r="U102" s="63"/>
      <c r="V102" s="63"/>
      <c r="W102" s="65"/>
      <c r="X102" s="66"/>
      <c r="Y102" s="65"/>
      <c r="Z102" s="65"/>
      <c r="AA102" s="65"/>
      <c r="AB102" s="65"/>
      <c r="AC102" s="66"/>
      <c r="AD102" s="63"/>
      <c r="AE102" s="63"/>
      <c r="AF102" s="64"/>
      <c r="AG102" s="63"/>
      <c r="AH102" s="63"/>
      <c r="AI102" s="65"/>
      <c r="AJ102" s="66"/>
      <c r="AK102" s="66"/>
      <c r="AL102" s="64"/>
      <c r="AM102" s="64"/>
      <c r="AN102" s="68"/>
      <c r="AO102" s="69"/>
      <c r="AP102" s="70"/>
      <c r="AQ102" s="66"/>
      <c r="AR102" s="66"/>
      <c r="AS102" s="66"/>
      <c r="AT102" s="65"/>
      <c r="AU102" s="65"/>
      <c r="AV102" s="64"/>
      <c r="AW102" s="63"/>
      <c r="AX102" s="64"/>
      <c r="AY102" s="71"/>
      <c r="AZ102" s="66"/>
      <c r="BA102" s="66"/>
      <c r="BB102" s="72"/>
      <c r="BC102" s="65"/>
      <c r="BD102" s="65"/>
      <c r="BE102" s="65"/>
      <c r="BF102" s="87"/>
      <c r="BG102" s="87"/>
      <c r="BH102" s="86"/>
      <c r="BI102" s="87"/>
      <c r="BJ102" s="86"/>
      <c r="BK102" s="86"/>
      <c r="BL102" s="86"/>
      <c r="BM102" s="27"/>
      <c r="BN102" s="86"/>
      <c r="BO102" s="86"/>
      <c r="BP102" s="74"/>
      <c r="BQ102" s="86"/>
      <c r="BR102" s="86"/>
      <c r="BS102" s="74"/>
      <c r="BT102" s="87"/>
      <c r="BU102" s="87"/>
      <c r="BV102" s="74"/>
      <c r="BW102" s="26"/>
      <c r="BX102" s="86"/>
      <c r="BY102" s="74"/>
      <c r="BZ102" s="87"/>
      <c r="CA102" s="63"/>
    </row>
    <row r="103" spans="1:79">
      <c r="A103" s="73"/>
      <c r="B103" s="62"/>
      <c r="D103" s="63"/>
      <c r="E103" s="63"/>
      <c r="F103" s="64"/>
      <c r="G103" s="64"/>
      <c r="H103" s="64"/>
      <c r="I103" s="65"/>
      <c r="J103" s="64"/>
      <c r="K103" s="64"/>
      <c r="L103" s="64"/>
      <c r="M103" s="64"/>
      <c r="N103" s="64"/>
      <c r="O103" s="63"/>
      <c r="P103" s="63"/>
      <c r="Q103" s="63"/>
      <c r="R103" s="65"/>
      <c r="S103" s="65"/>
      <c r="T103" s="63"/>
      <c r="U103" s="63"/>
      <c r="V103" s="63"/>
      <c r="W103" s="65"/>
      <c r="X103" s="66"/>
      <c r="Y103" s="65"/>
      <c r="Z103" s="65"/>
      <c r="AA103" s="65"/>
      <c r="AB103" s="65"/>
      <c r="AC103" s="66"/>
      <c r="AD103" s="63"/>
      <c r="AE103" s="63"/>
      <c r="AF103" s="64"/>
      <c r="AG103" s="63"/>
      <c r="AH103" s="63"/>
      <c r="AI103" s="65"/>
      <c r="AJ103" s="66"/>
      <c r="AK103" s="66"/>
      <c r="AL103" s="64"/>
      <c r="AM103" s="64"/>
      <c r="AN103" s="68"/>
      <c r="AO103" s="69"/>
      <c r="AP103" s="70"/>
      <c r="AQ103" s="66"/>
      <c r="AR103" s="66"/>
      <c r="AS103" s="66"/>
      <c r="AT103" s="65"/>
      <c r="AU103" s="65"/>
      <c r="AV103" s="64"/>
      <c r="AW103" s="63"/>
      <c r="AX103" s="64"/>
      <c r="AY103" s="71"/>
      <c r="AZ103" s="66"/>
      <c r="BA103" s="66"/>
      <c r="BB103" s="72"/>
      <c r="BC103" s="65"/>
      <c r="BD103" s="65"/>
      <c r="BE103" s="65"/>
      <c r="BF103" s="87"/>
      <c r="BG103" s="87"/>
      <c r="BH103" s="86"/>
      <c r="BI103" s="87"/>
      <c r="BJ103" s="86"/>
      <c r="BK103" s="86"/>
      <c r="BL103" s="86"/>
      <c r="BM103" s="27"/>
      <c r="BN103" s="86"/>
      <c r="BO103" s="86"/>
      <c r="BP103" s="74"/>
      <c r="BQ103" s="86"/>
      <c r="BR103" s="86"/>
      <c r="BS103" s="74"/>
      <c r="BT103" s="87"/>
      <c r="BU103" s="87"/>
      <c r="BV103" s="74"/>
      <c r="BW103" s="26"/>
      <c r="BX103" s="86"/>
      <c r="BY103" s="74"/>
      <c r="BZ103" s="87"/>
      <c r="CA103" s="63"/>
    </row>
    <row r="104" spans="1:79">
      <c r="A104" s="73"/>
      <c r="B104" s="62"/>
      <c r="D104" s="63"/>
      <c r="E104" s="63"/>
      <c r="F104" s="64"/>
      <c r="G104" s="64"/>
      <c r="H104" s="64"/>
      <c r="I104" s="65"/>
      <c r="J104" s="64"/>
      <c r="K104" s="64"/>
      <c r="L104" s="64"/>
      <c r="M104" s="64"/>
      <c r="N104" s="64"/>
      <c r="O104" s="63"/>
      <c r="P104" s="63"/>
      <c r="Q104" s="63"/>
      <c r="R104" s="65"/>
      <c r="S104" s="65"/>
      <c r="T104" s="63"/>
      <c r="U104" s="63"/>
      <c r="V104" s="63"/>
      <c r="W104" s="65"/>
      <c r="X104" s="66"/>
      <c r="Y104" s="65"/>
      <c r="Z104" s="65"/>
      <c r="AA104" s="65"/>
      <c r="AB104" s="65"/>
      <c r="AC104" s="66"/>
      <c r="AD104" s="63"/>
      <c r="AE104" s="63"/>
      <c r="AF104" s="64"/>
      <c r="AG104" s="63"/>
      <c r="AH104" s="63"/>
      <c r="AI104" s="65"/>
      <c r="AJ104" s="66"/>
      <c r="AK104" s="66"/>
      <c r="AL104" s="64"/>
      <c r="AM104" s="64"/>
      <c r="AN104" s="68"/>
      <c r="AO104" s="69"/>
      <c r="AP104" s="70"/>
      <c r="AQ104" s="66"/>
      <c r="AR104" s="66"/>
      <c r="AS104" s="66"/>
      <c r="AT104" s="65"/>
      <c r="AU104" s="65"/>
      <c r="AV104" s="64"/>
      <c r="AW104" s="63"/>
      <c r="AX104" s="64"/>
      <c r="AY104" s="71"/>
      <c r="AZ104" s="66"/>
      <c r="BA104" s="66"/>
      <c r="BB104" s="72"/>
      <c r="BC104" s="65"/>
      <c r="BD104" s="65"/>
      <c r="BE104" s="65"/>
      <c r="BF104" s="87"/>
      <c r="BG104" s="87"/>
      <c r="BH104" s="86"/>
      <c r="BI104" s="87"/>
      <c r="BJ104" s="86"/>
      <c r="BK104" s="86"/>
      <c r="BL104" s="86"/>
      <c r="BM104" s="27"/>
      <c r="BN104" s="86"/>
      <c r="BO104" s="86"/>
      <c r="BP104" s="74"/>
      <c r="BQ104" s="86"/>
      <c r="BR104" s="86"/>
      <c r="BS104" s="74"/>
      <c r="BT104" s="87"/>
      <c r="BU104" s="87"/>
      <c r="BV104" s="74"/>
      <c r="BW104" s="26"/>
      <c r="BX104" s="86"/>
      <c r="BY104" s="74"/>
      <c r="BZ104" s="87"/>
      <c r="CA104" s="63"/>
    </row>
    <row r="105" spans="1:79">
      <c r="A105" s="73"/>
      <c r="B105" s="62"/>
      <c r="D105" s="63"/>
      <c r="E105" s="63"/>
      <c r="F105" s="64"/>
      <c r="G105" s="64"/>
      <c r="H105" s="64"/>
      <c r="I105" s="65"/>
      <c r="J105" s="64"/>
      <c r="K105" s="64"/>
      <c r="L105" s="64"/>
      <c r="M105" s="64"/>
      <c r="N105" s="64"/>
      <c r="O105" s="63"/>
      <c r="P105" s="63"/>
      <c r="Q105" s="63"/>
      <c r="R105" s="65"/>
      <c r="S105" s="65"/>
      <c r="T105" s="63"/>
      <c r="U105" s="63"/>
      <c r="V105" s="63"/>
      <c r="W105" s="65"/>
      <c r="X105" s="66"/>
      <c r="Y105" s="65"/>
      <c r="Z105" s="65"/>
      <c r="AA105" s="65"/>
      <c r="AB105" s="65"/>
      <c r="AC105" s="66"/>
      <c r="AD105" s="63"/>
      <c r="AE105" s="63"/>
      <c r="AF105" s="64"/>
      <c r="AG105" s="63"/>
      <c r="AH105" s="63"/>
      <c r="AI105" s="65"/>
      <c r="AJ105" s="66"/>
      <c r="AK105" s="66"/>
      <c r="AL105" s="64"/>
      <c r="AM105" s="64"/>
      <c r="AN105" s="68"/>
      <c r="AO105" s="69"/>
      <c r="AP105" s="70"/>
      <c r="AQ105" s="66"/>
      <c r="AR105" s="66"/>
      <c r="AS105" s="66"/>
      <c r="AT105" s="65"/>
      <c r="AU105" s="65"/>
      <c r="AV105" s="64"/>
      <c r="AW105" s="63"/>
      <c r="AX105" s="64"/>
      <c r="AY105" s="71"/>
      <c r="AZ105" s="66"/>
      <c r="BA105" s="66"/>
      <c r="BB105" s="72"/>
      <c r="BC105" s="65"/>
      <c r="BD105" s="65"/>
      <c r="BE105" s="65"/>
      <c r="BF105" s="87"/>
      <c r="BG105" s="87"/>
      <c r="BH105" s="86"/>
      <c r="BI105" s="87"/>
      <c r="BJ105" s="86"/>
      <c r="BK105" s="86"/>
      <c r="BL105" s="86"/>
      <c r="BM105" s="27"/>
      <c r="BN105" s="86"/>
      <c r="BO105" s="86"/>
      <c r="BP105" s="74"/>
      <c r="BQ105" s="86"/>
      <c r="BR105" s="86"/>
      <c r="BS105" s="74"/>
      <c r="BT105" s="87"/>
      <c r="BU105" s="87"/>
      <c r="BV105" s="74"/>
      <c r="BW105" s="26"/>
      <c r="BX105" s="86"/>
      <c r="BY105" s="74"/>
      <c r="BZ105" s="87"/>
      <c r="CA105" s="63"/>
    </row>
    <row r="106" spans="1:79">
      <c r="A106" s="73"/>
      <c r="B106" s="62"/>
      <c r="D106" s="63"/>
      <c r="E106" s="63"/>
      <c r="F106" s="64"/>
      <c r="G106" s="64"/>
      <c r="H106" s="64"/>
      <c r="I106" s="65"/>
      <c r="J106" s="64"/>
      <c r="K106" s="64"/>
      <c r="L106" s="64"/>
      <c r="M106" s="64"/>
      <c r="N106" s="64"/>
      <c r="O106" s="63"/>
      <c r="P106" s="63"/>
      <c r="Q106" s="63"/>
      <c r="R106" s="65"/>
      <c r="S106" s="65"/>
      <c r="T106" s="63"/>
      <c r="U106" s="63"/>
      <c r="V106" s="63"/>
      <c r="W106" s="65"/>
      <c r="X106" s="66"/>
      <c r="Y106" s="65"/>
      <c r="Z106" s="65"/>
      <c r="AA106" s="65"/>
      <c r="AB106" s="65"/>
      <c r="AC106" s="66"/>
      <c r="AD106" s="63"/>
      <c r="AE106" s="63"/>
      <c r="AF106" s="64"/>
      <c r="AG106" s="63"/>
      <c r="AH106" s="63"/>
      <c r="AI106" s="65"/>
      <c r="AJ106" s="66"/>
      <c r="AK106" s="66"/>
      <c r="AL106" s="64"/>
      <c r="AM106" s="64"/>
      <c r="AN106" s="68"/>
      <c r="AO106" s="69"/>
      <c r="AP106" s="70"/>
      <c r="AQ106" s="66"/>
      <c r="AR106" s="66"/>
      <c r="AS106" s="66"/>
      <c r="AT106" s="65"/>
      <c r="AU106" s="65"/>
      <c r="AV106" s="64"/>
      <c r="AW106" s="63"/>
      <c r="AX106" s="64"/>
      <c r="AY106" s="71"/>
      <c r="AZ106" s="66"/>
      <c r="BA106" s="66"/>
      <c r="BB106" s="72"/>
      <c r="BC106" s="65"/>
      <c r="BD106" s="65"/>
      <c r="BE106" s="65"/>
      <c r="BF106" s="87"/>
      <c r="BG106" s="87"/>
      <c r="BH106" s="86"/>
      <c r="BI106" s="87"/>
      <c r="BJ106" s="86"/>
      <c r="BK106" s="86"/>
      <c r="BL106" s="86"/>
      <c r="BM106" s="27"/>
      <c r="BN106" s="86"/>
      <c r="BO106" s="86"/>
      <c r="BP106" s="74"/>
      <c r="BQ106" s="86"/>
      <c r="BR106" s="86"/>
      <c r="BS106" s="74"/>
      <c r="BT106" s="87"/>
      <c r="BU106" s="87"/>
      <c r="BV106" s="74"/>
      <c r="BW106" s="26"/>
      <c r="BX106" s="86"/>
      <c r="BY106" s="74"/>
      <c r="BZ106" s="87"/>
      <c r="CA106" s="63"/>
    </row>
    <row r="107" spans="1:79">
      <c r="A107" s="73"/>
      <c r="B107" s="62"/>
      <c r="D107" s="63"/>
      <c r="E107" s="63"/>
      <c r="F107" s="64"/>
      <c r="G107" s="64"/>
      <c r="H107" s="64"/>
      <c r="I107" s="65"/>
      <c r="J107" s="64"/>
      <c r="K107" s="64"/>
      <c r="L107" s="64"/>
      <c r="M107" s="64"/>
      <c r="N107" s="64"/>
      <c r="O107" s="63"/>
      <c r="P107" s="63"/>
      <c r="Q107" s="63"/>
      <c r="R107" s="65"/>
      <c r="S107" s="65"/>
      <c r="T107" s="63"/>
      <c r="U107" s="63"/>
      <c r="V107" s="63"/>
      <c r="W107" s="65"/>
      <c r="X107" s="66"/>
      <c r="Y107" s="65"/>
      <c r="Z107" s="65"/>
      <c r="AA107" s="65"/>
      <c r="AB107" s="65"/>
      <c r="AC107" s="66"/>
      <c r="AD107" s="63"/>
      <c r="AE107" s="63"/>
      <c r="AF107" s="64"/>
      <c r="AG107" s="63"/>
      <c r="AH107" s="63"/>
      <c r="AI107" s="65"/>
      <c r="AJ107" s="66"/>
      <c r="AK107" s="66"/>
      <c r="AL107" s="64"/>
      <c r="AM107" s="64"/>
      <c r="AN107" s="68"/>
      <c r="AO107" s="69"/>
      <c r="AP107" s="70"/>
      <c r="AQ107" s="66"/>
      <c r="AR107" s="66"/>
      <c r="AS107" s="66"/>
      <c r="AT107" s="65"/>
      <c r="AU107" s="65"/>
      <c r="AV107" s="64"/>
      <c r="AW107" s="63"/>
      <c r="AX107" s="64"/>
      <c r="AY107" s="71"/>
      <c r="AZ107" s="66"/>
      <c r="BA107" s="66"/>
      <c r="BB107" s="72"/>
      <c r="BC107" s="65"/>
      <c r="BD107" s="65"/>
      <c r="BE107" s="65"/>
      <c r="BF107" s="87"/>
      <c r="BG107" s="87"/>
      <c r="BH107" s="86"/>
      <c r="BI107" s="87"/>
      <c r="BJ107" s="86"/>
      <c r="BK107" s="86"/>
      <c r="BL107" s="86"/>
      <c r="BM107" s="27"/>
      <c r="BN107" s="86"/>
      <c r="BO107" s="86"/>
      <c r="BP107" s="74"/>
      <c r="BQ107" s="86"/>
      <c r="BR107" s="86"/>
      <c r="BS107" s="74"/>
      <c r="BT107" s="87"/>
      <c r="BU107" s="87"/>
      <c r="BV107" s="74"/>
      <c r="BW107" s="26"/>
      <c r="BX107" s="86"/>
      <c r="BY107" s="74"/>
      <c r="BZ107" s="87"/>
      <c r="CA107" s="63"/>
    </row>
    <row r="108" spans="1:79">
      <c r="A108" s="73"/>
      <c r="B108" s="62"/>
      <c r="D108" s="63"/>
      <c r="E108" s="63"/>
      <c r="F108" s="64"/>
      <c r="G108" s="64"/>
      <c r="H108" s="64"/>
      <c r="I108" s="65"/>
      <c r="J108" s="64"/>
      <c r="K108" s="64"/>
      <c r="L108" s="64"/>
      <c r="M108" s="64"/>
      <c r="N108" s="64"/>
      <c r="O108" s="63"/>
      <c r="P108" s="63"/>
      <c r="Q108" s="63"/>
      <c r="R108" s="65"/>
      <c r="S108" s="65"/>
      <c r="T108" s="63"/>
      <c r="U108" s="63"/>
      <c r="V108" s="63"/>
      <c r="W108" s="65"/>
      <c r="X108" s="66"/>
      <c r="Y108" s="65"/>
      <c r="Z108" s="65"/>
      <c r="AA108" s="65"/>
      <c r="AB108" s="65"/>
      <c r="AC108" s="66"/>
      <c r="AD108" s="63"/>
      <c r="AE108" s="63"/>
      <c r="AF108" s="64"/>
      <c r="AG108" s="63"/>
      <c r="AH108" s="63"/>
      <c r="AI108" s="65"/>
      <c r="AJ108" s="66"/>
      <c r="AK108" s="66"/>
      <c r="AL108" s="64"/>
      <c r="AM108" s="64"/>
      <c r="AN108" s="68"/>
      <c r="AO108" s="69"/>
      <c r="AP108" s="70"/>
      <c r="AQ108" s="66"/>
      <c r="AR108" s="66"/>
      <c r="AS108" s="66"/>
      <c r="AT108" s="65"/>
      <c r="AU108" s="65"/>
      <c r="AV108" s="64"/>
      <c r="AW108" s="63"/>
      <c r="AX108" s="64"/>
      <c r="AY108" s="71"/>
      <c r="AZ108" s="66"/>
      <c r="BA108" s="66"/>
      <c r="BB108" s="72"/>
      <c r="BC108" s="65"/>
      <c r="BD108" s="65"/>
      <c r="BE108" s="65"/>
      <c r="BF108" s="87"/>
      <c r="BG108" s="87"/>
      <c r="BH108" s="86"/>
      <c r="BI108" s="87"/>
      <c r="BJ108" s="86"/>
      <c r="BK108" s="86"/>
      <c r="BL108" s="86"/>
      <c r="BM108" s="27"/>
      <c r="BN108" s="86"/>
      <c r="BO108" s="86"/>
      <c r="BP108" s="74"/>
      <c r="BQ108" s="86"/>
      <c r="BR108" s="86"/>
      <c r="BS108" s="74"/>
      <c r="BT108" s="87"/>
      <c r="BU108" s="87"/>
      <c r="BV108" s="74"/>
      <c r="BW108" s="26"/>
      <c r="BX108" s="86"/>
      <c r="BY108" s="74"/>
      <c r="BZ108" s="87"/>
      <c r="CA108" s="63"/>
    </row>
    <row r="109" spans="1:79">
      <c r="A109" s="73"/>
      <c r="B109" s="62"/>
      <c r="D109" s="63"/>
      <c r="E109" s="63"/>
      <c r="F109" s="64"/>
      <c r="G109" s="64"/>
      <c r="H109" s="64"/>
      <c r="I109" s="65"/>
      <c r="J109" s="64"/>
      <c r="K109" s="64"/>
      <c r="L109" s="64"/>
      <c r="M109" s="64"/>
      <c r="N109" s="64"/>
      <c r="O109" s="63"/>
      <c r="P109" s="63"/>
      <c r="Q109" s="63"/>
      <c r="R109" s="65"/>
      <c r="S109" s="65"/>
      <c r="T109" s="63"/>
      <c r="U109" s="63"/>
      <c r="V109" s="63"/>
      <c r="W109" s="65"/>
      <c r="X109" s="66"/>
      <c r="Y109" s="65"/>
      <c r="Z109" s="65"/>
      <c r="AA109" s="65"/>
      <c r="AB109" s="65"/>
      <c r="AC109" s="66"/>
      <c r="AD109" s="63"/>
      <c r="AE109" s="63"/>
      <c r="AF109" s="64"/>
      <c r="AG109" s="63"/>
      <c r="AH109" s="63"/>
      <c r="AI109" s="65"/>
      <c r="AJ109" s="66"/>
      <c r="AK109" s="66"/>
      <c r="AL109" s="64"/>
      <c r="AM109" s="64"/>
      <c r="AN109" s="68"/>
      <c r="AO109" s="69"/>
      <c r="AP109" s="70"/>
      <c r="AQ109" s="66"/>
      <c r="AR109" s="66"/>
      <c r="AS109" s="66"/>
      <c r="AT109" s="65"/>
      <c r="AU109" s="65"/>
      <c r="AV109" s="64"/>
      <c r="AW109" s="63"/>
      <c r="AX109" s="64"/>
      <c r="AY109" s="71"/>
      <c r="AZ109" s="66"/>
      <c r="BA109" s="66"/>
      <c r="BB109" s="72"/>
      <c r="BC109" s="65"/>
      <c r="BD109" s="65"/>
      <c r="BE109" s="65"/>
      <c r="BF109" s="87"/>
      <c r="BG109" s="87"/>
      <c r="BH109" s="86"/>
      <c r="BI109" s="87"/>
      <c r="BJ109" s="86"/>
      <c r="BK109" s="86"/>
      <c r="BL109" s="86"/>
      <c r="BM109" s="27"/>
      <c r="BN109" s="86"/>
      <c r="BO109" s="86"/>
      <c r="BP109" s="74"/>
      <c r="BQ109" s="86"/>
      <c r="BR109" s="86"/>
      <c r="BS109" s="74"/>
      <c r="BT109" s="87"/>
      <c r="BU109" s="87"/>
      <c r="BV109" s="74"/>
      <c r="BW109" s="26"/>
      <c r="BX109" s="86"/>
      <c r="BY109" s="74"/>
      <c r="BZ109" s="87"/>
      <c r="CA109" s="63"/>
    </row>
    <row r="110" spans="1:79">
      <c r="A110" s="73"/>
      <c r="B110" s="62"/>
      <c r="D110" s="63"/>
      <c r="E110" s="63"/>
      <c r="F110" s="64"/>
      <c r="G110" s="64"/>
      <c r="H110" s="64"/>
      <c r="I110" s="65"/>
      <c r="J110" s="64"/>
      <c r="K110" s="64"/>
      <c r="L110" s="64"/>
      <c r="M110" s="64"/>
      <c r="N110" s="64"/>
      <c r="O110" s="63"/>
      <c r="P110" s="63"/>
      <c r="Q110" s="63"/>
      <c r="R110" s="65"/>
      <c r="S110" s="65"/>
      <c r="T110" s="63"/>
      <c r="U110" s="63"/>
      <c r="V110" s="63"/>
      <c r="W110" s="65"/>
      <c r="X110" s="66"/>
      <c r="Y110" s="65"/>
      <c r="Z110" s="65"/>
      <c r="AA110" s="65"/>
      <c r="AB110" s="65"/>
      <c r="AC110" s="66"/>
      <c r="AD110" s="63"/>
      <c r="AE110" s="63"/>
      <c r="AF110" s="64"/>
      <c r="AG110" s="63"/>
      <c r="AH110" s="63"/>
      <c r="AI110" s="65"/>
      <c r="AJ110" s="66"/>
      <c r="AK110" s="66"/>
      <c r="AL110" s="64"/>
      <c r="AM110" s="64"/>
      <c r="AN110" s="68"/>
      <c r="AO110" s="69"/>
      <c r="AP110" s="70"/>
      <c r="AQ110" s="66"/>
      <c r="AR110" s="66"/>
      <c r="AS110" s="66"/>
      <c r="AT110" s="65"/>
      <c r="AU110" s="65"/>
      <c r="AV110" s="64"/>
      <c r="AW110" s="63"/>
      <c r="AX110" s="64"/>
      <c r="AY110" s="71"/>
      <c r="AZ110" s="66"/>
      <c r="BA110" s="66"/>
      <c r="BB110" s="72"/>
      <c r="BC110" s="65"/>
      <c r="BD110" s="65"/>
      <c r="BE110" s="65"/>
      <c r="BF110" s="87"/>
      <c r="BG110" s="87"/>
      <c r="BH110" s="86"/>
      <c r="BI110" s="87"/>
      <c r="BJ110" s="86"/>
      <c r="BK110" s="86"/>
      <c r="BL110" s="86"/>
      <c r="BM110" s="27"/>
      <c r="BN110" s="86"/>
      <c r="BO110" s="86"/>
      <c r="BP110" s="74"/>
      <c r="BQ110" s="86"/>
      <c r="BR110" s="86"/>
      <c r="BS110" s="74"/>
      <c r="BT110" s="87"/>
      <c r="BU110" s="87"/>
      <c r="BV110" s="74"/>
      <c r="BW110" s="26"/>
      <c r="BX110" s="86"/>
      <c r="BY110" s="74"/>
      <c r="BZ110" s="87"/>
      <c r="CA110" s="63"/>
    </row>
    <row r="111" spans="1:79">
      <c r="A111" s="73"/>
      <c r="B111" s="62"/>
      <c r="D111" s="63"/>
      <c r="E111" s="63"/>
      <c r="F111" s="64"/>
      <c r="G111" s="64"/>
      <c r="H111" s="64"/>
      <c r="I111" s="65"/>
      <c r="J111" s="64"/>
      <c r="K111" s="64"/>
      <c r="L111" s="64"/>
      <c r="M111" s="64"/>
      <c r="N111" s="64"/>
      <c r="O111" s="63"/>
      <c r="P111" s="63"/>
      <c r="Q111" s="63"/>
      <c r="R111" s="65"/>
      <c r="S111" s="65"/>
      <c r="T111" s="63"/>
      <c r="U111" s="63"/>
      <c r="V111" s="63"/>
      <c r="W111" s="65"/>
      <c r="X111" s="66"/>
      <c r="Y111" s="65"/>
      <c r="Z111" s="65"/>
      <c r="AA111" s="65"/>
      <c r="AB111" s="65"/>
      <c r="AC111" s="66"/>
      <c r="AD111" s="63"/>
      <c r="AE111" s="63"/>
      <c r="AF111" s="64"/>
      <c r="AG111" s="63"/>
      <c r="AH111" s="63"/>
      <c r="AI111" s="65"/>
      <c r="AJ111" s="66"/>
      <c r="AK111" s="66"/>
      <c r="AL111" s="64"/>
      <c r="AM111" s="64"/>
      <c r="AN111" s="68"/>
      <c r="AO111" s="69"/>
      <c r="AP111" s="70"/>
      <c r="AQ111" s="66"/>
      <c r="AR111" s="66"/>
      <c r="AS111" s="66"/>
      <c r="AT111" s="65"/>
      <c r="AU111" s="65"/>
      <c r="AV111" s="64"/>
      <c r="AW111" s="63"/>
      <c r="AX111" s="64"/>
      <c r="AY111" s="71"/>
      <c r="AZ111" s="66"/>
      <c r="BA111" s="66"/>
      <c r="BB111" s="72"/>
      <c r="BC111" s="65"/>
      <c r="BD111" s="65"/>
      <c r="BE111" s="65"/>
      <c r="BF111" s="87"/>
      <c r="BG111" s="87"/>
      <c r="BH111" s="86"/>
      <c r="BI111" s="87"/>
      <c r="BJ111" s="86"/>
      <c r="BK111" s="86"/>
      <c r="BL111" s="86"/>
      <c r="BM111" s="27"/>
      <c r="BN111" s="86"/>
      <c r="BO111" s="86"/>
      <c r="BP111" s="74"/>
      <c r="BQ111" s="86"/>
      <c r="BR111" s="86"/>
      <c r="BS111" s="74"/>
      <c r="BT111" s="87"/>
      <c r="BU111" s="87"/>
      <c r="BV111" s="74"/>
      <c r="BW111" s="26"/>
      <c r="BX111" s="86"/>
      <c r="BY111" s="74"/>
      <c r="BZ111" s="87"/>
      <c r="CA111" s="63"/>
    </row>
    <row r="112" spans="1:79">
      <c r="A112" s="73"/>
      <c r="B112" s="62"/>
      <c r="D112" s="63"/>
      <c r="E112" s="63"/>
      <c r="F112" s="64"/>
      <c r="G112" s="64"/>
      <c r="H112" s="64"/>
      <c r="I112" s="65"/>
      <c r="J112" s="64"/>
      <c r="K112" s="64"/>
      <c r="L112" s="64"/>
      <c r="M112" s="64"/>
      <c r="N112" s="64"/>
      <c r="O112" s="63"/>
      <c r="P112" s="63"/>
      <c r="Q112" s="63"/>
      <c r="R112" s="65"/>
      <c r="S112" s="65"/>
      <c r="T112" s="63"/>
      <c r="U112" s="63"/>
      <c r="V112" s="63"/>
      <c r="W112" s="65"/>
      <c r="X112" s="66"/>
      <c r="Y112" s="65"/>
      <c r="Z112" s="65"/>
      <c r="AA112" s="65"/>
      <c r="AB112" s="65"/>
      <c r="AC112" s="66"/>
      <c r="AD112" s="63"/>
      <c r="AE112" s="63"/>
      <c r="AF112" s="64"/>
      <c r="AG112" s="63"/>
      <c r="AH112" s="63"/>
      <c r="AI112" s="65"/>
      <c r="AJ112" s="66"/>
      <c r="AK112" s="66"/>
      <c r="AL112" s="64"/>
      <c r="AM112" s="64"/>
      <c r="AN112" s="68"/>
      <c r="AO112" s="69"/>
      <c r="AP112" s="70"/>
      <c r="AQ112" s="66"/>
      <c r="AR112" s="66"/>
      <c r="AS112" s="66"/>
      <c r="AT112" s="65"/>
      <c r="AU112" s="65"/>
      <c r="AV112" s="64"/>
      <c r="AW112" s="63"/>
      <c r="AX112" s="64"/>
      <c r="AY112" s="71"/>
      <c r="AZ112" s="66"/>
      <c r="BA112" s="66"/>
      <c r="BB112" s="72"/>
      <c r="BC112" s="65"/>
      <c r="BD112" s="65"/>
      <c r="BE112" s="65"/>
      <c r="BF112" s="87"/>
      <c r="BG112" s="87"/>
      <c r="BH112" s="86"/>
      <c r="BI112" s="87"/>
      <c r="BJ112" s="86"/>
      <c r="BK112" s="86"/>
      <c r="BL112" s="86"/>
      <c r="BM112" s="27"/>
      <c r="BN112" s="86"/>
      <c r="BO112" s="86"/>
      <c r="BP112" s="74"/>
      <c r="BQ112" s="86"/>
      <c r="BR112" s="86"/>
      <c r="BS112" s="74"/>
      <c r="BT112" s="87"/>
      <c r="BU112" s="87"/>
      <c r="BV112" s="74"/>
      <c r="BW112" s="26"/>
      <c r="BX112" s="86"/>
      <c r="BY112" s="74"/>
      <c r="BZ112" s="87"/>
      <c r="CA112" s="63"/>
    </row>
    <row r="113" spans="1:79">
      <c r="A113" s="73"/>
      <c r="B113" s="62"/>
      <c r="D113" s="63"/>
      <c r="E113" s="63"/>
      <c r="F113" s="64"/>
      <c r="G113" s="64"/>
      <c r="H113" s="64"/>
      <c r="I113" s="65"/>
      <c r="J113" s="64"/>
      <c r="K113" s="64"/>
      <c r="L113" s="64"/>
      <c r="M113" s="64"/>
      <c r="N113" s="64"/>
      <c r="O113" s="63"/>
      <c r="P113" s="63"/>
      <c r="Q113" s="63"/>
      <c r="R113" s="65"/>
      <c r="S113" s="65"/>
      <c r="T113" s="63"/>
      <c r="U113" s="63"/>
      <c r="V113" s="63"/>
      <c r="W113" s="65"/>
      <c r="X113" s="66"/>
      <c r="Y113" s="65"/>
      <c r="Z113" s="65"/>
      <c r="AA113" s="65"/>
      <c r="AB113" s="65"/>
      <c r="AC113" s="66"/>
      <c r="AD113" s="63"/>
      <c r="AE113" s="63"/>
      <c r="AF113" s="64"/>
      <c r="AG113" s="63"/>
      <c r="AH113" s="63"/>
      <c r="AI113" s="65"/>
      <c r="AJ113" s="66"/>
      <c r="AK113" s="66"/>
      <c r="AL113" s="64"/>
      <c r="AM113" s="64"/>
      <c r="AN113" s="68"/>
      <c r="AO113" s="69"/>
      <c r="AP113" s="70"/>
      <c r="AQ113" s="66"/>
      <c r="AR113" s="66"/>
      <c r="AS113" s="66"/>
      <c r="AT113" s="65"/>
      <c r="AU113" s="65"/>
      <c r="AV113" s="64"/>
      <c r="AW113" s="63"/>
      <c r="AX113" s="64"/>
      <c r="AY113" s="71"/>
      <c r="AZ113" s="66"/>
      <c r="BA113" s="66"/>
      <c r="BB113" s="72"/>
      <c r="BC113" s="65"/>
      <c r="BD113" s="65"/>
      <c r="BE113" s="65"/>
      <c r="BF113" s="87"/>
      <c r="BG113" s="87"/>
      <c r="BH113" s="86"/>
      <c r="BI113" s="87"/>
      <c r="BJ113" s="86"/>
      <c r="BK113" s="86"/>
      <c r="BL113" s="86"/>
      <c r="BM113" s="27"/>
      <c r="BN113" s="86"/>
      <c r="BO113" s="86"/>
      <c r="BP113" s="74"/>
      <c r="BQ113" s="86"/>
      <c r="BR113" s="86"/>
      <c r="BS113" s="74"/>
      <c r="BT113" s="87"/>
      <c r="BU113" s="87"/>
      <c r="BV113" s="74"/>
      <c r="BW113" s="26"/>
      <c r="BX113" s="86"/>
      <c r="BY113" s="74"/>
      <c r="BZ113" s="87"/>
      <c r="CA113" s="63"/>
    </row>
    <row r="114" spans="1:79">
      <c r="A114" s="73"/>
      <c r="B114" s="62"/>
      <c r="D114" s="63"/>
      <c r="E114" s="63"/>
      <c r="F114" s="64"/>
      <c r="G114" s="64"/>
      <c r="H114" s="64"/>
      <c r="I114" s="65"/>
      <c r="J114" s="64"/>
      <c r="K114" s="64"/>
      <c r="L114" s="64"/>
      <c r="M114" s="64"/>
      <c r="N114" s="64"/>
      <c r="O114" s="63"/>
      <c r="P114" s="63"/>
      <c r="Q114" s="63"/>
      <c r="R114" s="65"/>
      <c r="S114" s="65"/>
      <c r="T114" s="63"/>
      <c r="U114" s="63"/>
      <c r="V114" s="63"/>
      <c r="W114" s="65"/>
      <c r="X114" s="66"/>
      <c r="Y114" s="65"/>
      <c r="Z114" s="65"/>
      <c r="AA114" s="65"/>
      <c r="AB114" s="65"/>
      <c r="AC114" s="66"/>
      <c r="AD114" s="63"/>
      <c r="AE114" s="63"/>
      <c r="AF114" s="64"/>
      <c r="AG114" s="63"/>
      <c r="AH114" s="63"/>
      <c r="AI114" s="65"/>
      <c r="AJ114" s="66"/>
      <c r="AK114" s="66"/>
      <c r="AL114" s="64"/>
      <c r="AM114" s="64"/>
      <c r="AN114" s="68"/>
      <c r="AO114" s="69"/>
      <c r="AP114" s="70"/>
      <c r="AQ114" s="66"/>
      <c r="AR114" s="66"/>
      <c r="AS114" s="66"/>
      <c r="AT114" s="65"/>
      <c r="AU114" s="65"/>
      <c r="AV114" s="64"/>
      <c r="AW114" s="63"/>
      <c r="AX114" s="64"/>
      <c r="AY114" s="71"/>
      <c r="AZ114" s="66"/>
      <c r="BA114" s="66"/>
      <c r="BB114" s="72"/>
      <c r="BC114" s="65"/>
      <c r="BD114" s="65"/>
      <c r="BE114" s="65"/>
      <c r="BF114" s="87"/>
      <c r="BG114" s="87"/>
      <c r="BH114" s="86"/>
      <c r="BI114" s="87"/>
      <c r="BJ114" s="86"/>
      <c r="BK114" s="86"/>
      <c r="BL114" s="86"/>
      <c r="BM114" s="27"/>
      <c r="BN114" s="86"/>
      <c r="BO114" s="86"/>
      <c r="BP114" s="74"/>
      <c r="BQ114" s="86"/>
      <c r="BR114" s="86"/>
      <c r="BS114" s="74"/>
      <c r="BT114" s="87"/>
      <c r="BU114" s="87"/>
      <c r="BV114" s="74"/>
      <c r="BW114" s="26"/>
      <c r="BX114" s="86"/>
      <c r="BY114" s="74"/>
      <c r="BZ114" s="87"/>
      <c r="CA114" s="63"/>
    </row>
    <row r="115" spans="1:79">
      <c r="A115" s="73"/>
      <c r="B115" s="62"/>
      <c r="D115" s="63"/>
      <c r="E115" s="63"/>
      <c r="F115" s="64"/>
      <c r="G115" s="64"/>
      <c r="H115" s="64"/>
      <c r="I115" s="65"/>
      <c r="J115" s="64"/>
      <c r="K115" s="64"/>
      <c r="L115" s="64"/>
      <c r="M115" s="64"/>
      <c r="N115" s="64"/>
      <c r="O115" s="63"/>
      <c r="P115" s="63"/>
      <c r="Q115" s="63"/>
      <c r="R115" s="65"/>
      <c r="S115" s="65"/>
      <c r="T115" s="63"/>
      <c r="U115" s="63"/>
      <c r="V115" s="63"/>
      <c r="W115" s="65"/>
      <c r="X115" s="66"/>
      <c r="Y115" s="65"/>
      <c r="Z115" s="65"/>
      <c r="AA115" s="65"/>
      <c r="AB115" s="65"/>
      <c r="AC115" s="66"/>
      <c r="AD115" s="63"/>
      <c r="AE115" s="63"/>
      <c r="AF115" s="64"/>
      <c r="AG115" s="63"/>
      <c r="AH115" s="63"/>
      <c r="AI115" s="65"/>
      <c r="AJ115" s="66"/>
      <c r="AK115" s="66"/>
      <c r="AL115" s="64"/>
      <c r="AM115" s="64"/>
      <c r="AN115" s="68"/>
      <c r="AO115" s="69"/>
      <c r="AP115" s="70"/>
      <c r="AQ115" s="66"/>
      <c r="AR115" s="66"/>
      <c r="AS115" s="66"/>
      <c r="AT115" s="65"/>
      <c r="AU115" s="65"/>
      <c r="AV115" s="64"/>
      <c r="AW115" s="63"/>
      <c r="AX115" s="64"/>
      <c r="AY115" s="71"/>
      <c r="AZ115" s="66"/>
      <c r="BA115" s="66"/>
      <c r="BB115" s="72"/>
      <c r="BC115" s="65"/>
      <c r="BD115" s="65"/>
      <c r="BE115" s="65"/>
      <c r="BF115" s="87"/>
      <c r="BG115" s="87"/>
      <c r="BH115" s="86"/>
      <c r="BI115" s="87"/>
      <c r="BJ115" s="86"/>
      <c r="BK115" s="86"/>
      <c r="BL115" s="86"/>
      <c r="BM115" s="27"/>
      <c r="BN115" s="86"/>
      <c r="BO115" s="86"/>
      <c r="BP115" s="74"/>
      <c r="BQ115" s="86"/>
      <c r="BR115" s="86"/>
      <c r="BS115" s="74"/>
      <c r="BT115" s="87"/>
      <c r="BU115" s="87"/>
      <c r="BV115" s="74"/>
      <c r="BW115" s="26"/>
      <c r="BX115" s="86"/>
      <c r="BY115" s="74"/>
      <c r="BZ115" s="87"/>
      <c r="CA115" s="63"/>
    </row>
    <row r="116" spans="1:79">
      <c r="A116" s="73"/>
      <c r="B116" s="62"/>
      <c r="D116" s="63"/>
      <c r="E116" s="63"/>
      <c r="F116" s="64"/>
      <c r="G116" s="64"/>
      <c r="H116" s="64"/>
      <c r="I116" s="65"/>
      <c r="J116" s="64"/>
      <c r="K116" s="64"/>
      <c r="L116" s="64"/>
      <c r="M116" s="64"/>
      <c r="N116" s="64"/>
      <c r="O116" s="63"/>
      <c r="P116" s="63"/>
      <c r="Q116" s="63"/>
      <c r="R116" s="65"/>
      <c r="S116" s="65"/>
      <c r="T116" s="63"/>
      <c r="U116" s="63"/>
      <c r="V116" s="63"/>
      <c r="W116" s="65"/>
      <c r="X116" s="66"/>
      <c r="Y116" s="65"/>
      <c r="Z116" s="65"/>
      <c r="AA116" s="65"/>
      <c r="AB116" s="65"/>
      <c r="AC116" s="66"/>
      <c r="AD116" s="63"/>
      <c r="AE116" s="63"/>
      <c r="AF116" s="64"/>
      <c r="AG116" s="63"/>
      <c r="AH116" s="63"/>
      <c r="AI116" s="65"/>
      <c r="AJ116" s="66"/>
      <c r="AK116" s="66"/>
      <c r="AL116" s="64"/>
      <c r="AM116" s="64"/>
      <c r="AN116" s="68"/>
      <c r="AO116" s="69"/>
      <c r="AP116" s="70"/>
      <c r="AQ116" s="66"/>
      <c r="AR116" s="66"/>
      <c r="AS116" s="66"/>
      <c r="AT116" s="65"/>
      <c r="AU116" s="65"/>
      <c r="AV116" s="64"/>
      <c r="AW116" s="63"/>
      <c r="AX116" s="64"/>
      <c r="AY116" s="71"/>
      <c r="AZ116" s="66"/>
      <c r="BA116" s="66"/>
      <c r="BB116" s="72"/>
      <c r="BC116" s="65"/>
      <c r="BD116" s="65"/>
      <c r="BE116" s="65"/>
      <c r="BF116" s="87"/>
      <c r="BG116" s="87"/>
      <c r="BH116" s="86"/>
      <c r="BI116" s="87"/>
      <c r="BJ116" s="86"/>
      <c r="BK116" s="86"/>
      <c r="BL116" s="86"/>
      <c r="BM116" s="27"/>
      <c r="BN116" s="86"/>
      <c r="BO116" s="86"/>
      <c r="BP116" s="74"/>
      <c r="BQ116" s="86"/>
      <c r="BR116" s="86"/>
      <c r="BS116" s="74"/>
      <c r="BT116" s="87"/>
      <c r="BU116" s="87"/>
      <c r="BV116" s="74"/>
      <c r="BW116" s="26"/>
      <c r="BX116" s="86"/>
      <c r="BY116" s="74"/>
      <c r="BZ116" s="87"/>
      <c r="CA116" s="63"/>
    </row>
    <row r="117" spans="1:79">
      <c r="A117" s="73"/>
      <c r="B117" s="62"/>
      <c r="D117" s="63"/>
      <c r="E117" s="63"/>
      <c r="F117" s="64"/>
      <c r="G117" s="64"/>
      <c r="H117" s="64"/>
      <c r="I117" s="65"/>
      <c r="J117" s="64"/>
      <c r="K117" s="64"/>
      <c r="L117" s="64"/>
      <c r="M117" s="64"/>
      <c r="N117" s="64"/>
      <c r="O117" s="63"/>
      <c r="P117" s="63"/>
      <c r="Q117" s="63"/>
      <c r="R117" s="65"/>
      <c r="S117" s="65"/>
      <c r="T117" s="63"/>
      <c r="U117" s="63"/>
      <c r="V117" s="63"/>
      <c r="W117" s="65"/>
      <c r="X117" s="66"/>
      <c r="Y117" s="65"/>
      <c r="Z117" s="65"/>
      <c r="AA117" s="65"/>
      <c r="AB117" s="65"/>
      <c r="AC117" s="66"/>
      <c r="AD117" s="63"/>
      <c r="AE117" s="63"/>
      <c r="AF117" s="64"/>
      <c r="AG117" s="63"/>
      <c r="AH117" s="63"/>
      <c r="AI117" s="65"/>
      <c r="AJ117" s="66"/>
      <c r="AK117" s="66"/>
      <c r="AL117" s="64"/>
      <c r="AM117" s="64"/>
      <c r="AN117" s="68"/>
      <c r="AO117" s="69"/>
      <c r="AP117" s="70"/>
      <c r="AQ117" s="66"/>
      <c r="AR117" s="66"/>
      <c r="AS117" s="66"/>
      <c r="AT117" s="65"/>
      <c r="AU117" s="65"/>
      <c r="AV117" s="64"/>
      <c r="AW117" s="63"/>
      <c r="AX117" s="64"/>
      <c r="AY117" s="71"/>
      <c r="AZ117" s="66"/>
      <c r="BA117" s="66"/>
      <c r="BB117" s="72"/>
      <c r="BC117" s="65"/>
      <c r="BD117" s="65"/>
      <c r="BE117" s="65"/>
      <c r="BF117" s="87"/>
      <c r="BG117" s="87"/>
      <c r="BH117" s="86"/>
      <c r="BI117" s="87"/>
      <c r="BJ117" s="86"/>
      <c r="BK117" s="86"/>
      <c r="BL117" s="86"/>
      <c r="BM117" s="27"/>
      <c r="BN117" s="86"/>
      <c r="BO117" s="86"/>
      <c r="BP117" s="74"/>
      <c r="BQ117" s="86"/>
      <c r="BR117" s="86"/>
      <c r="BS117" s="74"/>
      <c r="BT117" s="87"/>
      <c r="BU117" s="87"/>
      <c r="BV117" s="74"/>
      <c r="BW117" s="26"/>
      <c r="BX117" s="86"/>
      <c r="BY117" s="74"/>
      <c r="BZ117" s="87"/>
      <c r="CA117" s="63"/>
    </row>
    <row r="118" spans="1:79">
      <c r="A118" s="73"/>
      <c r="B118" s="62"/>
      <c r="D118" s="63"/>
      <c r="E118" s="63"/>
      <c r="F118" s="64"/>
      <c r="G118" s="64"/>
      <c r="H118" s="64"/>
      <c r="I118" s="65"/>
      <c r="J118" s="64"/>
      <c r="K118" s="64"/>
      <c r="L118" s="64"/>
      <c r="M118" s="64"/>
      <c r="N118" s="64"/>
      <c r="O118" s="63"/>
      <c r="P118" s="63"/>
      <c r="Q118" s="63"/>
      <c r="R118" s="65"/>
      <c r="S118" s="65"/>
      <c r="T118" s="63"/>
      <c r="U118" s="63"/>
      <c r="V118" s="63"/>
      <c r="W118" s="65"/>
      <c r="X118" s="66"/>
      <c r="Y118" s="65"/>
      <c r="Z118" s="65"/>
      <c r="AA118" s="65"/>
      <c r="AB118" s="65"/>
      <c r="AC118" s="66"/>
      <c r="AD118" s="63"/>
      <c r="AE118" s="63"/>
      <c r="AF118" s="64"/>
      <c r="AG118" s="63"/>
      <c r="AH118" s="63"/>
      <c r="AI118" s="65"/>
      <c r="AJ118" s="66"/>
      <c r="AK118" s="66"/>
      <c r="AL118" s="64"/>
      <c r="AM118" s="64"/>
      <c r="AN118" s="68"/>
      <c r="AO118" s="69"/>
      <c r="AP118" s="70"/>
      <c r="AQ118" s="66"/>
      <c r="AR118" s="66"/>
      <c r="AS118" s="66"/>
      <c r="AT118" s="65"/>
      <c r="AU118" s="65"/>
      <c r="AV118" s="64"/>
      <c r="AW118" s="63"/>
      <c r="AX118" s="64"/>
      <c r="AY118" s="71"/>
      <c r="AZ118" s="66"/>
      <c r="BA118" s="66"/>
      <c r="BB118" s="72"/>
      <c r="BC118" s="65"/>
      <c r="BD118" s="65"/>
      <c r="BE118" s="65"/>
      <c r="BF118" s="87"/>
      <c r="BG118" s="87"/>
      <c r="BH118" s="86"/>
      <c r="BI118" s="87"/>
      <c r="BJ118" s="86"/>
      <c r="BK118" s="86"/>
      <c r="BL118" s="86"/>
      <c r="BM118" s="27"/>
      <c r="BN118" s="86"/>
      <c r="BO118" s="86"/>
      <c r="BP118" s="74"/>
      <c r="BQ118" s="86"/>
      <c r="BR118" s="86"/>
      <c r="BS118" s="74"/>
      <c r="BT118" s="87"/>
      <c r="BU118" s="87"/>
      <c r="BV118" s="74"/>
      <c r="BW118" s="26"/>
      <c r="BX118" s="86"/>
      <c r="BY118" s="74"/>
      <c r="BZ118" s="87"/>
      <c r="CA118" s="63"/>
    </row>
    <row r="119" spans="1:79">
      <c r="A119" s="73"/>
      <c r="B119" s="62"/>
      <c r="D119" s="63"/>
      <c r="E119" s="63"/>
      <c r="F119" s="64"/>
      <c r="G119" s="64"/>
      <c r="H119" s="64"/>
      <c r="I119" s="65"/>
      <c r="J119" s="64"/>
      <c r="K119" s="64"/>
      <c r="L119" s="64"/>
      <c r="M119" s="64"/>
      <c r="N119" s="64"/>
      <c r="O119" s="63"/>
      <c r="P119" s="63"/>
      <c r="Q119" s="63"/>
      <c r="R119" s="65"/>
      <c r="S119" s="65"/>
      <c r="T119" s="63"/>
      <c r="U119" s="63"/>
      <c r="V119" s="63"/>
      <c r="W119" s="65"/>
      <c r="X119" s="66"/>
      <c r="Y119" s="65"/>
      <c r="Z119" s="65"/>
      <c r="AA119" s="65"/>
      <c r="AB119" s="65"/>
      <c r="AC119" s="66"/>
      <c r="AD119" s="63"/>
      <c r="AE119" s="63"/>
      <c r="AF119" s="64"/>
      <c r="AG119" s="63"/>
      <c r="AH119" s="63"/>
      <c r="AI119" s="65"/>
      <c r="AJ119" s="66"/>
      <c r="AK119" s="66"/>
      <c r="AL119" s="64"/>
      <c r="AM119" s="64"/>
      <c r="AN119" s="68"/>
      <c r="AO119" s="69"/>
      <c r="AP119" s="70"/>
      <c r="AQ119" s="66"/>
      <c r="AR119" s="66"/>
      <c r="AS119" s="66"/>
      <c r="AT119" s="65"/>
      <c r="AU119" s="65"/>
      <c r="AV119" s="64"/>
      <c r="AW119" s="63"/>
      <c r="AX119" s="64"/>
      <c r="AY119" s="71"/>
      <c r="AZ119" s="66"/>
      <c r="BA119" s="66"/>
      <c r="BB119" s="72"/>
      <c r="BC119" s="65"/>
      <c r="BD119" s="65"/>
      <c r="BE119" s="65"/>
      <c r="BF119" s="87"/>
      <c r="BG119" s="87"/>
      <c r="BH119" s="86"/>
      <c r="BI119" s="87"/>
      <c r="BJ119" s="86"/>
      <c r="BK119" s="86"/>
      <c r="BL119" s="86"/>
      <c r="BM119" s="27"/>
      <c r="BN119" s="86"/>
      <c r="BO119" s="86"/>
      <c r="BP119" s="74"/>
      <c r="BQ119" s="86"/>
      <c r="BR119" s="86"/>
      <c r="BS119" s="74"/>
      <c r="BT119" s="87"/>
      <c r="BU119" s="87"/>
      <c r="BV119" s="74"/>
      <c r="BW119" s="26"/>
      <c r="BX119" s="86"/>
      <c r="BY119" s="74"/>
      <c r="BZ119" s="87"/>
      <c r="CA119" s="63"/>
    </row>
    <row r="120" spans="1:79">
      <c r="A120" s="73"/>
      <c r="B120" s="62"/>
      <c r="D120" s="63"/>
      <c r="E120" s="63"/>
      <c r="F120" s="64"/>
      <c r="G120" s="64"/>
      <c r="H120" s="64"/>
      <c r="I120" s="65"/>
      <c r="J120" s="64"/>
      <c r="K120" s="64"/>
      <c r="L120" s="64"/>
      <c r="M120" s="64"/>
      <c r="N120" s="64"/>
      <c r="O120" s="63"/>
      <c r="P120" s="63"/>
      <c r="Q120" s="63"/>
      <c r="R120" s="65"/>
      <c r="S120" s="65"/>
      <c r="T120" s="63"/>
      <c r="U120" s="63"/>
      <c r="V120" s="63"/>
      <c r="W120" s="65"/>
      <c r="X120" s="66"/>
      <c r="Y120" s="65"/>
      <c r="Z120" s="65"/>
      <c r="AA120" s="65"/>
      <c r="AB120" s="65"/>
      <c r="AC120" s="66"/>
      <c r="AD120" s="63"/>
      <c r="AE120" s="63"/>
      <c r="AF120" s="64"/>
      <c r="AG120" s="63"/>
      <c r="AH120" s="63"/>
      <c r="AI120" s="65"/>
      <c r="AJ120" s="66"/>
      <c r="AK120" s="66"/>
      <c r="AL120" s="64"/>
      <c r="AM120" s="64"/>
      <c r="AN120" s="68"/>
      <c r="AO120" s="69"/>
      <c r="AP120" s="70"/>
      <c r="AQ120" s="66"/>
      <c r="AR120" s="66"/>
      <c r="AS120" s="66"/>
      <c r="AT120" s="65"/>
      <c r="AU120" s="65"/>
      <c r="AV120" s="64"/>
      <c r="AW120" s="63"/>
      <c r="AX120" s="64"/>
      <c r="AY120" s="71"/>
      <c r="AZ120" s="66"/>
      <c r="BA120" s="66"/>
      <c r="BB120" s="72"/>
      <c r="BC120" s="65"/>
      <c r="BD120" s="65"/>
      <c r="BE120" s="65"/>
      <c r="BF120" s="87"/>
      <c r="BG120" s="87"/>
      <c r="BH120" s="86"/>
      <c r="BI120" s="87"/>
      <c r="BJ120" s="86"/>
      <c r="BK120" s="86"/>
      <c r="BL120" s="86"/>
      <c r="BM120" s="27"/>
      <c r="BN120" s="86"/>
      <c r="BO120" s="86"/>
      <c r="BP120" s="74"/>
      <c r="BQ120" s="86"/>
      <c r="BR120" s="86"/>
      <c r="BS120" s="74"/>
      <c r="BT120" s="87"/>
      <c r="BU120" s="87"/>
      <c r="BV120" s="74"/>
      <c r="BW120" s="26"/>
      <c r="BX120" s="86"/>
      <c r="BY120" s="74"/>
      <c r="BZ120" s="87"/>
      <c r="CA120" s="63"/>
    </row>
    <row r="121" spans="1:79">
      <c r="A121" s="73"/>
      <c r="B121" s="62"/>
      <c r="D121" s="63"/>
      <c r="E121" s="63"/>
      <c r="F121" s="64"/>
      <c r="G121" s="64"/>
      <c r="H121" s="64"/>
      <c r="I121" s="65"/>
      <c r="J121" s="64"/>
      <c r="K121" s="64"/>
      <c r="L121" s="64"/>
      <c r="M121" s="64"/>
      <c r="N121" s="64"/>
      <c r="O121" s="63"/>
      <c r="P121" s="63"/>
      <c r="Q121" s="63"/>
      <c r="R121" s="65"/>
      <c r="S121" s="65"/>
      <c r="T121" s="63"/>
      <c r="U121" s="63"/>
      <c r="V121" s="63"/>
      <c r="W121" s="65"/>
      <c r="X121" s="66"/>
      <c r="Y121" s="65"/>
      <c r="Z121" s="65"/>
      <c r="AA121" s="65"/>
      <c r="AB121" s="65"/>
      <c r="AC121" s="66"/>
      <c r="AD121" s="63"/>
      <c r="AE121" s="63"/>
      <c r="AF121" s="64"/>
      <c r="AG121" s="63"/>
      <c r="AH121" s="63"/>
      <c r="AI121" s="65"/>
      <c r="AJ121" s="66"/>
      <c r="AK121" s="66"/>
      <c r="AL121" s="64"/>
      <c r="AM121" s="64"/>
      <c r="AN121" s="68"/>
      <c r="AO121" s="69"/>
      <c r="AP121" s="70"/>
      <c r="AQ121" s="66"/>
      <c r="AR121" s="66"/>
      <c r="AS121" s="66"/>
      <c r="AT121" s="65"/>
      <c r="AU121" s="65"/>
      <c r="AV121" s="64"/>
      <c r="AW121" s="63"/>
      <c r="AX121" s="64"/>
      <c r="AY121" s="71"/>
      <c r="AZ121" s="66"/>
      <c r="BA121" s="66"/>
      <c r="BB121" s="72"/>
      <c r="BC121" s="65"/>
      <c r="BD121" s="65"/>
      <c r="BE121" s="65"/>
      <c r="BF121" s="87"/>
      <c r="BG121" s="87"/>
      <c r="BH121" s="86"/>
      <c r="BI121" s="87"/>
      <c r="BJ121" s="86"/>
      <c r="BK121" s="86"/>
      <c r="BL121" s="86"/>
      <c r="BM121" s="27"/>
      <c r="BN121" s="86"/>
      <c r="BO121" s="86"/>
      <c r="BP121" s="74"/>
      <c r="BQ121" s="86"/>
      <c r="BR121" s="86"/>
      <c r="BS121" s="74"/>
      <c r="BT121" s="87"/>
      <c r="BU121" s="87"/>
      <c r="BV121" s="74"/>
      <c r="BW121" s="26"/>
      <c r="BX121" s="86"/>
      <c r="BY121" s="74"/>
      <c r="BZ121" s="87"/>
      <c r="CA121" s="63"/>
    </row>
    <row r="122" spans="1:79">
      <c r="A122" s="73"/>
      <c r="B122" s="62"/>
      <c r="D122" s="63"/>
      <c r="E122" s="63"/>
      <c r="F122" s="64"/>
      <c r="G122" s="64"/>
      <c r="H122" s="64"/>
      <c r="I122" s="65"/>
      <c r="J122" s="64"/>
      <c r="K122" s="64"/>
      <c r="L122" s="64"/>
      <c r="M122" s="64"/>
      <c r="N122" s="64"/>
      <c r="O122" s="63"/>
      <c r="P122" s="63"/>
      <c r="Q122" s="63"/>
      <c r="R122" s="65"/>
      <c r="S122" s="65"/>
      <c r="T122" s="63"/>
      <c r="U122" s="63"/>
      <c r="V122" s="63"/>
      <c r="W122" s="65"/>
      <c r="X122" s="66"/>
      <c r="Y122" s="65"/>
      <c r="Z122" s="65"/>
      <c r="AA122" s="65"/>
      <c r="AB122" s="65"/>
      <c r="AC122" s="66"/>
      <c r="AD122" s="63"/>
      <c r="AE122" s="63"/>
      <c r="AF122" s="64"/>
      <c r="AG122" s="63"/>
      <c r="AH122" s="63"/>
      <c r="AI122" s="65"/>
      <c r="AJ122" s="66"/>
      <c r="AK122" s="66"/>
      <c r="AL122" s="64"/>
      <c r="AM122" s="64"/>
      <c r="AN122" s="68"/>
      <c r="AO122" s="69"/>
      <c r="AP122" s="70"/>
      <c r="AQ122" s="66"/>
      <c r="AR122" s="66"/>
      <c r="AS122" s="66"/>
      <c r="AT122" s="65"/>
      <c r="AU122" s="65"/>
      <c r="AV122" s="64"/>
      <c r="AW122" s="63"/>
      <c r="AX122" s="64"/>
      <c r="AY122" s="71"/>
      <c r="AZ122" s="66"/>
      <c r="BA122" s="66"/>
      <c r="BB122" s="72"/>
      <c r="BC122" s="65"/>
      <c r="BD122" s="65"/>
      <c r="BE122" s="65"/>
      <c r="BF122" s="87"/>
      <c r="BG122" s="87"/>
      <c r="BH122" s="86"/>
      <c r="BI122" s="87"/>
      <c r="BJ122" s="86"/>
      <c r="BK122" s="86"/>
      <c r="BL122" s="86"/>
      <c r="BM122" s="27"/>
      <c r="BN122" s="86"/>
      <c r="BO122" s="86"/>
      <c r="BP122" s="74"/>
      <c r="BQ122" s="86"/>
      <c r="BR122" s="86"/>
      <c r="BS122" s="74"/>
      <c r="BT122" s="87"/>
      <c r="BU122" s="87"/>
      <c r="BV122" s="74"/>
      <c r="BW122" s="26"/>
      <c r="BX122" s="86"/>
      <c r="BY122" s="74"/>
      <c r="BZ122" s="87"/>
      <c r="CA122" s="63"/>
    </row>
    <row r="123" spans="1:79">
      <c r="A123" s="73"/>
      <c r="B123" s="62"/>
      <c r="D123" s="63"/>
      <c r="E123" s="63"/>
      <c r="F123" s="64"/>
      <c r="G123" s="64"/>
      <c r="H123" s="64"/>
      <c r="I123" s="65"/>
      <c r="J123" s="64"/>
      <c r="K123" s="64"/>
      <c r="L123" s="64"/>
      <c r="M123" s="64"/>
      <c r="N123" s="64"/>
      <c r="O123" s="63"/>
      <c r="P123" s="63"/>
      <c r="Q123" s="63"/>
      <c r="R123" s="65"/>
      <c r="S123" s="65"/>
      <c r="T123" s="63"/>
      <c r="U123" s="63"/>
      <c r="V123" s="63"/>
      <c r="W123" s="65"/>
      <c r="X123" s="66"/>
      <c r="Y123" s="65"/>
      <c r="Z123" s="65"/>
      <c r="AA123" s="65"/>
      <c r="AB123" s="65"/>
      <c r="AC123" s="66"/>
      <c r="AD123" s="63"/>
      <c r="AE123" s="63"/>
      <c r="AF123" s="64"/>
      <c r="AG123" s="63"/>
      <c r="AH123" s="63"/>
      <c r="AI123" s="65"/>
      <c r="AJ123" s="66"/>
      <c r="AK123" s="66"/>
      <c r="AL123" s="64"/>
      <c r="AM123" s="64"/>
      <c r="AN123" s="68"/>
      <c r="AO123" s="69"/>
      <c r="AP123" s="70"/>
      <c r="AQ123" s="66"/>
      <c r="AR123" s="66"/>
      <c r="AS123" s="66"/>
      <c r="AT123" s="65"/>
      <c r="AU123" s="65"/>
      <c r="AV123" s="64"/>
      <c r="AW123" s="63"/>
      <c r="AX123" s="64"/>
      <c r="AY123" s="71"/>
      <c r="AZ123" s="66"/>
      <c r="BA123" s="66"/>
      <c r="BB123" s="72"/>
      <c r="BC123" s="65"/>
      <c r="BD123" s="65"/>
      <c r="BE123" s="65"/>
      <c r="BF123" s="87"/>
      <c r="BG123" s="87"/>
      <c r="BH123" s="86"/>
      <c r="BI123" s="87"/>
      <c r="BJ123" s="86"/>
      <c r="BK123" s="86"/>
      <c r="BL123" s="86"/>
      <c r="BM123" s="27"/>
      <c r="BN123" s="86"/>
      <c r="BO123" s="86"/>
      <c r="BP123" s="74"/>
      <c r="BQ123" s="86"/>
      <c r="BR123" s="86"/>
      <c r="BS123" s="74"/>
      <c r="BT123" s="87"/>
      <c r="BU123" s="87"/>
      <c r="BV123" s="74"/>
      <c r="BW123" s="26"/>
      <c r="BX123" s="86"/>
      <c r="BY123" s="74"/>
      <c r="BZ123" s="87"/>
      <c r="CA123" s="63"/>
    </row>
    <row r="124" spans="1:79">
      <c r="A124" s="73"/>
      <c r="B124" s="62"/>
      <c r="D124" s="63"/>
      <c r="E124" s="63"/>
      <c r="F124" s="64"/>
      <c r="G124" s="63"/>
      <c r="H124" s="64"/>
      <c r="I124" s="65"/>
      <c r="J124" s="64"/>
      <c r="K124" s="64"/>
      <c r="L124" s="64"/>
      <c r="M124" s="64"/>
      <c r="N124" s="64"/>
      <c r="O124" s="63"/>
      <c r="P124" s="63"/>
      <c r="Q124" s="63"/>
      <c r="R124" s="65"/>
      <c r="S124" s="65"/>
      <c r="T124" s="63"/>
      <c r="U124" s="63"/>
      <c r="V124" s="63"/>
      <c r="W124" s="65"/>
      <c r="X124" s="66"/>
      <c r="Y124" s="65"/>
      <c r="Z124" s="65"/>
      <c r="AA124" s="65"/>
      <c r="AB124" s="65"/>
      <c r="AC124" s="66"/>
      <c r="AD124" s="63"/>
      <c r="AE124" s="63"/>
      <c r="AF124" s="64"/>
      <c r="AG124" s="63"/>
      <c r="AH124" s="63"/>
      <c r="AI124" s="65"/>
      <c r="AJ124" s="66"/>
      <c r="AK124" s="66"/>
      <c r="AL124" s="64"/>
      <c r="AM124" s="64"/>
      <c r="AN124" s="68"/>
      <c r="AO124" s="69"/>
      <c r="AP124" s="70"/>
      <c r="AQ124" s="66"/>
      <c r="AR124" s="66"/>
      <c r="AS124" s="66"/>
      <c r="AT124" s="65"/>
      <c r="AU124" s="65"/>
      <c r="AV124" s="64"/>
      <c r="AW124" s="63"/>
      <c r="AX124" s="64"/>
      <c r="AY124" s="71"/>
      <c r="AZ124" s="66"/>
      <c r="BA124" s="66"/>
      <c r="BB124" s="72"/>
      <c r="BC124" s="65"/>
      <c r="BD124" s="65"/>
      <c r="BE124" s="65"/>
      <c r="BF124" s="87"/>
      <c r="BG124" s="87"/>
      <c r="BH124" s="86"/>
      <c r="BI124" s="87"/>
      <c r="BJ124" s="86"/>
      <c r="BK124" s="86"/>
      <c r="BL124" s="86"/>
      <c r="BM124" s="27"/>
      <c r="BN124" s="86"/>
      <c r="BO124" s="86"/>
      <c r="BP124" s="74"/>
      <c r="BQ124" s="86"/>
      <c r="BR124" s="86"/>
      <c r="BS124" s="74"/>
      <c r="BT124" s="87"/>
      <c r="BU124" s="87"/>
      <c r="BV124" s="74"/>
      <c r="BW124" s="26"/>
      <c r="BX124" s="86"/>
      <c r="BY124" s="74"/>
      <c r="BZ124" s="87"/>
      <c r="CA124" s="63"/>
    </row>
    <row r="125" spans="1:79">
      <c r="A125" s="73"/>
      <c r="B125" s="62"/>
      <c r="D125" s="63"/>
      <c r="E125" s="63"/>
      <c r="F125" s="64"/>
      <c r="G125" s="64"/>
      <c r="H125" s="64"/>
      <c r="I125" s="65"/>
      <c r="J125" s="64"/>
      <c r="K125" s="64"/>
      <c r="L125" s="64"/>
      <c r="M125" s="64"/>
      <c r="N125" s="64"/>
      <c r="O125" s="63"/>
      <c r="P125" s="63"/>
      <c r="Q125" s="63"/>
      <c r="R125" s="65"/>
      <c r="S125" s="65"/>
      <c r="T125" s="63"/>
      <c r="U125" s="63"/>
      <c r="V125" s="63"/>
      <c r="W125" s="65"/>
      <c r="X125" s="66"/>
      <c r="Y125" s="65"/>
      <c r="Z125" s="65"/>
      <c r="AA125" s="65"/>
      <c r="AB125" s="65"/>
      <c r="AC125" s="66"/>
      <c r="AD125" s="63"/>
      <c r="AE125" s="63"/>
      <c r="AF125" s="64"/>
      <c r="AG125" s="63"/>
      <c r="AH125" s="63"/>
      <c r="AI125" s="65"/>
      <c r="AJ125" s="66"/>
      <c r="AK125" s="66"/>
      <c r="AL125" s="64"/>
      <c r="AM125" s="64"/>
      <c r="AN125" s="68"/>
      <c r="AO125" s="69"/>
      <c r="AP125" s="70"/>
      <c r="AQ125" s="66"/>
      <c r="AR125" s="66"/>
      <c r="AS125" s="66"/>
      <c r="AT125" s="65"/>
      <c r="AU125" s="65"/>
      <c r="AV125" s="64"/>
      <c r="AW125" s="63"/>
      <c r="AX125" s="64"/>
      <c r="AY125" s="71"/>
      <c r="AZ125" s="66"/>
      <c r="BA125" s="66"/>
      <c r="BB125" s="72"/>
      <c r="BC125" s="65"/>
      <c r="BD125" s="65"/>
      <c r="BE125" s="65"/>
      <c r="BF125" s="87"/>
      <c r="BG125" s="87"/>
      <c r="BH125" s="86"/>
      <c r="BI125" s="87"/>
      <c r="BJ125" s="86"/>
      <c r="BK125" s="86"/>
      <c r="BL125" s="86"/>
      <c r="BM125" s="27"/>
      <c r="BN125" s="86"/>
      <c r="BO125" s="86"/>
      <c r="BP125" s="74"/>
      <c r="BQ125" s="86"/>
      <c r="BR125" s="86"/>
      <c r="BS125" s="74"/>
      <c r="BT125" s="87"/>
      <c r="BU125" s="87"/>
      <c r="BV125" s="74"/>
      <c r="BW125" s="26"/>
      <c r="BX125" s="86"/>
      <c r="BY125" s="74"/>
      <c r="BZ125" s="87"/>
      <c r="CA125" s="63"/>
    </row>
    <row r="126" spans="1:79">
      <c r="A126" s="73"/>
      <c r="B126" s="62"/>
      <c r="D126" s="63"/>
      <c r="E126" s="63"/>
      <c r="F126" s="64"/>
      <c r="G126" s="64"/>
      <c r="H126" s="64"/>
      <c r="I126" s="65"/>
      <c r="J126" s="64"/>
      <c r="K126" s="64"/>
      <c r="L126" s="64"/>
      <c r="M126" s="64"/>
      <c r="N126" s="64"/>
      <c r="O126" s="63"/>
      <c r="P126" s="63"/>
      <c r="Q126" s="63"/>
      <c r="R126" s="65"/>
      <c r="S126" s="65"/>
      <c r="T126" s="63"/>
      <c r="U126" s="63"/>
      <c r="V126" s="63"/>
      <c r="W126" s="65"/>
      <c r="X126" s="66"/>
      <c r="Y126" s="65"/>
      <c r="Z126" s="65"/>
      <c r="AA126" s="65"/>
      <c r="AB126" s="65"/>
      <c r="AC126" s="66"/>
      <c r="AD126" s="63"/>
      <c r="AE126" s="63"/>
      <c r="AF126" s="64"/>
      <c r="AG126" s="63"/>
      <c r="AH126" s="63"/>
      <c r="AI126" s="65"/>
      <c r="AJ126" s="66"/>
      <c r="AK126" s="66"/>
      <c r="AL126" s="64"/>
      <c r="AM126" s="64"/>
      <c r="AN126" s="68"/>
      <c r="AO126" s="69"/>
      <c r="AP126" s="70"/>
      <c r="AQ126" s="66"/>
      <c r="AR126" s="66"/>
      <c r="AS126" s="66"/>
      <c r="AT126" s="65"/>
      <c r="AU126" s="65"/>
      <c r="AV126" s="64"/>
      <c r="AW126" s="63"/>
      <c r="AX126" s="64"/>
      <c r="AY126" s="71"/>
      <c r="AZ126" s="66"/>
      <c r="BA126" s="66"/>
      <c r="BB126" s="72"/>
      <c r="BC126" s="65"/>
      <c r="BD126" s="65"/>
      <c r="BE126" s="65"/>
      <c r="BF126" s="87"/>
      <c r="BG126" s="87"/>
      <c r="BH126" s="86"/>
      <c r="BI126" s="87"/>
      <c r="BJ126" s="86"/>
      <c r="BK126" s="86"/>
      <c r="BL126" s="86"/>
      <c r="BM126" s="27"/>
      <c r="BN126" s="86"/>
      <c r="BO126" s="86"/>
      <c r="BP126" s="74"/>
      <c r="BQ126" s="86"/>
      <c r="BR126" s="86"/>
      <c r="BS126" s="74"/>
      <c r="BT126" s="87"/>
      <c r="BU126" s="87"/>
      <c r="BV126" s="74"/>
      <c r="BW126" s="26"/>
      <c r="BX126" s="86"/>
      <c r="BY126" s="74"/>
      <c r="BZ126" s="87"/>
      <c r="CA126" s="63"/>
    </row>
    <row r="127" spans="1:79">
      <c r="A127" s="73"/>
      <c r="B127" s="62"/>
      <c r="D127" s="63"/>
      <c r="E127" s="63"/>
      <c r="F127" s="64"/>
      <c r="G127" s="64"/>
      <c r="H127" s="64"/>
      <c r="I127" s="65"/>
      <c r="J127" s="64"/>
      <c r="K127" s="64"/>
      <c r="L127" s="64"/>
      <c r="M127" s="64"/>
      <c r="N127" s="64"/>
      <c r="O127" s="63"/>
      <c r="P127" s="63"/>
      <c r="Q127" s="63"/>
      <c r="R127" s="65"/>
      <c r="S127" s="65"/>
      <c r="T127" s="63"/>
      <c r="U127" s="63"/>
      <c r="V127" s="63"/>
      <c r="W127" s="65"/>
      <c r="X127" s="66"/>
      <c r="Y127" s="65"/>
      <c r="Z127" s="65"/>
      <c r="AA127" s="65"/>
      <c r="AB127" s="65"/>
      <c r="AC127" s="66"/>
      <c r="AD127" s="63"/>
      <c r="AE127" s="63"/>
      <c r="AF127" s="64"/>
      <c r="AG127" s="63"/>
      <c r="AH127" s="63"/>
      <c r="AI127" s="65"/>
      <c r="AJ127" s="66"/>
      <c r="AK127" s="66"/>
      <c r="AL127" s="64"/>
      <c r="AM127" s="64"/>
      <c r="AN127" s="68"/>
      <c r="AO127" s="69"/>
      <c r="AP127" s="70"/>
      <c r="AQ127" s="66"/>
      <c r="AR127" s="66"/>
      <c r="AS127" s="66"/>
      <c r="AT127" s="65"/>
      <c r="AU127" s="65"/>
      <c r="AV127" s="64"/>
      <c r="AW127" s="63"/>
      <c r="AX127" s="64"/>
      <c r="AY127" s="71"/>
      <c r="AZ127" s="66"/>
      <c r="BA127" s="66"/>
      <c r="BB127" s="72"/>
      <c r="BC127" s="65"/>
      <c r="BD127" s="65"/>
      <c r="BE127" s="65"/>
      <c r="BF127" s="87"/>
      <c r="BG127" s="87"/>
      <c r="BH127" s="86"/>
      <c r="BI127" s="87"/>
      <c r="BJ127" s="86"/>
      <c r="BK127" s="86"/>
      <c r="BL127" s="86"/>
      <c r="BM127" s="27"/>
      <c r="BN127" s="86"/>
      <c r="BO127" s="86"/>
      <c r="BP127" s="74"/>
      <c r="BQ127" s="86"/>
      <c r="BR127" s="86"/>
      <c r="BS127" s="74"/>
      <c r="BT127" s="87"/>
      <c r="BU127" s="87"/>
      <c r="BV127" s="74"/>
      <c r="BW127" s="26"/>
      <c r="BX127" s="86"/>
      <c r="BY127" s="74"/>
      <c r="BZ127" s="87"/>
      <c r="CA127" s="63"/>
    </row>
    <row r="128" spans="1:79">
      <c r="A128" s="73"/>
      <c r="B128" s="62"/>
      <c r="D128" s="63"/>
      <c r="E128" s="63"/>
      <c r="F128" s="64"/>
      <c r="G128" s="64"/>
      <c r="H128" s="64"/>
      <c r="I128" s="65"/>
      <c r="J128" s="64"/>
      <c r="K128" s="64"/>
      <c r="L128" s="64"/>
      <c r="M128" s="64"/>
      <c r="N128" s="64"/>
      <c r="O128" s="63"/>
      <c r="P128" s="63"/>
      <c r="Q128" s="63"/>
      <c r="R128" s="65"/>
      <c r="S128" s="65"/>
      <c r="T128" s="63"/>
      <c r="U128" s="63"/>
      <c r="V128" s="63"/>
      <c r="W128" s="65"/>
      <c r="X128" s="66"/>
      <c r="Y128" s="65"/>
      <c r="Z128" s="65"/>
      <c r="AA128" s="65"/>
      <c r="AB128" s="65"/>
      <c r="AC128" s="66"/>
      <c r="AD128" s="63"/>
      <c r="AE128" s="63"/>
      <c r="AF128" s="64"/>
      <c r="AG128" s="63"/>
      <c r="AH128" s="63"/>
      <c r="AI128" s="65"/>
      <c r="AJ128" s="66"/>
      <c r="AK128" s="66"/>
      <c r="AL128" s="64"/>
      <c r="AM128" s="64"/>
      <c r="AN128" s="68"/>
      <c r="AO128" s="69"/>
      <c r="AP128" s="70"/>
      <c r="AQ128" s="66"/>
      <c r="AR128" s="66"/>
      <c r="AS128" s="66"/>
      <c r="AT128" s="65"/>
      <c r="AU128" s="65"/>
      <c r="AV128" s="64"/>
      <c r="AW128" s="63"/>
      <c r="AX128" s="64"/>
      <c r="AY128" s="71"/>
      <c r="AZ128" s="66"/>
      <c r="BA128" s="66"/>
      <c r="BB128" s="72"/>
      <c r="BC128" s="65"/>
      <c r="BD128" s="65"/>
      <c r="BE128" s="65"/>
      <c r="BF128" s="87"/>
      <c r="BG128" s="87"/>
      <c r="BH128" s="86"/>
      <c r="BI128" s="87"/>
      <c r="BJ128" s="86"/>
      <c r="BK128" s="86"/>
      <c r="BL128" s="86"/>
      <c r="BM128" s="27"/>
      <c r="BN128" s="86"/>
      <c r="BO128" s="86"/>
      <c r="BP128" s="74"/>
      <c r="BQ128" s="86"/>
      <c r="BR128" s="86"/>
      <c r="BS128" s="74"/>
      <c r="BT128" s="87"/>
      <c r="BU128" s="87"/>
      <c r="BV128" s="74"/>
      <c r="BW128" s="26"/>
      <c r="BX128" s="86"/>
      <c r="BY128" s="74"/>
      <c r="BZ128" s="87"/>
      <c r="CA128" s="63"/>
    </row>
    <row r="129" spans="1:79">
      <c r="A129" s="73"/>
      <c r="B129" s="62"/>
      <c r="D129" s="63"/>
      <c r="E129" s="63"/>
      <c r="F129" s="64"/>
      <c r="G129" s="64"/>
      <c r="H129" s="64"/>
      <c r="I129" s="65"/>
      <c r="J129" s="64"/>
      <c r="K129" s="64"/>
      <c r="L129" s="64"/>
      <c r="M129" s="64"/>
      <c r="N129" s="64"/>
      <c r="O129" s="63"/>
      <c r="P129" s="63"/>
      <c r="Q129" s="63"/>
      <c r="R129" s="65"/>
      <c r="S129" s="65"/>
      <c r="T129" s="63"/>
      <c r="U129" s="63"/>
      <c r="V129" s="63"/>
      <c r="W129" s="65"/>
      <c r="X129" s="66"/>
      <c r="Y129" s="65"/>
      <c r="Z129" s="65"/>
      <c r="AA129" s="65"/>
      <c r="AB129" s="65"/>
      <c r="AC129" s="66"/>
      <c r="AD129" s="63"/>
      <c r="AE129" s="63"/>
      <c r="AF129" s="64"/>
      <c r="AG129" s="63"/>
      <c r="AH129" s="63"/>
      <c r="AI129" s="65"/>
      <c r="AJ129" s="66"/>
      <c r="AK129" s="66"/>
      <c r="AL129" s="64"/>
      <c r="AM129" s="64"/>
      <c r="AN129" s="68"/>
      <c r="AO129" s="69"/>
      <c r="AP129" s="70"/>
      <c r="AQ129" s="66"/>
      <c r="AR129" s="66"/>
      <c r="AS129" s="66"/>
      <c r="AT129" s="65"/>
      <c r="AU129" s="65"/>
      <c r="AV129" s="64"/>
      <c r="AW129" s="63"/>
      <c r="AX129" s="64"/>
      <c r="AY129" s="71"/>
      <c r="AZ129" s="66"/>
      <c r="BA129" s="66"/>
      <c r="BB129" s="72"/>
      <c r="BC129" s="65"/>
      <c r="BD129" s="65"/>
      <c r="BE129" s="65"/>
      <c r="BF129" s="87"/>
      <c r="BG129" s="87"/>
      <c r="BH129" s="86"/>
      <c r="BI129" s="87"/>
      <c r="BJ129" s="86"/>
      <c r="BK129" s="86"/>
      <c r="BL129" s="86"/>
      <c r="BM129" s="27"/>
      <c r="BN129" s="86"/>
      <c r="BO129" s="86"/>
      <c r="BP129" s="74"/>
      <c r="BQ129" s="86"/>
      <c r="BR129" s="86"/>
      <c r="BS129" s="74"/>
      <c r="BT129" s="87"/>
      <c r="BU129" s="87"/>
      <c r="BV129" s="74"/>
      <c r="BW129" s="26"/>
      <c r="BX129" s="86"/>
      <c r="BY129" s="74"/>
      <c r="BZ129" s="87"/>
      <c r="CA129" s="63"/>
    </row>
    <row r="130" spans="1:79">
      <c r="A130" s="73"/>
      <c r="B130" s="62"/>
      <c r="D130" s="63"/>
      <c r="E130" s="63"/>
      <c r="F130" s="64"/>
      <c r="G130" s="64"/>
      <c r="H130" s="64"/>
      <c r="I130" s="65"/>
      <c r="J130" s="64"/>
      <c r="K130" s="64"/>
      <c r="L130" s="64"/>
      <c r="M130" s="64"/>
      <c r="N130" s="64"/>
      <c r="O130" s="63"/>
      <c r="P130" s="63"/>
      <c r="Q130" s="63"/>
      <c r="R130" s="65"/>
      <c r="S130" s="65"/>
      <c r="T130" s="63"/>
      <c r="U130" s="63"/>
      <c r="V130" s="63"/>
      <c r="W130" s="65"/>
      <c r="X130" s="66"/>
      <c r="Y130" s="65"/>
      <c r="Z130" s="65"/>
      <c r="AA130" s="65"/>
      <c r="AB130" s="65"/>
      <c r="AC130" s="66"/>
      <c r="AD130" s="63"/>
      <c r="AE130" s="63"/>
      <c r="AF130" s="64"/>
      <c r="AG130" s="63"/>
      <c r="AH130" s="63"/>
      <c r="AI130" s="65"/>
      <c r="AJ130" s="66"/>
      <c r="AK130" s="66"/>
      <c r="AL130" s="64"/>
      <c r="AM130" s="64"/>
      <c r="AN130" s="68"/>
      <c r="AO130" s="69"/>
      <c r="AP130" s="70"/>
      <c r="AQ130" s="66"/>
      <c r="AR130" s="66"/>
      <c r="AS130" s="66"/>
      <c r="AT130" s="65"/>
      <c r="AU130" s="65"/>
      <c r="AV130" s="64"/>
      <c r="AW130" s="63"/>
      <c r="AX130" s="64"/>
      <c r="AY130" s="71"/>
      <c r="AZ130" s="66"/>
      <c r="BA130" s="66"/>
      <c r="BB130" s="72"/>
      <c r="BC130" s="65"/>
      <c r="BD130" s="65"/>
      <c r="BE130" s="65"/>
      <c r="BF130" s="87"/>
      <c r="BG130" s="87"/>
      <c r="BH130" s="86"/>
      <c r="BI130" s="87"/>
      <c r="BJ130" s="86"/>
      <c r="BK130" s="86"/>
      <c r="BL130" s="86"/>
      <c r="BM130" s="27"/>
      <c r="BN130" s="86"/>
      <c r="BO130" s="86"/>
      <c r="BP130" s="74"/>
      <c r="BQ130" s="86"/>
      <c r="BR130" s="86"/>
      <c r="BS130" s="74"/>
      <c r="BT130" s="87"/>
      <c r="BU130" s="87"/>
      <c r="BV130" s="74"/>
      <c r="BW130" s="26"/>
      <c r="BX130" s="86"/>
      <c r="BY130" s="74"/>
      <c r="BZ130" s="87"/>
      <c r="CA130" s="63"/>
    </row>
    <row r="131" spans="1:79">
      <c r="A131" s="73"/>
      <c r="B131" s="62"/>
      <c r="D131" s="63"/>
      <c r="E131" s="63"/>
      <c r="F131" s="64"/>
      <c r="G131" s="64"/>
      <c r="H131" s="64"/>
      <c r="I131" s="65"/>
      <c r="J131" s="64"/>
      <c r="K131" s="64"/>
      <c r="L131" s="64"/>
      <c r="M131" s="64"/>
      <c r="N131" s="64"/>
      <c r="O131" s="63"/>
      <c r="P131" s="63"/>
      <c r="Q131" s="63"/>
      <c r="R131" s="65"/>
      <c r="S131" s="65"/>
      <c r="T131" s="63"/>
      <c r="U131" s="63"/>
      <c r="V131" s="63"/>
      <c r="W131" s="65"/>
      <c r="X131" s="66"/>
      <c r="Y131" s="65"/>
      <c r="Z131" s="65"/>
      <c r="AA131" s="65"/>
      <c r="AB131" s="65"/>
      <c r="AC131" s="66"/>
      <c r="AD131" s="63"/>
      <c r="AE131" s="63"/>
      <c r="AF131" s="64"/>
      <c r="AG131" s="63"/>
      <c r="AH131" s="63"/>
      <c r="AI131" s="65"/>
      <c r="AJ131" s="66"/>
      <c r="AK131" s="66"/>
      <c r="AL131" s="64"/>
      <c r="AM131" s="64"/>
      <c r="AN131" s="68"/>
      <c r="AO131" s="69"/>
      <c r="AP131" s="70"/>
      <c r="AQ131" s="66"/>
      <c r="AR131" s="66"/>
      <c r="AS131" s="66"/>
      <c r="AT131" s="65"/>
      <c r="AU131" s="65"/>
      <c r="AV131" s="64"/>
      <c r="AW131" s="63"/>
      <c r="AX131" s="64"/>
      <c r="AY131" s="71"/>
      <c r="AZ131" s="66"/>
      <c r="BA131" s="66"/>
      <c r="BB131" s="72"/>
      <c r="BC131" s="65"/>
      <c r="BD131" s="65"/>
      <c r="BE131" s="65"/>
      <c r="BF131" s="87"/>
      <c r="BG131" s="87"/>
      <c r="BH131" s="86"/>
      <c r="BI131" s="87"/>
      <c r="BJ131" s="86"/>
      <c r="BK131" s="86"/>
      <c r="BL131" s="86"/>
      <c r="BM131" s="27"/>
      <c r="BN131" s="86"/>
      <c r="BO131" s="86"/>
      <c r="BP131" s="74"/>
      <c r="BQ131" s="86"/>
      <c r="BR131" s="86"/>
      <c r="BS131" s="74"/>
      <c r="BT131" s="87"/>
      <c r="BU131" s="87"/>
      <c r="BV131" s="74"/>
      <c r="BW131" s="26"/>
      <c r="BX131" s="86"/>
      <c r="BY131" s="74"/>
      <c r="BZ131" s="87"/>
      <c r="CA131" s="63"/>
    </row>
    <row r="132" spans="1:79">
      <c r="A132" s="73"/>
      <c r="B132" s="62"/>
      <c r="D132" s="63"/>
      <c r="E132" s="63"/>
      <c r="F132" s="64"/>
      <c r="G132" s="64"/>
      <c r="H132" s="64"/>
      <c r="I132" s="65"/>
      <c r="J132" s="64"/>
      <c r="K132" s="64"/>
      <c r="L132" s="64"/>
      <c r="M132" s="64"/>
      <c r="N132" s="64"/>
      <c r="O132" s="63"/>
      <c r="P132" s="63"/>
      <c r="Q132" s="63"/>
      <c r="R132" s="65"/>
      <c r="S132" s="65"/>
      <c r="T132" s="63"/>
      <c r="U132" s="63"/>
      <c r="V132" s="63"/>
      <c r="W132" s="65"/>
      <c r="X132" s="66"/>
      <c r="Y132" s="65"/>
      <c r="Z132" s="65"/>
      <c r="AA132" s="65"/>
      <c r="AB132" s="65"/>
      <c r="AC132" s="66"/>
      <c r="AD132" s="63"/>
      <c r="AE132" s="63"/>
      <c r="AF132" s="64"/>
      <c r="AG132" s="63"/>
      <c r="AH132" s="63"/>
      <c r="AI132" s="65"/>
      <c r="AJ132" s="66"/>
      <c r="AK132" s="66"/>
      <c r="AL132" s="64"/>
      <c r="AM132" s="64"/>
      <c r="AN132" s="68"/>
      <c r="AO132" s="69"/>
      <c r="AP132" s="70"/>
      <c r="AQ132" s="66"/>
      <c r="AR132" s="66"/>
      <c r="AS132" s="66"/>
      <c r="AT132" s="65"/>
      <c r="AU132" s="65"/>
      <c r="AV132" s="64"/>
      <c r="AW132" s="63"/>
      <c r="AX132" s="64"/>
      <c r="AY132" s="71"/>
      <c r="AZ132" s="66"/>
      <c r="BA132" s="66"/>
      <c r="BB132" s="72"/>
      <c r="BC132" s="65"/>
      <c r="BD132" s="65"/>
      <c r="BE132" s="65"/>
      <c r="BF132" s="87"/>
      <c r="BG132" s="87"/>
      <c r="BH132" s="86"/>
      <c r="BI132" s="87"/>
      <c r="BJ132" s="86"/>
      <c r="BK132" s="86"/>
      <c r="BL132" s="86"/>
      <c r="BM132" s="27"/>
      <c r="BN132" s="86"/>
      <c r="BO132" s="86"/>
      <c r="BP132" s="74"/>
      <c r="BQ132" s="86"/>
      <c r="BR132" s="86"/>
      <c r="BS132" s="74"/>
      <c r="BT132" s="87"/>
      <c r="BU132" s="87"/>
      <c r="BV132" s="74"/>
      <c r="BW132" s="26"/>
      <c r="BX132" s="86"/>
      <c r="BY132" s="74"/>
      <c r="BZ132" s="87"/>
      <c r="CA132" s="63"/>
    </row>
    <row r="133" spans="1:79">
      <c r="A133" s="73"/>
      <c r="B133" s="62"/>
      <c r="D133" s="63"/>
      <c r="E133" s="63"/>
      <c r="F133" s="64"/>
      <c r="G133" s="64"/>
      <c r="H133" s="64"/>
      <c r="I133" s="65"/>
      <c r="J133" s="64"/>
      <c r="K133" s="64"/>
      <c r="L133" s="64"/>
      <c r="M133" s="64"/>
      <c r="N133" s="64"/>
      <c r="O133" s="63"/>
      <c r="P133" s="63"/>
      <c r="Q133" s="63"/>
      <c r="R133" s="65"/>
      <c r="S133" s="65"/>
      <c r="T133" s="63"/>
      <c r="U133" s="63"/>
      <c r="V133" s="63"/>
      <c r="W133" s="65"/>
      <c r="X133" s="66"/>
      <c r="Y133" s="65"/>
      <c r="Z133" s="65"/>
      <c r="AA133" s="65"/>
      <c r="AB133" s="65"/>
      <c r="AC133" s="66"/>
      <c r="AD133" s="63"/>
      <c r="AE133" s="63"/>
      <c r="AF133" s="64"/>
      <c r="AG133" s="63"/>
      <c r="AH133" s="63"/>
      <c r="AI133" s="65"/>
      <c r="AJ133" s="66"/>
      <c r="AK133" s="66"/>
      <c r="AL133" s="64"/>
      <c r="AM133" s="64"/>
      <c r="AN133" s="68"/>
      <c r="AO133" s="69"/>
      <c r="AP133" s="70"/>
      <c r="AQ133" s="66"/>
      <c r="AR133" s="66"/>
      <c r="AS133" s="66"/>
      <c r="AT133" s="65"/>
      <c r="AU133" s="65"/>
      <c r="AV133" s="64"/>
      <c r="AW133" s="63"/>
      <c r="AX133" s="64"/>
      <c r="AY133" s="71"/>
      <c r="AZ133" s="66"/>
      <c r="BA133" s="66"/>
      <c r="BB133" s="72"/>
      <c r="BC133" s="65"/>
      <c r="BD133" s="65"/>
      <c r="BE133" s="65"/>
      <c r="BF133" s="87"/>
      <c r="BG133" s="87"/>
      <c r="BH133" s="86"/>
      <c r="BI133" s="87"/>
      <c r="BJ133" s="86"/>
      <c r="BK133" s="86"/>
      <c r="BL133" s="86"/>
      <c r="BM133" s="27"/>
      <c r="BN133" s="86"/>
      <c r="BO133" s="86"/>
      <c r="BP133" s="74"/>
      <c r="BQ133" s="86"/>
      <c r="BR133" s="86"/>
      <c r="BS133" s="74"/>
      <c r="BT133" s="87"/>
      <c r="BU133" s="87"/>
      <c r="BV133" s="74"/>
      <c r="BW133" s="26"/>
      <c r="BX133" s="86"/>
      <c r="BY133" s="74"/>
      <c r="BZ133" s="87"/>
      <c r="CA133" s="63"/>
    </row>
    <row r="134" spans="1:79">
      <c r="A134" s="73"/>
      <c r="B134" s="62"/>
      <c r="D134" s="63"/>
      <c r="E134" s="63"/>
      <c r="F134" s="64"/>
      <c r="G134" s="64"/>
      <c r="H134" s="64"/>
      <c r="I134" s="65"/>
      <c r="J134" s="64"/>
      <c r="K134" s="64"/>
      <c r="L134" s="64"/>
      <c r="M134" s="64"/>
      <c r="N134" s="64"/>
      <c r="O134" s="63"/>
      <c r="P134" s="63"/>
      <c r="Q134" s="63"/>
      <c r="R134" s="65"/>
      <c r="S134" s="65"/>
      <c r="T134" s="63"/>
      <c r="U134" s="63"/>
      <c r="V134" s="63"/>
      <c r="W134" s="65"/>
      <c r="X134" s="66"/>
      <c r="Y134" s="65"/>
      <c r="Z134" s="65"/>
      <c r="AA134" s="65"/>
      <c r="AB134" s="65"/>
      <c r="AC134" s="66"/>
      <c r="AD134" s="63"/>
      <c r="AE134" s="63"/>
      <c r="AF134" s="64"/>
      <c r="AG134" s="63"/>
      <c r="AH134" s="63"/>
      <c r="AI134" s="65"/>
      <c r="AJ134" s="66"/>
      <c r="AK134" s="66"/>
      <c r="AL134" s="64"/>
      <c r="AM134" s="64"/>
      <c r="AN134" s="68"/>
      <c r="AO134" s="69"/>
      <c r="AP134" s="70"/>
      <c r="AQ134" s="66"/>
      <c r="AR134" s="66"/>
      <c r="AS134" s="66"/>
      <c r="AT134" s="65"/>
      <c r="AU134" s="65"/>
      <c r="AV134" s="64"/>
      <c r="AW134" s="63"/>
      <c r="AX134" s="64"/>
      <c r="AY134" s="71"/>
      <c r="AZ134" s="66"/>
      <c r="BA134" s="66"/>
      <c r="BB134" s="72"/>
      <c r="BC134" s="65"/>
      <c r="BD134" s="65"/>
      <c r="BE134" s="65"/>
      <c r="BF134" s="87"/>
      <c r="BG134" s="87"/>
      <c r="BH134" s="86"/>
      <c r="BI134" s="87"/>
      <c r="BJ134" s="86"/>
      <c r="BK134" s="86"/>
      <c r="BL134" s="86"/>
      <c r="BM134" s="27"/>
      <c r="BN134" s="86"/>
      <c r="BO134" s="86"/>
      <c r="BP134" s="74"/>
      <c r="BQ134" s="86"/>
      <c r="BR134" s="86"/>
      <c r="BS134" s="74"/>
      <c r="BT134" s="87"/>
      <c r="BU134" s="87"/>
      <c r="BV134" s="74"/>
      <c r="BW134" s="26"/>
      <c r="BX134" s="86"/>
      <c r="BY134" s="74"/>
      <c r="BZ134" s="87"/>
      <c r="CA134" s="63"/>
    </row>
    <row r="135" spans="1:79">
      <c r="A135" s="73"/>
      <c r="B135" s="62"/>
      <c r="D135" s="63"/>
      <c r="E135" s="63"/>
      <c r="F135" s="64"/>
      <c r="G135" s="64"/>
      <c r="H135" s="64"/>
      <c r="I135" s="65"/>
      <c r="J135" s="64"/>
      <c r="K135" s="64"/>
      <c r="L135" s="64"/>
      <c r="M135" s="64"/>
      <c r="N135" s="64"/>
      <c r="O135" s="63"/>
      <c r="P135" s="63"/>
      <c r="Q135" s="63"/>
      <c r="R135" s="65"/>
      <c r="S135" s="65"/>
      <c r="T135" s="63"/>
      <c r="U135" s="63"/>
      <c r="V135" s="63"/>
      <c r="W135" s="65"/>
      <c r="X135" s="66"/>
      <c r="Y135" s="65"/>
      <c r="Z135" s="65"/>
      <c r="AA135" s="65"/>
      <c r="AB135" s="65"/>
      <c r="AC135" s="66"/>
      <c r="AD135" s="63"/>
      <c r="AE135" s="63"/>
      <c r="AF135" s="64"/>
      <c r="AG135" s="63"/>
      <c r="AH135" s="63"/>
      <c r="AI135" s="65"/>
      <c r="AJ135" s="66"/>
      <c r="AK135" s="66"/>
      <c r="AL135" s="64"/>
      <c r="AM135" s="64"/>
      <c r="AN135" s="68"/>
      <c r="AO135" s="69"/>
      <c r="AP135" s="70"/>
      <c r="AQ135" s="66"/>
      <c r="AR135" s="66"/>
      <c r="AS135" s="66"/>
      <c r="AT135" s="65"/>
      <c r="AU135" s="65"/>
      <c r="AV135" s="64"/>
      <c r="AW135" s="63"/>
      <c r="AX135" s="64"/>
      <c r="AY135" s="71"/>
      <c r="AZ135" s="66"/>
      <c r="BA135" s="66"/>
      <c r="BB135" s="72"/>
      <c r="BC135" s="65"/>
      <c r="BD135" s="65"/>
      <c r="BE135" s="65"/>
      <c r="BF135" s="87"/>
      <c r="BG135" s="87"/>
      <c r="BH135" s="86"/>
      <c r="BI135" s="87"/>
      <c r="BJ135" s="86"/>
      <c r="BK135" s="86"/>
      <c r="BL135" s="86"/>
      <c r="BM135" s="27"/>
      <c r="BN135" s="86"/>
      <c r="BO135" s="86"/>
      <c r="BP135" s="74"/>
      <c r="BQ135" s="86"/>
      <c r="BR135" s="86"/>
      <c r="BS135" s="74"/>
      <c r="BT135" s="87"/>
      <c r="BU135" s="87"/>
      <c r="BV135" s="74"/>
      <c r="BW135" s="26"/>
      <c r="BX135" s="86"/>
      <c r="BY135" s="74"/>
      <c r="BZ135" s="87"/>
      <c r="CA135" s="63"/>
    </row>
    <row r="136" spans="1:79">
      <c r="A136" s="73"/>
      <c r="B136" s="62"/>
      <c r="D136" s="63"/>
      <c r="E136" s="63"/>
      <c r="F136" s="64"/>
      <c r="G136" s="64"/>
      <c r="H136" s="64"/>
      <c r="I136" s="65"/>
      <c r="J136" s="64"/>
      <c r="K136" s="64"/>
      <c r="L136" s="64"/>
      <c r="M136" s="64"/>
      <c r="N136" s="64"/>
      <c r="O136" s="63"/>
      <c r="P136" s="63"/>
      <c r="Q136" s="63"/>
      <c r="R136" s="65"/>
      <c r="S136" s="65"/>
      <c r="T136" s="63"/>
      <c r="U136" s="63"/>
      <c r="V136" s="63"/>
      <c r="W136" s="65"/>
      <c r="X136" s="66"/>
      <c r="Y136" s="65"/>
      <c r="Z136" s="65"/>
      <c r="AA136" s="65"/>
      <c r="AB136" s="65"/>
      <c r="AC136" s="66"/>
      <c r="AD136" s="63"/>
      <c r="AE136" s="63"/>
      <c r="AF136" s="64"/>
      <c r="AG136" s="63"/>
      <c r="AH136" s="63"/>
      <c r="AI136" s="65"/>
      <c r="AJ136" s="66"/>
      <c r="AK136" s="66"/>
      <c r="AL136" s="64"/>
      <c r="AM136" s="64"/>
      <c r="AN136" s="68"/>
      <c r="AO136" s="69"/>
      <c r="AP136" s="70"/>
      <c r="AQ136" s="66"/>
      <c r="AR136" s="66"/>
      <c r="AS136" s="66"/>
      <c r="AT136" s="65"/>
      <c r="AU136" s="65"/>
      <c r="AV136" s="64"/>
      <c r="AW136" s="63"/>
      <c r="AX136" s="64"/>
      <c r="AY136" s="71"/>
      <c r="AZ136" s="66"/>
      <c r="BA136" s="66"/>
      <c r="BB136" s="72"/>
      <c r="BC136" s="65"/>
      <c r="BD136" s="65"/>
      <c r="BE136" s="65"/>
      <c r="BF136" s="87"/>
      <c r="BG136" s="87"/>
      <c r="BH136" s="86"/>
      <c r="BI136" s="87"/>
      <c r="BJ136" s="86"/>
      <c r="BK136" s="86"/>
      <c r="BL136" s="86"/>
      <c r="BM136" s="27"/>
      <c r="BN136" s="86"/>
      <c r="BO136" s="86"/>
      <c r="BP136" s="74"/>
      <c r="BQ136" s="86"/>
      <c r="BR136" s="86"/>
      <c r="BS136" s="74"/>
      <c r="BT136" s="87"/>
      <c r="BU136" s="87"/>
      <c r="BV136" s="74"/>
      <c r="BW136" s="26"/>
      <c r="BX136" s="86"/>
      <c r="BY136" s="74"/>
      <c r="BZ136" s="87"/>
      <c r="CA136" s="63"/>
    </row>
    <row r="137" spans="1:79">
      <c r="A137" s="73"/>
      <c r="B137" s="62"/>
      <c r="D137" s="63"/>
      <c r="E137" s="63"/>
      <c r="F137" s="64"/>
      <c r="G137" s="64"/>
      <c r="H137" s="64"/>
      <c r="I137" s="65"/>
      <c r="J137" s="64"/>
      <c r="K137" s="64"/>
      <c r="L137" s="64"/>
      <c r="M137" s="64"/>
      <c r="N137" s="64"/>
      <c r="O137" s="63"/>
      <c r="P137" s="63"/>
      <c r="Q137" s="63"/>
      <c r="R137" s="65"/>
      <c r="S137" s="65"/>
      <c r="T137" s="63"/>
      <c r="U137" s="63"/>
      <c r="V137" s="63"/>
      <c r="W137" s="65"/>
      <c r="X137" s="66"/>
      <c r="Y137" s="65"/>
      <c r="Z137" s="65"/>
      <c r="AA137" s="65"/>
      <c r="AB137" s="65"/>
      <c r="AC137" s="66"/>
      <c r="AD137" s="63"/>
      <c r="AE137" s="63"/>
      <c r="AF137" s="64"/>
      <c r="AG137" s="63"/>
      <c r="AH137" s="63"/>
      <c r="AI137" s="65"/>
      <c r="AJ137" s="66"/>
      <c r="AK137" s="66"/>
      <c r="AL137" s="64"/>
      <c r="AM137" s="64"/>
      <c r="AN137" s="68"/>
      <c r="AO137" s="69"/>
      <c r="AP137" s="70"/>
      <c r="AQ137" s="66"/>
      <c r="AR137" s="66"/>
      <c r="AS137" s="66"/>
      <c r="AT137" s="65"/>
      <c r="AU137" s="65"/>
      <c r="AV137" s="64"/>
      <c r="AW137" s="63"/>
      <c r="AX137" s="64"/>
      <c r="AY137" s="71"/>
      <c r="AZ137" s="66"/>
      <c r="BA137" s="66"/>
      <c r="BB137" s="72"/>
      <c r="BC137" s="65"/>
      <c r="BD137" s="65"/>
      <c r="BE137" s="65"/>
      <c r="BF137" s="87"/>
      <c r="BG137" s="87"/>
      <c r="BH137" s="86"/>
      <c r="BI137" s="87"/>
      <c r="BJ137" s="86"/>
      <c r="BK137" s="86"/>
      <c r="BL137" s="86"/>
      <c r="BM137" s="27"/>
      <c r="BN137" s="86"/>
      <c r="BO137" s="86"/>
      <c r="BP137" s="74"/>
      <c r="BQ137" s="86"/>
      <c r="BR137" s="86"/>
      <c r="BS137" s="74"/>
      <c r="BT137" s="87"/>
      <c r="BU137" s="87"/>
      <c r="BV137" s="74"/>
      <c r="BW137" s="26"/>
      <c r="BX137" s="86"/>
      <c r="BY137" s="74"/>
      <c r="BZ137" s="87"/>
      <c r="CA137" s="63"/>
    </row>
    <row r="138" spans="1:79">
      <c r="A138" s="73"/>
      <c r="B138" s="62"/>
      <c r="D138" s="63"/>
      <c r="E138" s="63"/>
      <c r="F138" s="64"/>
      <c r="G138" s="64"/>
      <c r="H138" s="64"/>
      <c r="I138" s="65"/>
      <c r="J138" s="64"/>
      <c r="K138" s="64"/>
      <c r="L138" s="64"/>
      <c r="M138" s="64"/>
      <c r="N138" s="64"/>
      <c r="O138" s="63"/>
      <c r="P138" s="63"/>
      <c r="Q138" s="63"/>
      <c r="R138" s="65"/>
      <c r="S138" s="65"/>
      <c r="T138" s="63"/>
      <c r="U138" s="63"/>
      <c r="V138" s="63"/>
      <c r="W138" s="65"/>
      <c r="X138" s="66"/>
      <c r="Y138" s="65"/>
      <c r="Z138" s="65"/>
      <c r="AA138" s="65"/>
      <c r="AB138" s="65"/>
      <c r="AC138" s="66"/>
      <c r="AD138" s="63"/>
      <c r="AE138" s="63"/>
      <c r="AF138" s="64"/>
      <c r="AG138" s="63"/>
      <c r="AH138" s="63"/>
      <c r="AI138" s="65"/>
      <c r="AJ138" s="66"/>
      <c r="AK138" s="66"/>
      <c r="AL138" s="64"/>
      <c r="AM138" s="64"/>
      <c r="AN138" s="68"/>
      <c r="AO138" s="69"/>
      <c r="AP138" s="70"/>
      <c r="AQ138" s="66"/>
      <c r="AR138" s="66"/>
      <c r="AS138" s="66"/>
      <c r="AT138" s="65"/>
      <c r="AU138" s="65"/>
      <c r="AV138" s="64"/>
      <c r="AW138" s="63"/>
      <c r="AX138" s="64"/>
      <c r="AY138" s="71"/>
      <c r="AZ138" s="66"/>
      <c r="BA138" s="66"/>
      <c r="BB138" s="72"/>
      <c r="BC138" s="65"/>
      <c r="BD138" s="65"/>
      <c r="BE138" s="65"/>
      <c r="BF138" s="87"/>
      <c r="BG138" s="87"/>
      <c r="BH138" s="86"/>
      <c r="BI138" s="87"/>
      <c r="BJ138" s="86"/>
      <c r="BK138" s="86"/>
      <c r="BL138" s="86"/>
      <c r="BM138" s="27"/>
      <c r="BN138" s="86"/>
      <c r="BO138" s="86"/>
      <c r="BP138" s="74"/>
      <c r="BQ138" s="86"/>
      <c r="BR138" s="86"/>
      <c r="BS138" s="74"/>
      <c r="BT138" s="87"/>
      <c r="BU138" s="87"/>
      <c r="BV138" s="74"/>
      <c r="BW138" s="26"/>
      <c r="BX138" s="86"/>
      <c r="BY138" s="74"/>
      <c r="BZ138" s="87"/>
      <c r="CA138" s="63"/>
    </row>
    <row r="139" spans="1:79">
      <c r="A139" s="73"/>
      <c r="B139" s="62"/>
      <c r="D139" s="63"/>
      <c r="E139" s="63"/>
      <c r="F139" s="64"/>
      <c r="G139" s="64"/>
      <c r="H139" s="64"/>
      <c r="I139" s="65"/>
      <c r="J139" s="64"/>
      <c r="K139" s="64"/>
      <c r="L139" s="64"/>
      <c r="M139" s="64"/>
      <c r="N139" s="64"/>
      <c r="O139" s="63"/>
      <c r="P139" s="63"/>
      <c r="Q139" s="63"/>
      <c r="R139" s="65"/>
      <c r="S139" s="65"/>
      <c r="T139" s="63"/>
      <c r="U139" s="63"/>
      <c r="V139" s="63"/>
      <c r="W139" s="65"/>
      <c r="X139" s="66"/>
      <c r="Y139" s="65"/>
      <c r="Z139" s="65"/>
      <c r="AA139" s="65"/>
      <c r="AB139" s="65"/>
      <c r="AC139" s="66"/>
      <c r="AD139" s="63"/>
      <c r="AE139" s="63"/>
      <c r="AF139" s="64"/>
      <c r="AG139" s="63"/>
      <c r="AH139" s="63"/>
      <c r="AI139" s="65"/>
      <c r="AJ139" s="66"/>
      <c r="AK139" s="66"/>
      <c r="AL139" s="64"/>
      <c r="AM139" s="64"/>
      <c r="AN139" s="68"/>
      <c r="AO139" s="69"/>
      <c r="AP139" s="70"/>
      <c r="AQ139" s="66"/>
      <c r="AR139" s="66"/>
      <c r="AS139" s="66"/>
      <c r="AT139" s="65"/>
      <c r="AU139" s="65"/>
      <c r="AV139" s="64"/>
      <c r="AW139" s="63"/>
      <c r="AX139" s="64"/>
      <c r="AY139" s="71"/>
      <c r="AZ139" s="66"/>
      <c r="BA139" s="66"/>
      <c r="BB139" s="72"/>
      <c r="BC139" s="65"/>
      <c r="BD139" s="65"/>
      <c r="BE139" s="65"/>
      <c r="BF139" s="87"/>
      <c r="BG139" s="87"/>
      <c r="BH139" s="86"/>
      <c r="BI139" s="87"/>
      <c r="BJ139" s="86"/>
      <c r="BK139" s="86"/>
      <c r="BL139" s="86"/>
      <c r="BM139" s="27"/>
      <c r="BN139" s="86"/>
      <c r="BO139" s="86"/>
      <c r="BP139" s="74"/>
      <c r="BQ139" s="86"/>
      <c r="BR139" s="86"/>
      <c r="BS139" s="74"/>
      <c r="BT139" s="87"/>
      <c r="BU139" s="87"/>
      <c r="BV139" s="74"/>
      <c r="BW139" s="26"/>
      <c r="BX139" s="86"/>
      <c r="BY139" s="74"/>
      <c r="BZ139" s="87"/>
      <c r="CA139" s="63"/>
    </row>
    <row r="140" spans="1:79">
      <c r="A140" s="73"/>
      <c r="B140" s="62"/>
      <c r="D140" s="63"/>
      <c r="E140" s="63"/>
      <c r="F140" s="64"/>
      <c r="G140" s="64"/>
      <c r="H140" s="64"/>
      <c r="I140" s="65"/>
      <c r="J140" s="64"/>
      <c r="K140" s="64"/>
      <c r="L140" s="64"/>
      <c r="M140" s="64"/>
      <c r="N140" s="64"/>
      <c r="O140" s="63"/>
      <c r="P140" s="63"/>
      <c r="Q140" s="63"/>
      <c r="R140" s="65"/>
      <c r="S140" s="65"/>
      <c r="T140" s="63"/>
      <c r="U140" s="63"/>
      <c r="V140" s="63"/>
      <c r="W140" s="65"/>
      <c r="X140" s="66"/>
      <c r="Y140" s="65"/>
      <c r="Z140" s="65"/>
      <c r="AA140" s="65"/>
      <c r="AB140" s="65"/>
      <c r="AC140" s="66"/>
      <c r="AD140" s="63"/>
      <c r="AE140" s="63"/>
      <c r="AF140" s="64"/>
      <c r="AG140" s="63"/>
      <c r="AH140" s="63"/>
      <c r="AI140" s="65"/>
      <c r="AJ140" s="66"/>
      <c r="AK140" s="66"/>
      <c r="AL140" s="64"/>
      <c r="AM140" s="64"/>
      <c r="AN140" s="68"/>
      <c r="AO140" s="69"/>
      <c r="AP140" s="70"/>
      <c r="AQ140" s="66"/>
      <c r="AR140" s="66"/>
      <c r="AS140" s="66"/>
      <c r="AT140" s="65"/>
      <c r="AU140" s="65"/>
      <c r="AV140" s="64"/>
      <c r="AW140" s="63"/>
      <c r="AX140" s="64"/>
      <c r="AY140" s="71"/>
      <c r="AZ140" s="66"/>
      <c r="BA140" s="66"/>
      <c r="BB140" s="72"/>
      <c r="BC140" s="65"/>
      <c r="BD140" s="65"/>
      <c r="BE140" s="65"/>
      <c r="BF140" s="87"/>
      <c r="BG140" s="87"/>
      <c r="BH140" s="86"/>
      <c r="BI140" s="87"/>
      <c r="BJ140" s="86"/>
      <c r="BK140" s="86"/>
      <c r="BL140" s="86"/>
      <c r="BM140" s="27"/>
      <c r="BN140" s="86"/>
      <c r="BO140" s="86"/>
      <c r="BP140" s="74"/>
      <c r="BQ140" s="86"/>
      <c r="BR140" s="86"/>
      <c r="BS140" s="74"/>
      <c r="BT140" s="87"/>
      <c r="BU140" s="87"/>
      <c r="BV140" s="74"/>
      <c r="BW140" s="26"/>
      <c r="BX140" s="86"/>
      <c r="BY140" s="74"/>
      <c r="BZ140" s="87"/>
      <c r="CA140" s="63"/>
    </row>
    <row r="141" spans="1:79">
      <c r="A141" s="73"/>
      <c r="B141" s="62"/>
      <c r="D141" s="63"/>
      <c r="E141" s="63"/>
      <c r="F141" s="64"/>
      <c r="G141" s="64"/>
      <c r="H141" s="64"/>
      <c r="I141" s="65"/>
      <c r="J141" s="64"/>
      <c r="K141" s="64"/>
      <c r="L141" s="64"/>
      <c r="M141" s="64"/>
      <c r="N141" s="64"/>
      <c r="O141" s="63"/>
      <c r="P141" s="63"/>
      <c r="Q141" s="63"/>
      <c r="R141" s="65"/>
      <c r="S141" s="65"/>
      <c r="T141" s="63"/>
      <c r="U141" s="63"/>
      <c r="V141" s="63"/>
      <c r="W141" s="65"/>
      <c r="X141" s="66"/>
      <c r="Y141" s="65"/>
      <c r="Z141" s="65"/>
      <c r="AA141" s="65"/>
      <c r="AB141" s="65"/>
      <c r="AC141" s="66"/>
      <c r="AD141" s="63"/>
      <c r="AE141" s="63"/>
      <c r="AF141" s="64"/>
      <c r="AG141" s="63"/>
      <c r="AH141" s="63"/>
      <c r="AI141" s="65"/>
      <c r="AJ141" s="66"/>
      <c r="AK141" s="66"/>
      <c r="AL141" s="64"/>
      <c r="AM141" s="64"/>
      <c r="AN141" s="68"/>
      <c r="AO141" s="69"/>
      <c r="AP141" s="70"/>
      <c r="AQ141" s="66"/>
      <c r="AR141" s="66"/>
      <c r="AS141" s="66"/>
      <c r="AT141" s="65"/>
      <c r="AU141" s="65"/>
      <c r="AV141" s="64"/>
      <c r="AW141" s="63"/>
      <c r="AX141" s="64"/>
      <c r="AY141" s="71"/>
      <c r="AZ141" s="66"/>
      <c r="BA141" s="66"/>
      <c r="BB141" s="72"/>
      <c r="BC141" s="65"/>
      <c r="BD141" s="65"/>
      <c r="BE141" s="65"/>
      <c r="BF141" s="87"/>
      <c r="BG141" s="87"/>
      <c r="BH141" s="86"/>
      <c r="BI141" s="87"/>
      <c r="BJ141" s="86"/>
      <c r="BK141" s="86"/>
      <c r="BL141" s="86"/>
      <c r="BM141" s="27"/>
      <c r="BN141" s="86"/>
      <c r="BO141" s="86"/>
      <c r="BP141" s="74"/>
      <c r="BQ141" s="86"/>
      <c r="BR141" s="86"/>
      <c r="BS141" s="74"/>
      <c r="BT141" s="87"/>
      <c r="BU141" s="87"/>
      <c r="BV141" s="74"/>
      <c r="BW141" s="26"/>
      <c r="BX141" s="86"/>
      <c r="BY141" s="74"/>
      <c r="BZ141" s="87"/>
      <c r="CA141" s="63"/>
    </row>
    <row r="142" spans="1:79">
      <c r="A142" s="73"/>
      <c r="B142" s="62"/>
      <c r="D142" s="63"/>
      <c r="E142" s="63"/>
      <c r="F142" s="64"/>
      <c r="G142" s="64"/>
      <c r="H142" s="64"/>
      <c r="I142" s="65"/>
      <c r="J142" s="64"/>
      <c r="K142" s="64"/>
      <c r="L142" s="64"/>
      <c r="M142" s="64"/>
      <c r="N142" s="64"/>
      <c r="O142" s="63"/>
      <c r="P142" s="63"/>
      <c r="Q142" s="63"/>
      <c r="R142" s="65"/>
      <c r="S142" s="65"/>
      <c r="T142" s="63"/>
      <c r="U142" s="63"/>
      <c r="V142" s="63"/>
      <c r="W142" s="65"/>
      <c r="X142" s="66"/>
      <c r="Y142" s="65"/>
      <c r="Z142" s="65"/>
      <c r="AA142" s="65"/>
      <c r="AB142" s="65"/>
      <c r="AC142" s="66"/>
      <c r="AD142" s="63"/>
      <c r="AE142" s="63"/>
      <c r="AF142" s="64"/>
      <c r="AG142" s="63"/>
      <c r="AH142" s="63"/>
      <c r="AI142" s="65"/>
      <c r="AJ142" s="66"/>
      <c r="AK142" s="66"/>
      <c r="AL142" s="64"/>
      <c r="AM142" s="64"/>
      <c r="AN142" s="68"/>
      <c r="AO142" s="69"/>
      <c r="AP142" s="70"/>
      <c r="AQ142" s="66"/>
      <c r="AR142" s="66"/>
      <c r="AS142" s="66"/>
      <c r="AT142" s="65"/>
      <c r="AU142" s="65"/>
      <c r="AV142" s="64"/>
      <c r="AW142" s="63"/>
      <c r="AX142" s="64"/>
      <c r="AY142" s="71"/>
      <c r="AZ142" s="66"/>
      <c r="BA142" s="66"/>
      <c r="BB142" s="72"/>
      <c r="BC142" s="65"/>
      <c r="BD142" s="65"/>
      <c r="BE142" s="65"/>
      <c r="BF142" s="87"/>
      <c r="BG142" s="87"/>
      <c r="BH142" s="86"/>
      <c r="BI142" s="87"/>
      <c r="BJ142" s="86"/>
      <c r="BK142" s="86"/>
      <c r="BL142" s="86"/>
      <c r="BM142" s="27"/>
      <c r="BN142" s="86"/>
      <c r="BO142" s="86"/>
      <c r="BP142" s="74"/>
      <c r="BQ142" s="86"/>
      <c r="BR142" s="86"/>
      <c r="BS142" s="74"/>
      <c r="BT142" s="87"/>
      <c r="BU142" s="87"/>
      <c r="BV142" s="74"/>
      <c r="BW142" s="26"/>
      <c r="BX142" s="86"/>
      <c r="BY142" s="74"/>
      <c r="BZ142" s="87"/>
      <c r="CA142" s="63"/>
    </row>
    <row r="143" spans="1:79">
      <c r="A143" s="73"/>
      <c r="B143" s="62"/>
      <c r="D143" s="63"/>
      <c r="E143" s="63"/>
      <c r="F143" s="64"/>
      <c r="G143" s="64"/>
      <c r="H143" s="64"/>
      <c r="I143" s="65"/>
      <c r="J143" s="64"/>
      <c r="K143" s="64"/>
      <c r="L143" s="64"/>
      <c r="M143" s="64"/>
      <c r="N143" s="64"/>
      <c r="O143" s="63"/>
      <c r="P143" s="63"/>
      <c r="Q143" s="63"/>
      <c r="R143" s="65"/>
      <c r="S143" s="65"/>
      <c r="T143" s="63"/>
      <c r="U143" s="63"/>
      <c r="V143" s="63"/>
      <c r="W143" s="65"/>
      <c r="X143" s="66"/>
      <c r="Y143" s="65"/>
      <c r="Z143" s="65"/>
      <c r="AA143" s="65"/>
      <c r="AB143" s="65"/>
      <c r="AC143" s="66"/>
      <c r="AD143" s="63"/>
      <c r="AE143" s="63"/>
      <c r="AF143" s="64"/>
      <c r="AG143" s="63"/>
      <c r="AH143" s="63"/>
      <c r="AI143" s="65"/>
      <c r="AJ143" s="66"/>
      <c r="AK143" s="66"/>
      <c r="AL143" s="64"/>
      <c r="AM143" s="64"/>
      <c r="AN143" s="68"/>
      <c r="AO143" s="69"/>
      <c r="AP143" s="70"/>
      <c r="AQ143" s="66"/>
      <c r="AR143" s="66"/>
      <c r="AS143" s="66"/>
      <c r="AT143" s="65"/>
      <c r="AU143" s="65"/>
      <c r="AV143" s="64"/>
      <c r="AW143" s="63"/>
      <c r="AX143" s="64"/>
      <c r="AY143" s="71"/>
      <c r="AZ143" s="66"/>
      <c r="BA143" s="66"/>
      <c r="BB143" s="72"/>
      <c r="BC143" s="65"/>
      <c r="BD143" s="65"/>
      <c r="BE143" s="65"/>
      <c r="BF143" s="87"/>
      <c r="BG143" s="87"/>
      <c r="BH143" s="86"/>
      <c r="BI143" s="87"/>
      <c r="BJ143" s="86"/>
      <c r="BK143" s="86"/>
      <c r="BL143" s="86"/>
      <c r="BM143" s="27"/>
      <c r="BN143" s="86"/>
      <c r="BO143" s="86"/>
      <c r="BP143" s="74"/>
      <c r="BQ143" s="86"/>
      <c r="BR143" s="86"/>
      <c r="BS143" s="74"/>
      <c r="BT143" s="87"/>
      <c r="BU143" s="87"/>
      <c r="BV143" s="74"/>
      <c r="BW143" s="26"/>
      <c r="BX143" s="86"/>
      <c r="BY143" s="74"/>
      <c r="BZ143" s="87"/>
      <c r="CA143" s="63"/>
    </row>
    <row r="144" spans="1:79">
      <c r="A144" s="73"/>
      <c r="B144" s="62"/>
      <c r="D144" s="63"/>
      <c r="E144" s="63"/>
      <c r="F144" s="64"/>
      <c r="G144" s="64"/>
      <c r="H144" s="64"/>
      <c r="I144" s="65"/>
      <c r="J144" s="64"/>
      <c r="K144" s="64"/>
      <c r="L144" s="64"/>
      <c r="M144" s="64"/>
      <c r="N144" s="64"/>
      <c r="O144" s="63"/>
      <c r="P144" s="63"/>
      <c r="Q144" s="63"/>
      <c r="R144" s="65"/>
      <c r="S144" s="65"/>
      <c r="T144" s="63"/>
      <c r="U144" s="63"/>
      <c r="V144" s="63"/>
      <c r="W144" s="65"/>
      <c r="X144" s="66"/>
      <c r="Y144" s="65"/>
      <c r="Z144" s="65"/>
      <c r="AA144" s="65"/>
      <c r="AB144" s="65"/>
      <c r="AC144" s="66"/>
      <c r="AD144" s="63"/>
      <c r="AE144" s="63"/>
      <c r="AF144" s="64"/>
      <c r="AG144" s="63"/>
      <c r="AH144" s="63"/>
      <c r="AI144" s="65"/>
      <c r="AJ144" s="66"/>
      <c r="AK144" s="66"/>
      <c r="AL144" s="64"/>
      <c r="AM144" s="64"/>
      <c r="AN144" s="68"/>
      <c r="AO144" s="69"/>
      <c r="AP144" s="70"/>
      <c r="AQ144" s="66"/>
      <c r="AR144" s="66"/>
      <c r="AS144" s="66"/>
      <c r="AT144" s="65"/>
      <c r="AU144" s="65"/>
      <c r="AV144" s="64"/>
      <c r="AW144" s="63"/>
      <c r="AX144" s="64"/>
      <c r="AY144" s="71"/>
      <c r="AZ144" s="66"/>
      <c r="BA144" s="66"/>
      <c r="BB144" s="72"/>
      <c r="BC144" s="65"/>
      <c r="BD144" s="65"/>
      <c r="BE144" s="65"/>
      <c r="BF144" s="87"/>
      <c r="BG144" s="87"/>
      <c r="BH144" s="86"/>
      <c r="BI144" s="87"/>
      <c r="BJ144" s="86"/>
      <c r="BK144" s="86"/>
      <c r="BL144" s="86"/>
      <c r="BM144" s="27"/>
      <c r="BN144" s="86"/>
      <c r="BO144" s="86"/>
      <c r="BP144" s="74"/>
      <c r="BQ144" s="86"/>
      <c r="BR144" s="86"/>
      <c r="BS144" s="74"/>
      <c r="BT144" s="87"/>
      <c r="BU144" s="87"/>
      <c r="BV144" s="74"/>
      <c r="BW144" s="26"/>
      <c r="BX144" s="86"/>
      <c r="BY144" s="74"/>
      <c r="BZ144" s="87"/>
      <c r="CA144" s="63"/>
    </row>
    <row r="145" spans="1:79">
      <c r="A145" s="73"/>
      <c r="B145" s="62"/>
      <c r="D145" s="63"/>
      <c r="E145" s="63"/>
      <c r="F145" s="64"/>
      <c r="G145" s="64"/>
      <c r="H145" s="64"/>
      <c r="I145" s="65"/>
      <c r="J145" s="64"/>
      <c r="K145" s="64"/>
      <c r="L145" s="64"/>
      <c r="M145" s="64"/>
      <c r="N145" s="64"/>
      <c r="O145" s="63"/>
      <c r="P145" s="63"/>
      <c r="Q145" s="63"/>
      <c r="R145" s="65"/>
      <c r="S145" s="65"/>
      <c r="T145" s="63"/>
      <c r="U145" s="63"/>
      <c r="V145" s="63"/>
      <c r="W145" s="65"/>
      <c r="X145" s="66"/>
      <c r="Y145" s="65"/>
      <c r="Z145" s="65"/>
      <c r="AA145" s="65"/>
      <c r="AB145" s="65"/>
      <c r="AC145" s="66"/>
      <c r="AD145" s="63"/>
      <c r="AE145" s="63"/>
      <c r="AF145" s="64"/>
      <c r="AG145" s="63"/>
      <c r="AH145" s="63"/>
      <c r="AI145" s="65"/>
      <c r="AJ145" s="66"/>
      <c r="AK145" s="66"/>
      <c r="AL145" s="64"/>
      <c r="AM145" s="64"/>
      <c r="AN145" s="68"/>
      <c r="AO145" s="69"/>
      <c r="AP145" s="70"/>
      <c r="AQ145" s="66"/>
      <c r="AR145" s="66"/>
      <c r="AS145" s="66"/>
      <c r="AT145" s="65"/>
      <c r="AU145" s="65"/>
      <c r="AV145" s="64"/>
      <c r="AW145" s="63"/>
      <c r="AX145" s="64"/>
      <c r="AY145" s="71"/>
      <c r="AZ145" s="66"/>
      <c r="BA145" s="66"/>
      <c r="BB145" s="72"/>
      <c r="BC145" s="65"/>
      <c r="BD145" s="65"/>
      <c r="BE145" s="65"/>
      <c r="BF145" s="87"/>
      <c r="BG145" s="87"/>
      <c r="BH145" s="86"/>
      <c r="BI145" s="87"/>
      <c r="BJ145" s="86"/>
      <c r="BK145" s="86"/>
      <c r="BL145" s="86"/>
      <c r="BM145" s="27"/>
      <c r="BN145" s="86"/>
      <c r="BO145" s="86"/>
      <c r="BP145" s="74"/>
      <c r="BQ145" s="86"/>
      <c r="BR145" s="86"/>
      <c r="BS145" s="74"/>
      <c r="BT145" s="87"/>
      <c r="BU145" s="87"/>
      <c r="BV145" s="74"/>
      <c r="BW145" s="26"/>
      <c r="BX145" s="86"/>
      <c r="BY145" s="74"/>
      <c r="BZ145" s="87"/>
      <c r="CA145" s="63"/>
    </row>
    <row r="146" spans="1:79">
      <c r="A146" s="73"/>
      <c r="B146" s="62"/>
      <c r="D146" s="63"/>
      <c r="E146" s="63"/>
      <c r="F146" s="64"/>
      <c r="G146" s="64"/>
      <c r="H146" s="64"/>
      <c r="I146" s="65"/>
      <c r="J146" s="64"/>
      <c r="K146" s="64"/>
      <c r="L146" s="64"/>
      <c r="M146" s="64"/>
      <c r="N146" s="64"/>
      <c r="O146" s="63"/>
      <c r="P146" s="63"/>
      <c r="Q146" s="63"/>
      <c r="R146" s="65"/>
      <c r="S146" s="65"/>
      <c r="T146" s="63"/>
      <c r="U146" s="63"/>
      <c r="V146" s="63"/>
      <c r="W146" s="65"/>
      <c r="X146" s="66"/>
      <c r="Y146" s="65"/>
      <c r="Z146" s="65"/>
      <c r="AA146" s="65"/>
      <c r="AB146" s="65"/>
      <c r="AC146" s="66"/>
      <c r="AD146" s="63"/>
      <c r="AE146" s="63"/>
      <c r="AF146" s="64"/>
      <c r="AG146" s="63"/>
      <c r="AH146" s="63"/>
      <c r="AI146" s="65"/>
      <c r="AJ146" s="66"/>
      <c r="AK146" s="66"/>
      <c r="AL146" s="64"/>
      <c r="AM146" s="64"/>
      <c r="AN146" s="68"/>
      <c r="AO146" s="69"/>
      <c r="AP146" s="70"/>
      <c r="AQ146" s="66"/>
      <c r="AR146" s="66"/>
      <c r="AS146" s="66"/>
      <c r="AT146" s="65"/>
      <c r="AU146" s="65"/>
      <c r="AV146" s="64"/>
      <c r="AW146" s="63"/>
      <c r="AX146" s="64"/>
      <c r="AY146" s="71"/>
      <c r="AZ146" s="66"/>
      <c r="BA146" s="66"/>
      <c r="BB146" s="72"/>
      <c r="BC146" s="65"/>
      <c r="BD146" s="65"/>
      <c r="BE146" s="65"/>
      <c r="BF146" s="87"/>
      <c r="BG146" s="87"/>
      <c r="BH146" s="86"/>
      <c r="BI146" s="87"/>
      <c r="BJ146" s="86"/>
      <c r="BK146" s="86"/>
      <c r="BL146" s="86"/>
      <c r="BM146" s="27"/>
      <c r="BN146" s="86"/>
      <c r="BO146" s="86"/>
      <c r="BP146" s="74"/>
      <c r="BQ146" s="86"/>
      <c r="BR146" s="86"/>
      <c r="BS146" s="74"/>
      <c r="BT146" s="87"/>
      <c r="BU146" s="87"/>
      <c r="BV146" s="74"/>
      <c r="BW146" s="26"/>
      <c r="BX146" s="86"/>
      <c r="BY146" s="74"/>
      <c r="BZ146" s="87"/>
      <c r="CA146" s="63"/>
    </row>
    <row r="147" spans="1:79">
      <c r="A147" s="73"/>
      <c r="B147" s="62"/>
      <c r="D147" s="63"/>
      <c r="E147" s="63"/>
      <c r="F147" s="64"/>
      <c r="G147" s="64"/>
      <c r="H147" s="64"/>
      <c r="I147" s="65"/>
      <c r="J147" s="64"/>
      <c r="K147" s="64"/>
      <c r="L147" s="64"/>
      <c r="M147" s="64"/>
      <c r="N147" s="64"/>
      <c r="O147" s="63"/>
      <c r="P147" s="63"/>
      <c r="Q147" s="63"/>
      <c r="R147" s="65"/>
      <c r="S147" s="65"/>
      <c r="T147" s="63"/>
      <c r="U147" s="63"/>
      <c r="V147" s="63"/>
      <c r="W147" s="65"/>
      <c r="X147" s="66"/>
      <c r="Y147" s="65"/>
      <c r="Z147" s="65"/>
      <c r="AA147" s="65"/>
      <c r="AB147" s="65"/>
      <c r="AC147" s="66"/>
      <c r="AD147" s="63"/>
      <c r="AE147" s="63"/>
      <c r="AF147" s="64"/>
      <c r="AG147" s="63"/>
      <c r="AH147" s="63"/>
      <c r="AI147" s="65"/>
      <c r="AJ147" s="66"/>
      <c r="AK147" s="66"/>
      <c r="AL147" s="64"/>
      <c r="AM147" s="64"/>
      <c r="AN147" s="68"/>
      <c r="AO147" s="69"/>
      <c r="AP147" s="70"/>
      <c r="AQ147" s="66"/>
      <c r="AR147" s="66"/>
      <c r="AS147" s="66"/>
      <c r="AT147" s="65"/>
      <c r="AU147" s="65"/>
      <c r="AV147" s="64"/>
      <c r="AW147" s="63"/>
      <c r="AX147" s="64"/>
      <c r="AY147" s="71"/>
      <c r="AZ147" s="66"/>
      <c r="BA147" s="66"/>
      <c r="BB147" s="72"/>
      <c r="BC147" s="65"/>
      <c r="BD147" s="65"/>
      <c r="BE147" s="65"/>
      <c r="BF147" s="87"/>
      <c r="BG147" s="87"/>
      <c r="BH147" s="86"/>
      <c r="BI147" s="87"/>
      <c r="BJ147" s="86"/>
      <c r="BK147" s="86"/>
      <c r="BL147" s="86"/>
      <c r="BM147" s="27"/>
      <c r="BN147" s="86"/>
      <c r="BO147" s="86"/>
      <c r="BP147" s="74"/>
      <c r="BQ147" s="86"/>
      <c r="BR147" s="86"/>
      <c r="BS147" s="74"/>
      <c r="BT147" s="87"/>
      <c r="BU147" s="87"/>
      <c r="BV147" s="74"/>
      <c r="BW147" s="26"/>
      <c r="BX147" s="86"/>
      <c r="BY147" s="74"/>
      <c r="BZ147" s="87"/>
      <c r="CA147" s="63"/>
    </row>
    <row r="148" spans="1:79">
      <c r="A148" s="73"/>
      <c r="B148" s="62"/>
      <c r="D148" s="63"/>
      <c r="E148" s="63"/>
      <c r="F148" s="64"/>
      <c r="G148" s="64"/>
      <c r="H148" s="64"/>
      <c r="I148" s="65"/>
      <c r="J148" s="64"/>
      <c r="K148" s="64"/>
      <c r="L148" s="64"/>
      <c r="M148" s="64"/>
      <c r="N148" s="64"/>
      <c r="O148" s="63"/>
      <c r="P148" s="63"/>
      <c r="Q148" s="63"/>
      <c r="R148" s="65"/>
      <c r="S148" s="65"/>
      <c r="T148" s="63"/>
      <c r="U148" s="63"/>
      <c r="V148" s="63"/>
      <c r="W148" s="65"/>
      <c r="X148" s="66"/>
      <c r="Y148" s="65"/>
      <c r="Z148" s="65"/>
      <c r="AA148" s="65"/>
      <c r="AB148" s="65"/>
      <c r="AC148" s="66"/>
      <c r="AD148" s="63"/>
      <c r="AE148" s="63"/>
      <c r="AF148" s="64"/>
      <c r="AG148" s="63"/>
      <c r="AH148" s="63"/>
      <c r="AI148" s="65"/>
      <c r="AJ148" s="66"/>
      <c r="AK148" s="66"/>
      <c r="AL148" s="64"/>
      <c r="AM148" s="64"/>
      <c r="AN148" s="68"/>
      <c r="AO148" s="69"/>
      <c r="AP148" s="70"/>
      <c r="AQ148" s="66"/>
      <c r="AR148" s="66"/>
      <c r="AS148" s="66"/>
      <c r="AT148" s="65"/>
      <c r="AU148" s="65"/>
      <c r="AV148" s="64"/>
      <c r="AW148" s="63"/>
      <c r="AX148" s="64"/>
      <c r="AY148" s="71"/>
      <c r="AZ148" s="66"/>
      <c r="BA148" s="66"/>
      <c r="BB148" s="72"/>
      <c r="BC148" s="65"/>
      <c r="BD148" s="65"/>
      <c r="BE148" s="65"/>
      <c r="BF148" s="87"/>
      <c r="BG148" s="87"/>
      <c r="BH148" s="86"/>
      <c r="BI148" s="87"/>
      <c r="BJ148" s="86"/>
      <c r="BK148" s="86"/>
      <c r="BL148" s="86"/>
      <c r="BM148" s="27"/>
      <c r="BN148" s="86"/>
      <c r="BO148" s="86"/>
      <c r="BP148" s="74"/>
      <c r="BQ148" s="86"/>
      <c r="BR148" s="86"/>
      <c r="BS148" s="74"/>
      <c r="BT148" s="87"/>
      <c r="BU148" s="87"/>
      <c r="BV148" s="74"/>
      <c r="BW148" s="26"/>
      <c r="BX148" s="86"/>
      <c r="BY148" s="74"/>
      <c r="BZ148" s="87"/>
      <c r="CA148" s="63"/>
    </row>
    <row r="149" spans="1:79">
      <c r="A149" s="73"/>
      <c r="B149" s="62"/>
      <c r="D149" s="63"/>
      <c r="E149" s="63"/>
      <c r="F149" s="64"/>
      <c r="G149" s="64"/>
      <c r="H149" s="64"/>
      <c r="I149" s="65"/>
      <c r="J149" s="64"/>
      <c r="K149" s="64"/>
      <c r="L149" s="64"/>
      <c r="M149" s="64"/>
      <c r="N149" s="64"/>
      <c r="O149" s="63"/>
      <c r="P149" s="63"/>
      <c r="Q149" s="63"/>
      <c r="R149" s="65"/>
      <c r="S149" s="65"/>
      <c r="T149" s="63"/>
      <c r="U149" s="63"/>
      <c r="V149" s="63"/>
      <c r="W149" s="65"/>
      <c r="X149" s="66"/>
      <c r="Y149" s="65"/>
      <c r="Z149" s="65"/>
      <c r="AA149" s="65"/>
      <c r="AB149" s="65"/>
      <c r="AC149" s="66"/>
      <c r="AD149" s="63"/>
      <c r="AE149" s="63"/>
      <c r="AF149" s="64"/>
      <c r="AG149" s="63"/>
      <c r="AH149" s="63"/>
      <c r="AI149" s="65"/>
      <c r="AJ149" s="66"/>
      <c r="AK149" s="66"/>
      <c r="AL149" s="64"/>
      <c r="AM149" s="64"/>
      <c r="AN149" s="68"/>
      <c r="AO149" s="69"/>
      <c r="AP149" s="70"/>
      <c r="AQ149" s="66"/>
      <c r="AR149" s="66"/>
      <c r="AS149" s="66"/>
      <c r="AT149" s="65"/>
      <c r="AU149" s="65"/>
      <c r="AV149" s="64"/>
      <c r="AW149" s="63"/>
      <c r="AX149" s="64"/>
      <c r="AY149" s="71"/>
      <c r="AZ149" s="66"/>
      <c r="BA149" s="66"/>
      <c r="BB149" s="72"/>
      <c r="BC149" s="65"/>
      <c r="BD149" s="65"/>
      <c r="BE149" s="65"/>
      <c r="BF149" s="87"/>
      <c r="BG149" s="87"/>
      <c r="BH149" s="86"/>
      <c r="BI149" s="87"/>
      <c r="BJ149" s="86"/>
      <c r="BK149" s="86"/>
      <c r="BL149" s="86"/>
      <c r="BM149" s="27"/>
      <c r="BN149" s="86"/>
      <c r="BO149" s="86"/>
      <c r="BP149" s="74"/>
      <c r="BQ149" s="86"/>
      <c r="BR149" s="86"/>
      <c r="BS149" s="74"/>
      <c r="BT149" s="87"/>
      <c r="BU149" s="87"/>
      <c r="BV149" s="74"/>
      <c r="BW149" s="26"/>
      <c r="BX149" s="86"/>
      <c r="BY149" s="74"/>
      <c r="BZ149" s="87"/>
      <c r="CA149" s="63"/>
    </row>
    <row r="150" spans="1:79">
      <c r="A150" s="73"/>
      <c r="B150" s="62"/>
      <c r="D150" s="63"/>
      <c r="E150" s="63"/>
      <c r="F150" s="64"/>
      <c r="G150" s="64"/>
      <c r="H150" s="64"/>
      <c r="I150" s="65"/>
      <c r="J150" s="64"/>
      <c r="K150" s="64"/>
      <c r="L150" s="64"/>
      <c r="M150" s="64"/>
      <c r="N150" s="64"/>
      <c r="O150" s="63"/>
      <c r="P150" s="63"/>
      <c r="Q150" s="63"/>
      <c r="R150" s="65"/>
      <c r="S150" s="65"/>
      <c r="T150" s="63"/>
      <c r="U150" s="63"/>
      <c r="V150" s="63"/>
      <c r="W150" s="65"/>
      <c r="X150" s="66"/>
      <c r="Y150" s="65"/>
      <c r="Z150" s="65"/>
      <c r="AA150" s="65"/>
      <c r="AB150" s="65"/>
      <c r="AC150" s="66"/>
      <c r="AD150" s="63"/>
      <c r="AE150" s="63"/>
      <c r="AF150" s="64"/>
      <c r="AG150" s="63"/>
      <c r="AH150" s="63"/>
      <c r="AI150" s="65"/>
      <c r="AJ150" s="66"/>
      <c r="AK150" s="66"/>
      <c r="AL150" s="64"/>
      <c r="AM150" s="64"/>
      <c r="AN150" s="68"/>
      <c r="AO150" s="69"/>
      <c r="AP150" s="70"/>
      <c r="AQ150" s="66"/>
      <c r="AR150" s="66"/>
      <c r="AS150" s="66"/>
      <c r="AT150" s="65"/>
      <c r="AU150" s="65"/>
      <c r="AV150" s="64"/>
      <c r="AW150" s="63"/>
      <c r="AX150" s="64"/>
      <c r="AY150" s="71"/>
      <c r="AZ150" s="66"/>
      <c r="BA150" s="66"/>
      <c r="BB150" s="72"/>
      <c r="BC150" s="65"/>
      <c r="BD150" s="65"/>
      <c r="BE150" s="65"/>
      <c r="BF150" s="87"/>
      <c r="BG150" s="87"/>
      <c r="BH150" s="86"/>
      <c r="BI150" s="87"/>
      <c r="BJ150" s="86"/>
      <c r="BK150" s="86"/>
      <c r="BL150" s="86"/>
      <c r="BM150" s="27"/>
      <c r="BN150" s="86"/>
      <c r="BO150" s="86"/>
      <c r="BP150" s="74"/>
      <c r="BQ150" s="86"/>
      <c r="BR150" s="86"/>
      <c r="BS150" s="74"/>
      <c r="BT150" s="87"/>
      <c r="BU150" s="87"/>
      <c r="BV150" s="74"/>
      <c r="BW150" s="26"/>
      <c r="BX150" s="86"/>
      <c r="BY150" s="74"/>
      <c r="BZ150" s="87"/>
      <c r="CA150" s="63"/>
    </row>
    <row r="151" spans="1:79">
      <c r="A151" s="73"/>
      <c r="B151" s="62"/>
      <c r="D151" s="63"/>
      <c r="E151" s="63"/>
      <c r="F151" s="64"/>
      <c r="G151" s="64"/>
      <c r="H151" s="64"/>
      <c r="I151" s="65"/>
      <c r="J151" s="64"/>
      <c r="K151" s="64"/>
      <c r="L151" s="64"/>
      <c r="M151" s="64"/>
      <c r="N151" s="64"/>
      <c r="O151" s="63"/>
      <c r="P151" s="63"/>
      <c r="Q151" s="63"/>
      <c r="R151" s="65"/>
      <c r="S151" s="65"/>
      <c r="T151" s="63"/>
      <c r="U151" s="63"/>
      <c r="V151" s="63"/>
      <c r="W151" s="65"/>
      <c r="X151" s="66"/>
      <c r="Y151" s="65"/>
      <c r="Z151" s="65"/>
      <c r="AA151" s="65"/>
      <c r="AB151" s="65"/>
      <c r="AC151" s="66"/>
      <c r="AD151" s="63"/>
      <c r="AE151" s="63"/>
      <c r="AF151" s="64"/>
      <c r="AG151" s="63"/>
      <c r="AH151" s="63"/>
      <c r="AI151" s="65"/>
      <c r="AJ151" s="66"/>
      <c r="AK151" s="66"/>
      <c r="AL151" s="64"/>
      <c r="AM151" s="64"/>
      <c r="AN151" s="68"/>
      <c r="AO151" s="69"/>
      <c r="AP151" s="70"/>
      <c r="AQ151" s="66"/>
      <c r="AR151" s="66"/>
      <c r="AS151" s="66"/>
      <c r="AT151" s="65"/>
      <c r="AU151" s="65"/>
      <c r="AV151" s="64"/>
      <c r="AW151" s="63"/>
      <c r="AX151" s="64"/>
      <c r="AY151" s="71"/>
      <c r="AZ151" s="66"/>
      <c r="BA151" s="66"/>
      <c r="BB151" s="72"/>
      <c r="BC151" s="65"/>
      <c r="BD151" s="65"/>
      <c r="BE151" s="65"/>
      <c r="BF151" s="87"/>
      <c r="BG151" s="87"/>
      <c r="BH151" s="86"/>
      <c r="BI151" s="87"/>
      <c r="BJ151" s="86"/>
      <c r="BK151" s="86"/>
      <c r="BL151" s="86"/>
      <c r="BM151" s="27"/>
      <c r="BN151" s="86"/>
      <c r="BO151" s="86"/>
      <c r="BP151" s="74"/>
      <c r="BQ151" s="86"/>
      <c r="BR151" s="86"/>
      <c r="BS151" s="74"/>
      <c r="BT151" s="87"/>
      <c r="BU151" s="87"/>
      <c r="BV151" s="74"/>
      <c r="BW151" s="26"/>
      <c r="BX151" s="86"/>
      <c r="BY151" s="74"/>
      <c r="BZ151" s="87"/>
      <c r="CA151" s="63"/>
    </row>
    <row r="152" spans="1:79">
      <c r="A152" s="73"/>
      <c r="B152" s="62"/>
      <c r="D152" s="63"/>
      <c r="E152" s="63"/>
      <c r="F152" s="64"/>
      <c r="G152" s="64"/>
      <c r="H152" s="64"/>
      <c r="I152" s="65"/>
      <c r="J152" s="64"/>
      <c r="K152" s="64"/>
      <c r="L152" s="64"/>
      <c r="M152" s="64"/>
      <c r="N152" s="64"/>
      <c r="O152" s="63"/>
      <c r="P152" s="63"/>
      <c r="Q152" s="63"/>
      <c r="R152" s="65"/>
      <c r="S152" s="65"/>
      <c r="T152" s="63"/>
      <c r="U152" s="63"/>
      <c r="V152" s="63"/>
      <c r="W152" s="65"/>
      <c r="X152" s="66"/>
      <c r="Y152" s="65"/>
      <c r="Z152" s="65"/>
      <c r="AA152" s="65"/>
      <c r="AB152" s="65"/>
      <c r="AC152" s="66"/>
      <c r="AD152" s="63"/>
      <c r="AE152" s="63"/>
      <c r="AF152" s="64"/>
      <c r="AG152" s="63"/>
      <c r="AH152" s="63"/>
      <c r="AI152" s="65"/>
      <c r="AJ152" s="66"/>
      <c r="AK152" s="66"/>
      <c r="AL152" s="64"/>
      <c r="AM152" s="64"/>
      <c r="AN152" s="68"/>
      <c r="AO152" s="69"/>
      <c r="AP152" s="70"/>
      <c r="AQ152" s="66"/>
      <c r="AR152" s="66"/>
      <c r="AS152" s="66"/>
      <c r="AT152" s="65"/>
      <c r="AU152" s="65"/>
      <c r="AV152" s="64"/>
      <c r="AW152" s="63"/>
      <c r="AX152" s="64"/>
      <c r="AY152" s="71"/>
      <c r="AZ152" s="66"/>
      <c r="BA152" s="66"/>
      <c r="BB152" s="72"/>
      <c r="BC152" s="65"/>
      <c r="BD152" s="65"/>
      <c r="BE152" s="65"/>
      <c r="BF152" s="87"/>
      <c r="BG152" s="87"/>
      <c r="BH152" s="86"/>
      <c r="BI152" s="87"/>
      <c r="BJ152" s="86"/>
      <c r="BK152" s="86"/>
      <c r="BL152" s="86"/>
      <c r="BM152" s="27"/>
      <c r="BN152" s="86"/>
      <c r="BO152" s="86"/>
      <c r="BP152" s="74"/>
      <c r="BQ152" s="86"/>
      <c r="BR152" s="86"/>
      <c r="BS152" s="74"/>
      <c r="BT152" s="87"/>
      <c r="BU152" s="87"/>
      <c r="BV152" s="74"/>
      <c r="BW152" s="26"/>
      <c r="BX152" s="86"/>
      <c r="BY152" s="74"/>
      <c r="BZ152" s="87"/>
      <c r="CA152" s="63"/>
    </row>
    <row r="153" spans="1:79">
      <c r="A153" s="73"/>
      <c r="B153" s="62"/>
      <c r="D153" s="63"/>
      <c r="E153" s="63"/>
      <c r="F153" s="64"/>
      <c r="G153" s="64"/>
      <c r="H153" s="64"/>
      <c r="I153" s="65"/>
      <c r="J153" s="64"/>
      <c r="K153" s="64"/>
      <c r="L153" s="64"/>
      <c r="M153" s="64"/>
      <c r="N153" s="64"/>
      <c r="O153" s="63"/>
      <c r="P153" s="63"/>
      <c r="Q153" s="63"/>
      <c r="R153" s="65"/>
      <c r="S153" s="65"/>
      <c r="T153" s="63"/>
      <c r="U153" s="63"/>
      <c r="V153" s="63"/>
      <c r="W153" s="65"/>
      <c r="X153" s="66"/>
      <c r="Y153" s="65"/>
      <c r="Z153" s="65"/>
      <c r="AA153" s="65"/>
      <c r="AB153" s="65"/>
      <c r="AC153" s="66"/>
      <c r="AD153" s="63"/>
      <c r="AE153" s="63"/>
      <c r="AF153" s="64"/>
      <c r="AG153" s="63"/>
      <c r="AH153" s="63"/>
      <c r="AI153" s="65"/>
      <c r="AJ153" s="66"/>
      <c r="AK153" s="66"/>
      <c r="AL153" s="64"/>
      <c r="AM153" s="64"/>
      <c r="AN153" s="68"/>
      <c r="AO153" s="69"/>
      <c r="AP153" s="70"/>
      <c r="AQ153" s="66"/>
      <c r="AR153" s="66"/>
      <c r="AS153" s="66"/>
      <c r="AT153" s="65"/>
      <c r="AU153" s="65"/>
      <c r="AV153" s="64"/>
      <c r="AW153" s="63"/>
      <c r="AX153" s="64"/>
      <c r="AY153" s="71"/>
      <c r="AZ153" s="66"/>
      <c r="BA153" s="66"/>
      <c r="BB153" s="72"/>
      <c r="BC153" s="65"/>
      <c r="BD153" s="65"/>
      <c r="BE153" s="65"/>
      <c r="BF153" s="87"/>
      <c r="BG153" s="87"/>
      <c r="BH153" s="86"/>
      <c r="BI153" s="87"/>
      <c r="BJ153" s="86"/>
      <c r="BK153" s="86"/>
      <c r="BL153" s="86"/>
      <c r="BM153" s="27"/>
      <c r="BN153" s="86"/>
      <c r="BO153" s="86"/>
      <c r="BP153" s="74"/>
      <c r="BQ153" s="86"/>
      <c r="BR153" s="86"/>
      <c r="BS153" s="74"/>
      <c r="BT153" s="87"/>
      <c r="BU153" s="87"/>
      <c r="BV153" s="74"/>
      <c r="BW153" s="26"/>
      <c r="BX153" s="86"/>
      <c r="BY153" s="74"/>
      <c r="BZ153" s="87"/>
      <c r="CA153" s="63"/>
    </row>
    <row r="154" spans="1:79">
      <c r="A154" s="73"/>
      <c r="B154" s="62"/>
      <c r="D154" s="63"/>
      <c r="E154" s="63"/>
      <c r="F154" s="64"/>
      <c r="G154" s="64"/>
      <c r="H154" s="64"/>
      <c r="I154" s="65"/>
      <c r="J154" s="64"/>
      <c r="K154" s="64"/>
      <c r="L154" s="64"/>
      <c r="M154" s="64"/>
      <c r="N154" s="64"/>
      <c r="O154" s="63"/>
      <c r="P154" s="63"/>
      <c r="Q154" s="63"/>
      <c r="R154" s="65"/>
      <c r="S154" s="65"/>
      <c r="T154" s="63"/>
      <c r="U154" s="63"/>
      <c r="V154" s="63"/>
      <c r="W154" s="65"/>
      <c r="X154" s="66"/>
      <c r="Y154" s="65"/>
      <c r="Z154" s="65"/>
      <c r="AA154" s="65"/>
      <c r="AB154" s="65"/>
      <c r="AC154" s="66"/>
      <c r="AD154" s="63"/>
      <c r="AE154" s="63"/>
      <c r="AF154" s="64"/>
      <c r="AG154" s="63"/>
      <c r="AH154" s="63"/>
      <c r="AI154" s="65"/>
      <c r="AJ154" s="66"/>
      <c r="AK154" s="66"/>
      <c r="AL154" s="64"/>
      <c r="AM154" s="64"/>
      <c r="AN154" s="68"/>
      <c r="AO154" s="69"/>
      <c r="AP154" s="70"/>
      <c r="AQ154" s="66"/>
      <c r="AR154" s="66"/>
      <c r="AS154" s="66"/>
      <c r="AT154" s="65"/>
      <c r="AU154" s="65"/>
      <c r="AV154" s="64"/>
      <c r="AW154" s="63"/>
      <c r="AX154" s="64"/>
      <c r="AY154" s="71"/>
      <c r="AZ154" s="66"/>
      <c r="BA154" s="66"/>
      <c r="BB154" s="72"/>
      <c r="BC154" s="65"/>
      <c r="BD154" s="65"/>
      <c r="BE154" s="65"/>
      <c r="BF154" s="87"/>
      <c r="BG154" s="87"/>
      <c r="BH154" s="86"/>
      <c r="BI154" s="87"/>
      <c r="BJ154" s="86"/>
      <c r="BK154" s="86"/>
      <c r="BL154" s="86"/>
      <c r="BM154" s="27"/>
      <c r="BN154" s="86"/>
      <c r="BO154" s="86"/>
      <c r="BP154" s="74"/>
      <c r="BQ154" s="86"/>
      <c r="BR154" s="86"/>
      <c r="BS154" s="74"/>
      <c r="BT154" s="87"/>
      <c r="BU154" s="87"/>
      <c r="BV154" s="74"/>
      <c r="BW154" s="26"/>
      <c r="BX154" s="86"/>
      <c r="BY154" s="74"/>
      <c r="BZ154" s="87"/>
      <c r="CA154" s="63"/>
    </row>
    <row r="155" spans="1:79">
      <c r="A155" s="73"/>
      <c r="B155" s="62"/>
      <c r="D155" s="63"/>
      <c r="E155" s="63"/>
      <c r="F155" s="64"/>
      <c r="G155" s="64"/>
      <c r="H155" s="64"/>
      <c r="I155" s="65"/>
      <c r="J155" s="64"/>
      <c r="K155" s="64"/>
      <c r="L155" s="64"/>
      <c r="M155" s="64"/>
      <c r="N155" s="64"/>
      <c r="O155" s="63"/>
      <c r="P155" s="63"/>
      <c r="Q155" s="63"/>
      <c r="R155" s="65"/>
      <c r="S155" s="65"/>
      <c r="T155" s="63"/>
      <c r="U155" s="63"/>
      <c r="V155" s="63"/>
      <c r="W155" s="65"/>
      <c r="X155" s="66"/>
      <c r="Y155" s="65"/>
      <c r="Z155" s="65"/>
      <c r="AA155" s="65"/>
      <c r="AB155" s="65"/>
      <c r="AC155" s="66"/>
      <c r="AD155" s="63"/>
      <c r="AE155" s="63"/>
      <c r="AF155" s="64"/>
      <c r="AG155" s="63"/>
      <c r="AH155" s="63"/>
      <c r="AI155" s="65"/>
      <c r="AJ155" s="66"/>
      <c r="AK155" s="66"/>
      <c r="AL155" s="64"/>
      <c r="AM155" s="64"/>
      <c r="AN155" s="68"/>
      <c r="AO155" s="69"/>
      <c r="AP155" s="70"/>
      <c r="AQ155" s="66"/>
      <c r="AR155" s="66"/>
      <c r="AS155" s="66"/>
      <c r="AT155" s="65"/>
      <c r="AU155" s="65"/>
      <c r="AV155" s="64"/>
      <c r="AW155" s="63"/>
      <c r="AX155" s="64"/>
      <c r="AY155" s="71"/>
      <c r="AZ155" s="66"/>
      <c r="BA155" s="66"/>
      <c r="BB155" s="72"/>
      <c r="BC155" s="65"/>
      <c r="BD155" s="65"/>
      <c r="BE155" s="65"/>
      <c r="BF155" s="87"/>
      <c r="BG155" s="87"/>
      <c r="BH155" s="86"/>
      <c r="BI155" s="87"/>
      <c r="BJ155" s="86"/>
      <c r="BK155" s="86"/>
      <c r="BL155" s="86"/>
      <c r="BM155" s="27"/>
      <c r="BN155" s="86"/>
      <c r="BO155" s="86"/>
      <c r="BP155" s="74"/>
      <c r="BQ155" s="86"/>
      <c r="BR155" s="86"/>
      <c r="BS155" s="74"/>
      <c r="BT155" s="87"/>
      <c r="BU155" s="87"/>
      <c r="BV155" s="74"/>
      <c r="BW155" s="26"/>
      <c r="BX155" s="86"/>
      <c r="BY155" s="74"/>
      <c r="BZ155" s="87"/>
      <c r="CA155" s="63"/>
    </row>
    <row r="156" spans="1:79">
      <c r="A156" s="73"/>
      <c r="B156" s="62"/>
      <c r="D156" s="63"/>
      <c r="E156" s="63"/>
      <c r="F156" s="64"/>
      <c r="G156" s="64"/>
      <c r="H156" s="64"/>
      <c r="I156" s="65"/>
      <c r="J156" s="64"/>
      <c r="K156" s="64"/>
      <c r="L156" s="64"/>
      <c r="M156" s="64"/>
      <c r="N156" s="64"/>
      <c r="O156" s="63"/>
      <c r="P156" s="63"/>
      <c r="Q156" s="63"/>
      <c r="R156" s="65"/>
      <c r="S156" s="65"/>
      <c r="T156" s="63"/>
      <c r="U156" s="63"/>
      <c r="V156" s="63"/>
      <c r="W156" s="65"/>
      <c r="X156" s="66"/>
      <c r="Y156" s="65"/>
      <c r="Z156" s="65"/>
      <c r="AA156" s="65"/>
      <c r="AB156" s="65"/>
      <c r="AC156" s="66"/>
      <c r="AD156" s="63"/>
      <c r="AE156" s="63"/>
      <c r="AF156" s="64"/>
      <c r="AG156" s="63"/>
      <c r="AH156" s="63"/>
      <c r="AI156" s="65"/>
      <c r="AJ156" s="66"/>
      <c r="AK156" s="66"/>
      <c r="AL156" s="64"/>
      <c r="AM156" s="64"/>
      <c r="AN156" s="68"/>
      <c r="AO156" s="69"/>
      <c r="AP156" s="70"/>
      <c r="AQ156" s="66"/>
      <c r="AR156" s="66"/>
      <c r="AS156" s="66"/>
      <c r="AT156" s="65"/>
      <c r="AU156" s="65"/>
      <c r="AV156" s="64"/>
      <c r="AW156" s="63"/>
      <c r="AX156" s="64"/>
      <c r="AY156" s="71"/>
      <c r="AZ156" s="66"/>
      <c r="BA156" s="66"/>
      <c r="BB156" s="72"/>
      <c r="BC156" s="65"/>
      <c r="BD156" s="65"/>
      <c r="BE156" s="65"/>
      <c r="BF156" s="87"/>
      <c r="BG156" s="87"/>
      <c r="BH156" s="86"/>
      <c r="BI156" s="87"/>
      <c r="BJ156" s="86"/>
      <c r="BK156" s="86"/>
      <c r="BL156" s="86"/>
      <c r="BM156" s="27"/>
      <c r="BN156" s="86"/>
      <c r="BO156" s="86"/>
      <c r="BP156" s="74"/>
      <c r="BQ156" s="86"/>
      <c r="BR156" s="86"/>
      <c r="BS156" s="74"/>
      <c r="BT156" s="87"/>
      <c r="BU156" s="87"/>
      <c r="BV156" s="74"/>
      <c r="BW156" s="26"/>
      <c r="BX156" s="86"/>
      <c r="BY156" s="74"/>
      <c r="BZ156" s="87"/>
      <c r="CA156" s="63"/>
    </row>
    <row r="157" spans="1:79">
      <c r="A157" s="73"/>
      <c r="B157" s="62"/>
      <c r="D157" s="63"/>
      <c r="E157" s="63"/>
      <c r="F157" s="64"/>
      <c r="G157" s="64"/>
      <c r="H157" s="64"/>
      <c r="I157" s="65"/>
      <c r="J157" s="64"/>
      <c r="K157" s="64"/>
      <c r="L157" s="64"/>
      <c r="M157" s="64"/>
      <c r="N157" s="64"/>
      <c r="O157" s="63"/>
      <c r="P157" s="63"/>
      <c r="Q157" s="63"/>
      <c r="R157" s="65"/>
      <c r="S157" s="65"/>
      <c r="T157" s="63"/>
      <c r="U157" s="63"/>
      <c r="V157" s="63"/>
      <c r="W157" s="65"/>
      <c r="X157" s="66"/>
      <c r="Y157" s="65"/>
      <c r="Z157" s="65"/>
      <c r="AA157" s="65"/>
      <c r="AB157" s="65"/>
      <c r="AC157" s="66"/>
      <c r="AD157" s="63"/>
      <c r="AE157" s="63"/>
      <c r="AF157" s="64"/>
      <c r="AG157" s="63"/>
      <c r="AH157" s="63"/>
      <c r="AI157" s="65"/>
      <c r="AJ157" s="66"/>
      <c r="AK157" s="66"/>
      <c r="AL157" s="64"/>
      <c r="AM157" s="64"/>
      <c r="AN157" s="68"/>
      <c r="AO157" s="69"/>
      <c r="AP157" s="70"/>
      <c r="AQ157" s="66"/>
      <c r="AR157" s="66"/>
      <c r="AS157" s="66"/>
      <c r="AT157" s="65"/>
      <c r="AU157" s="65"/>
      <c r="AV157" s="64"/>
      <c r="AW157" s="63"/>
      <c r="AX157" s="64"/>
      <c r="AY157" s="71"/>
      <c r="AZ157" s="66"/>
      <c r="BA157" s="66"/>
      <c r="BB157" s="72"/>
      <c r="BC157" s="65"/>
      <c r="BD157" s="65"/>
      <c r="BE157" s="65"/>
      <c r="BF157" s="87"/>
      <c r="BG157" s="87"/>
      <c r="BH157" s="86"/>
      <c r="BI157" s="87"/>
      <c r="BJ157" s="86"/>
      <c r="BK157" s="86"/>
      <c r="BL157" s="86"/>
      <c r="BM157" s="27"/>
      <c r="BN157" s="86"/>
      <c r="BO157" s="86"/>
      <c r="BP157" s="74"/>
      <c r="BQ157" s="86"/>
      <c r="BR157" s="86"/>
      <c r="BS157" s="74"/>
      <c r="BT157" s="87"/>
      <c r="BU157" s="87"/>
      <c r="BV157" s="74"/>
      <c r="BW157" s="26"/>
      <c r="BX157" s="86"/>
      <c r="BY157" s="74"/>
      <c r="BZ157" s="87"/>
      <c r="CA157" s="63"/>
    </row>
    <row r="158" spans="1:79">
      <c r="A158" s="73"/>
      <c r="B158" s="62"/>
      <c r="D158" s="63"/>
      <c r="E158" s="63"/>
      <c r="F158" s="64"/>
      <c r="G158" s="64"/>
      <c r="H158" s="64"/>
      <c r="I158" s="65"/>
      <c r="J158" s="64"/>
      <c r="K158" s="64"/>
      <c r="L158" s="64"/>
      <c r="M158" s="64"/>
      <c r="N158" s="64"/>
      <c r="O158" s="63"/>
      <c r="P158" s="63"/>
      <c r="Q158" s="63"/>
      <c r="R158" s="65"/>
      <c r="S158" s="65"/>
      <c r="T158" s="63"/>
      <c r="U158" s="63"/>
      <c r="V158" s="63"/>
      <c r="W158" s="65"/>
      <c r="X158" s="66"/>
      <c r="Y158" s="65"/>
      <c r="Z158" s="65"/>
      <c r="AA158" s="65"/>
      <c r="AB158" s="65"/>
      <c r="AC158" s="66"/>
      <c r="AD158" s="63"/>
      <c r="AE158" s="63"/>
      <c r="AF158" s="64"/>
      <c r="AG158" s="63"/>
      <c r="AH158" s="63"/>
      <c r="AI158" s="65"/>
      <c r="AJ158" s="66"/>
      <c r="AK158" s="66"/>
      <c r="AL158" s="64"/>
      <c r="AM158" s="64"/>
      <c r="AN158" s="68"/>
      <c r="AO158" s="69"/>
      <c r="AP158" s="70"/>
      <c r="AQ158" s="66"/>
      <c r="AR158" s="66"/>
      <c r="AS158" s="66"/>
      <c r="AT158" s="65"/>
      <c r="AU158" s="65"/>
      <c r="AV158" s="64"/>
      <c r="AW158" s="63"/>
      <c r="AX158" s="64"/>
      <c r="AY158" s="71"/>
      <c r="AZ158" s="66"/>
      <c r="BA158" s="66"/>
      <c r="BB158" s="72"/>
      <c r="BC158" s="65"/>
      <c r="BD158" s="65"/>
      <c r="BE158" s="65"/>
      <c r="BF158" s="87"/>
      <c r="BG158" s="87"/>
      <c r="BH158" s="86"/>
      <c r="BI158" s="87"/>
      <c r="BJ158" s="86"/>
      <c r="BK158" s="86"/>
      <c r="BL158" s="86"/>
      <c r="BM158" s="27"/>
      <c r="BN158" s="86"/>
      <c r="BO158" s="86"/>
      <c r="BP158" s="74"/>
      <c r="BQ158" s="86"/>
      <c r="BR158" s="86"/>
      <c r="BS158" s="74"/>
      <c r="BT158" s="87"/>
      <c r="BU158" s="87"/>
      <c r="BV158" s="74"/>
      <c r="BW158" s="26"/>
      <c r="BX158" s="86"/>
      <c r="BY158" s="74"/>
      <c r="BZ158" s="87"/>
      <c r="CA158" s="63"/>
    </row>
    <row r="159" spans="1:79">
      <c r="A159" s="73"/>
      <c r="B159" s="62"/>
      <c r="D159" s="63"/>
      <c r="E159" s="63"/>
      <c r="F159" s="64"/>
      <c r="G159" s="64"/>
      <c r="H159" s="64"/>
      <c r="I159" s="65"/>
      <c r="J159" s="64"/>
      <c r="K159" s="64"/>
      <c r="L159" s="64"/>
      <c r="M159" s="64"/>
      <c r="N159" s="64"/>
      <c r="O159" s="63"/>
      <c r="P159" s="63"/>
      <c r="Q159" s="63"/>
      <c r="R159" s="65"/>
      <c r="S159" s="65"/>
      <c r="T159" s="63"/>
      <c r="U159" s="63"/>
      <c r="V159" s="63"/>
      <c r="W159" s="65"/>
      <c r="X159" s="66"/>
      <c r="Y159" s="65"/>
      <c r="Z159" s="65"/>
      <c r="AA159" s="65"/>
      <c r="AB159" s="65"/>
      <c r="AC159" s="66"/>
      <c r="AD159" s="63"/>
      <c r="AE159" s="63"/>
      <c r="AF159" s="64"/>
      <c r="AG159" s="63"/>
      <c r="AH159" s="63"/>
      <c r="AI159" s="65"/>
      <c r="AJ159" s="66"/>
      <c r="AK159" s="66"/>
      <c r="AL159" s="64"/>
      <c r="AM159" s="64"/>
      <c r="AN159" s="68"/>
      <c r="AO159" s="69"/>
      <c r="AP159" s="70"/>
      <c r="AQ159" s="66"/>
      <c r="AR159" s="66"/>
      <c r="AS159" s="66"/>
      <c r="AT159" s="65"/>
      <c r="AU159" s="65"/>
      <c r="AV159" s="64"/>
      <c r="AW159" s="63"/>
      <c r="AX159" s="64"/>
      <c r="AY159" s="71"/>
      <c r="AZ159" s="66"/>
      <c r="BA159" s="66"/>
      <c r="BB159" s="72"/>
      <c r="BC159" s="65"/>
      <c r="BD159" s="65"/>
      <c r="BE159" s="65"/>
      <c r="BF159" s="87"/>
      <c r="BG159" s="87"/>
      <c r="BH159" s="86"/>
      <c r="BI159" s="87"/>
      <c r="BJ159" s="86"/>
      <c r="BK159" s="86"/>
      <c r="BL159" s="86"/>
      <c r="BM159" s="27"/>
      <c r="BN159" s="86"/>
      <c r="BO159" s="86"/>
      <c r="BP159" s="74"/>
      <c r="BQ159" s="86"/>
      <c r="BR159" s="86"/>
      <c r="BS159" s="74"/>
      <c r="BT159" s="87"/>
      <c r="BU159" s="87"/>
      <c r="BV159" s="74"/>
      <c r="BW159" s="26"/>
      <c r="BX159" s="86"/>
      <c r="BY159" s="74"/>
      <c r="BZ159" s="87"/>
      <c r="CA159" s="63"/>
    </row>
    <row r="160" spans="1:79">
      <c r="A160" s="73"/>
      <c r="B160" s="62"/>
      <c r="D160" s="63"/>
      <c r="E160" s="63"/>
      <c r="F160" s="64"/>
      <c r="G160" s="64"/>
      <c r="H160" s="64"/>
      <c r="I160" s="65"/>
      <c r="J160" s="64"/>
      <c r="K160" s="64"/>
      <c r="L160" s="64"/>
      <c r="M160" s="64"/>
      <c r="N160" s="64"/>
      <c r="O160" s="63"/>
      <c r="P160" s="63"/>
      <c r="Q160" s="63"/>
      <c r="R160" s="65"/>
      <c r="S160" s="65"/>
      <c r="T160" s="63"/>
      <c r="U160" s="63"/>
      <c r="V160" s="63"/>
      <c r="W160" s="65"/>
      <c r="X160" s="66"/>
      <c r="Y160" s="65"/>
      <c r="Z160" s="65"/>
      <c r="AA160" s="65"/>
      <c r="AB160" s="65"/>
      <c r="AC160" s="66"/>
      <c r="AD160" s="63"/>
      <c r="AE160" s="63"/>
      <c r="AF160" s="64"/>
      <c r="AG160" s="63"/>
      <c r="AH160" s="63"/>
      <c r="AI160" s="65"/>
      <c r="AJ160" s="66"/>
      <c r="AK160" s="66"/>
      <c r="AL160" s="64"/>
      <c r="AM160" s="64"/>
      <c r="AN160" s="68"/>
      <c r="AO160" s="69"/>
      <c r="AP160" s="70"/>
      <c r="AQ160" s="66"/>
      <c r="AR160" s="66"/>
      <c r="AS160" s="66"/>
      <c r="AT160" s="65"/>
      <c r="AU160" s="65"/>
      <c r="AV160" s="64"/>
      <c r="AW160" s="63"/>
      <c r="AX160" s="64"/>
      <c r="AY160" s="71"/>
      <c r="AZ160" s="66"/>
      <c r="BA160" s="66"/>
      <c r="BB160" s="72"/>
      <c r="BC160" s="65"/>
      <c r="BD160" s="65"/>
      <c r="BE160" s="65"/>
      <c r="BF160" s="87"/>
      <c r="BG160" s="87"/>
      <c r="BH160" s="86"/>
      <c r="BI160" s="87"/>
      <c r="BJ160" s="86"/>
      <c r="BK160" s="86"/>
      <c r="BL160" s="86"/>
      <c r="BM160" s="27"/>
      <c r="BN160" s="86"/>
      <c r="BO160" s="86"/>
      <c r="BP160" s="74"/>
      <c r="BQ160" s="86"/>
      <c r="BR160" s="86"/>
      <c r="BS160" s="74"/>
      <c r="BT160" s="87"/>
      <c r="BU160" s="87"/>
      <c r="BV160" s="74"/>
      <c r="BW160" s="26"/>
      <c r="BX160" s="86"/>
      <c r="BY160" s="74"/>
      <c r="BZ160" s="87"/>
      <c r="CA160" s="63"/>
    </row>
    <row r="161" spans="1:79">
      <c r="A161" s="73"/>
      <c r="B161" s="62"/>
      <c r="D161" s="63"/>
      <c r="E161" s="63"/>
      <c r="F161" s="64"/>
      <c r="G161" s="64"/>
      <c r="H161" s="64"/>
      <c r="I161" s="65"/>
      <c r="J161" s="64"/>
      <c r="K161" s="64"/>
      <c r="L161" s="64"/>
      <c r="M161" s="64"/>
      <c r="N161" s="64"/>
      <c r="O161" s="63"/>
      <c r="P161" s="63"/>
      <c r="Q161" s="63"/>
      <c r="R161" s="65"/>
      <c r="S161" s="65"/>
      <c r="T161" s="63"/>
      <c r="U161" s="63"/>
      <c r="V161" s="63"/>
      <c r="W161" s="65"/>
      <c r="X161" s="66"/>
      <c r="Y161" s="65"/>
      <c r="Z161" s="65"/>
      <c r="AA161" s="65"/>
      <c r="AB161" s="65"/>
      <c r="AC161" s="66"/>
      <c r="AD161" s="63"/>
      <c r="AE161" s="63"/>
      <c r="AF161" s="64"/>
      <c r="AG161" s="63"/>
      <c r="AH161" s="63"/>
      <c r="AI161" s="65"/>
      <c r="AJ161" s="66"/>
      <c r="AK161" s="66"/>
      <c r="AL161" s="64"/>
      <c r="AM161" s="64"/>
      <c r="AN161" s="68"/>
      <c r="AO161" s="69"/>
      <c r="AP161" s="70"/>
      <c r="AQ161" s="66"/>
      <c r="AR161" s="66"/>
      <c r="AS161" s="66"/>
      <c r="AT161" s="65"/>
      <c r="AU161" s="65"/>
      <c r="AV161" s="64"/>
      <c r="AW161" s="63"/>
      <c r="AX161" s="64"/>
      <c r="AY161" s="71"/>
      <c r="AZ161" s="66"/>
      <c r="BA161" s="66"/>
      <c r="BB161" s="72"/>
      <c r="BC161" s="65"/>
      <c r="BD161" s="65"/>
      <c r="BE161" s="65"/>
      <c r="BF161" s="87"/>
      <c r="BG161" s="87"/>
      <c r="BH161" s="86"/>
      <c r="BI161" s="87"/>
      <c r="BJ161" s="86"/>
      <c r="BK161" s="86"/>
      <c r="BL161" s="86"/>
      <c r="BM161" s="27"/>
      <c r="BN161" s="86"/>
      <c r="BO161" s="86"/>
      <c r="BP161" s="74"/>
      <c r="BQ161" s="86"/>
      <c r="BR161" s="86"/>
      <c r="BS161" s="74"/>
      <c r="BT161" s="87"/>
      <c r="BU161" s="87"/>
      <c r="BV161" s="74"/>
      <c r="BW161" s="26"/>
      <c r="BX161" s="86"/>
      <c r="BY161" s="74"/>
      <c r="BZ161" s="87"/>
      <c r="CA161" s="63"/>
    </row>
    <row r="162" spans="1:79">
      <c r="A162" s="73"/>
      <c r="B162" s="62"/>
      <c r="D162" s="63"/>
      <c r="E162" s="63"/>
      <c r="F162" s="64"/>
      <c r="G162" s="64"/>
      <c r="H162" s="64"/>
      <c r="I162" s="65"/>
      <c r="J162" s="64"/>
      <c r="K162" s="64"/>
      <c r="L162" s="64"/>
      <c r="M162" s="64"/>
      <c r="N162" s="64"/>
      <c r="O162" s="63"/>
      <c r="P162" s="63"/>
      <c r="Q162" s="63"/>
      <c r="R162" s="65"/>
      <c r="S162" s="65"/>
      <c r="T162" s="63"/>
      <c r="U162" s="63"/>
      <c r="V162" s="63"/>
      <c r="W162" s="65"/>
      <c r="X162" s="66"/>
      <c r="Y162" s="65"/>
      <c r="Z162" s="65"/>
      <c r="AA162" s="65"/>
      <c r="AB162" s="65"/>
      <c r="AC162" s="66"/>
      <c r="AD162" s="63"/>
      <c r="AE162" s="63"/>
      <c r="AF162" s="64"/>
      <c r="AG162" s="63"/>
      <c r="AH162" s="63"/>
      <c r="AI162" s="65"/>
      <c r="AJ162" s="66"/>
      <c r="AK162" s="66"/>
      <c r="AL162" s="64"/>
      <c r="AM162" s="64"/>
      <c r="AN162" s="68"/>
      <c r="AO162" s="69"/>
      <c r="AP162" s="70"/>
      <c r="AQ162" s="66"/>
      <c r="AR162" s="66"/>
      <c r="AS162" s="66"/>
      <c r="AT162" s="65"/>
      <c r="AU162" s="65"/>
      <c r="AV162" s="64"/>
      <c r="AW162" s="63"/>
      <c r="AX162" s="64"/>
      <c r="AY162" s="71"/>
      <c r="AZ162" s="66"/>
      <c r="BA162" s="66"/>
      <c r="BB162" s="72"/>
      <c r="BC162" s="65"/>
      <c r="BD162" s="65"/>
      <c r="BE162" s="65"/>
      <c r="BF162" s="87"/>
      <c r="BG162" s="87"/>
      <c r="BH162" s="86"/>
      <c r="BI162" s="87"/>
      <c r="BJ162" s="86"/>
      <c r="BK162" s="86"/>
      <c r="BL162" s="86"/>
      <c r="BM162" s="27"/>
      <c r="BN162" s="86"/>
      <c r="BO162" s="86"/>
      <c r="BP162" s="74"/>
      <c r="BQ162" s="86"/>
      <c r="BR162" s="86"/>
      <c r="BS162" s="74"/>
      <c r="BT162" s="87"/>
      <c r="BU162" s="87"/>
      <c r="BV162" s="74"/>
      <c r="BW162" s="26"/>
      <c r="BX162" s="86"/>
      <c r="BY162" s="74"/>
      <c r="BZ162" s="87"/>
      <c r="CA162" s="63"/>
    </row>
    <row r="163" spans="1:79">
      <c r="A163" s="73"/>
      <c r="B163" s="62"/>
      <c r="D163" s="63"/>
      <c r="E163" s="63"/>
      <c r="F163" s="64"/>
      <c r="G163" s="64"/>
      <c r="H163" s="64"/>
      <c r="I163" s="65"/>
      <c r="J163" s="64"/>
      <c r="K163" s="64"/>
      <c r="L163" s="64"/>
      <c r="M163" s="64"/>
      <c r="N163" s="64"/>
      <c r="O163" s="63"/>
      <c r="P163" s="63"/>
      <c r="Q163" s="63"/>
      <c r="R163" s="65"/>
      <c r="S163" s="65"/>
      <c r="T163" s="63"/>
      <c r="U163" s="63"/>
      <c r="V163" s="63"/>
      <c r="W163" s="65"/>
      <c r="X163" s="66"/>
      <c r="Y163" s="65"/>
      <c r="Z163" s="65"/>
      <c r="AA163" s="65"/>
      <c r="AB163" s="65"/>
      <c r="AC163" s="66"/>
      <c r="AD163" s="63"/>
      <c r="AE163" s="63"/>
      <c r="AF163" s="64"/>
      <c r="AG163" s="63"/>
      <c r="AH163" s="63"/>
      <c r="AI163" s="65"/>
      <c r="AJ163" s="66"/>
      <c r="AK163" s="66"/>
      <c r="AL163" s="64"/>
      <c r="AM163" s="64"/>
      <c r="AN163" s="68"/>
      <c r="AO163" s="69"/>
      <c r="AP163" s="70"/>
      <c r="AQ163" s="66"/>
      <c r="AR163" s="66"/>
      <c r="AS163" s="66"/>
      <c r="AT163" s="65"/>
      <c r="AU163" s="65"/>
      <c r="AV163" s="64"/>
      <c r="AW163" s="63"/>
      <c r="AX163" s="64"/>
      <c r="AY163" s="71"/>
      <c r="AZ163" s="66"/>
      <c r="BA163" s="66"/>
      <c r="BB163" s="72"/>
      <c r="BC163" s="65"/>
      <c r="BD163" s="65"/>
      <c r="BE163" s="65"/>
      <c r="BF163" s="87"/>
      <c r="BG163" s="87"/>
      <c r="BH163" s="86"/>
      <c r="BI163" s="87"/>
      <c r="BJ163" s="86"/>
      <c r="BK163" s="86"/>
      <c r="BL163" s="86"/>
      <c r="BM163" s="27"/>
      <c r="BN163" s="86"/>
      <c r="BO163" s="86"/>
      <c r="BP163" s="74"/>
      <c r="BQ163" s="86"/>
      <c r="BR163" s="86"/>
      <c r="BS163" s="74"/>
      <c r="BT163" s="87"/>
      <c r="BU163" s="87"/>
      <c r="BV163" s="74"/>
      <c r="BW163" s="26"/>
      <c r="BX163" s="86"/>
      <c r="BY163" s="74"/>
      <c r="BZ163" s="87"/>
      <c r="CA163" s="63"/>
    </row>
    <row r="164" spans="1:79">
      <c r="A164" s="73"/>
      <c r="B164" s="62"/>
      <c r="D164" s="63"/>
      <c r="E164" s="63"/>
      <c r="F164" s="64"/>
      <c r="G164" s="64"/>
      <c r="H164" s="64"/>
      <c r="I164" s="65"/>
      <c r="J164" s="64"/>
      <c r="K164" s="64"/>
      <c r="L164" s="64"/>
      <c r="M164" s="64"/>
      <c r="N164" s="64"/>
      <c r="O164" s="63"/>
      <c r="P164" s="63"/>
      <c r="Q164" s="63"/>
      <c r="R164" s="65"/>
      <c r="S164" s="65"/>
      <c r="T164" s="63"/>
      <c r="U164" s="63"/>
      <c r="V164" s="63"/>
      <c r="W164" s="65"/>
      <c r="X164" s="66"/>
      <c r="Y164" s="65"/>
      <c r="Z164" s="65"/>
      <c r="AA164" s="65"/>
      <c r="AB164" s="65"/>
      <c r="AC164" s="66"/>
      <c r="AD164" s="63"/>
      <c r="AE164" s="63"/>
      <c r="AF164" s="64"/>
      <c r="AG164" s="63"/>
      <c r="AH164" s="63"/>
      <c r="AI164" s="65"/>
      <c r="AJ164" s="66"/>
      <c r="AK164" s="66"/>
      <c r="AL164" s="64"/>
      <c r="AM164" s="64"/>
      <c r="AN164" s="68"/>
      <c r="AO164" s="69"/>
      <c r="AP164" s="70"/>
      <c r="AQ164" s="66"/>
      <c r="AR164" s="66"/>
      <c r="AS164" s="66"/>
      <c r="AT164" s="65"/>
      <c r="AU164" s="65"/>
      <c r="AV164" s="64"/>
      <c r="AW164" s="63"/>
      <c r="AX164" s="64"/>
      <c r="AY164" s="71"/>
      <c r="AZ164" s="66"/>
      <c r="BA164" s="66"/>
      <c r="BB164" s="72"/>
      <c r="BC164" s="65"/>
      <c r="BD164" s="65"/>
      <c r="BE164" s="65"/>
      <c r="BF164" s="87"/>
      <c r="BG164" s="87"/>
      <c r="BH164" s="86"/>
      <c r="BI164" s="87"/>
      <c r="BJ164" s="86"/>
      <c r="BK164" s="86"/>
      <c r="BL164" s="86"/>
      <c r="BM164" s="27"/>
      <c r="BN164" s="86"/>
      <c r="BO164" s="86"/>
      <c r="BP164" s="74"/>
      <c r="BQ164" s="86"/>
      <c r="BR164" s="86"/>
      <c r="BS164" s="74"/>
      <c r="BT164" s="87"/>
      <c r="BU164" s="87"/>
      <c r="BV164" s="74"/>
      <c r="BW164" s="26"/>
      <c r="BX164" s="86"/>
      <c r="BY164" s="74"/>
      <c r="BZ164" s="87"/>
      <c r="CA164" s="63"/>
    </row>
    <row r="165" spans="1:79">
      <c r="A165" s="73"/>
      <c r="B165" s="62"/>
      <c r="D165" s="63"/>
      <c r="E165" s="63"/>
      <c r="F165" s="64"/>
      <c r="G165" s="64"/>
      <c r="H165" s="64"/>
      <c r="I165" s="65"/>
      <c r="J165" s="64"/>
      <c r="K165" s="64"/>
      <c r="L165" s="64"/>
      <c r="M165" s="64"/>
      <c r="N165" s="64"/>
      <c r="O165" s="63"/>
      <c r="P165" s="63"/>
      <c r="Q165" s="63"/>
      <c r="R165" s="65"/>
      <c r="S165" s="65"/>
      <c r="T165" s="63"/>
      <c r="U165" s="63"/>
      <c r="V165" s="63"/>
      <c r="W165" s="65"/>
      <c r="X165" s="66"/>
      <c r="Y165" s="65"/>
      <c r="Z165" s="65"/>
      <c r="AA165" s="65"/>
      <c r="AB165" s="65"/>
      <c r="AC165" s="66"/>
      <c r="AD165" s="63"/>
      <c r="AE165" s="63"/>
      <c r="AF165" s="64"/>
      <c r="AG165" s="63"/>
      <c r="AH165" s="63"/>
      <c r="AI165" s="65"/>
      <c r="AJ165" s="66"/>
      <c r="AK165" s="66"/>
      <c r="AL165" s="64"/>
      <c r="AM165" s="64"/>
      <c r="AN165" s="68"/>
      <c r="AO165" s="69"/>
      <c r="AP165" s="70"/>
      <c r="AQ165" s="66"/>
      <c r="AR165" s="66"/>
      <c r="AS165" s="66"/>
      <c r="AT165" s="65"/>
      <c r="AU165" s="65"/>
      <c r="AV165" s="64"/>
      <c r="AW165" s="63"/>
      <c r="AX165" s="64"/>
      <c r="AY165" s="71"/>
      <c r="AZ165" s="66"/>
      <c r="BA165" s="66"/>
      <c r="BB165" s="72"/>
      <c r="BC165" s="65"/>
      <c r="BD165" s="65"/>
      <c r="BE165" s="65"/>
      <c r="BF165" s="87"/>
      <c r="BG165" s="87"/>
      <c r="BH165" s="86"/>
      <c r="BI165" s="87"/>
      <c r="BJ165" s="86"/>
      <c r="BK165" s="86"/>
      <c r="BL165" s="86"/>
      <c r="BM165" s="27"/>
      <c r="BN165" s="86"/>
      <c r="BO165" s="86"/>
      <c r="BP165" s="74"/>
      <c r="BQ165" s="86"/>
      <c r="BR165" s="86"/>
      <c r="BS165" s="74"/>
      <c r="BT165" s="87"/>
      <c r="BU165" s="87"/>
      <c r="BV165" s="74"/>
      <c r="BW165" s="26"/>
      <c r="BX165" s="86"/>
      <c r="BY165" s="74"/>
      <c r="BZ165" s="87"/>
      <c r="CA165" s="63"/>
    </row>
    <row r="166" spans="1:79">
      <c r="A166" s="73"/>
      <c r="B166" s="62"/>
      <c r="D166" s="63"/>
      <c r="E166" s="63"/>
      <c r="F166" s="64"/>
      <c r="G166" s="64"/>
      <c r="H166" s="64"/>
      <c r="I166" s="65"/>
      <c r="J166" s="64"/>
      <c r="K166" s="64"/>
      <c r="L166" s="64"/>
      <c r="M166" s="64"/>
      <c r="N166" s="64"/>
      <c r="O166" s="63"/>
      <c r="P166" s="63"/>
      <c r="Q166" s="63"/>
      <c r="R166" s="65"/>
      <c r="S166" s="65"/>
      <c r="T166" s="63"/>
      <c r="U166" s="63"/>
      <c r="V166" s="63"/>
      <c r="W166" s="65"/>
      <c r="X166" s="66"/>
      <c r="Y166" s="65"/>
      <c r="Z166" s="65"/>
      <c r="AA166" s="65"/>
      <c r="AB166" s="65"/>
      <c r="AC166" s="66"/>
      <c r="AD166" s="63"/>
      <c r="AE166" s="63"/>
      <c r="AF166" s="64"/>
      <c r="AG166" s="63"/>
      <c r="AH166" s="63"/>
      <c r="AI166" s="65"/>
      <c r="AJ166" s="66"/>
      <c r="AK166" s="66"/>
      <c r="AL166" s="64"/>
      <c r="AM166" s="64"/>
      <c r="AN166" s="68"/>
      <c r="AO166" s="69"/>
      <c r="AP166" s="70"/>
      <c r="AQ166" s="66"/>
      <c r="AR166" s="66"/>
      <c r="AS166" s="66"/>
      <c r="AT166" s="65"/>
      <c r="AU166" s="65"/>
      <c r="AV166" s="64"/>
      <c r="AW166" s="63"/>
      <c r="AX166" s="64"/>
      <c r="AY166" s="71"/>
      <c r="AZ166" s="66"/>
      <c r="BA166" s="66"/>
      <c r="BB166" s="72"/>
      <c r="BC166" s="65"/>
      <c r="BD166" s="65"/>
      <c r="BE166" s="65"/>
      <c r="BF166" s="87"/>
      <c r="BG166" s="87"/>
      <c r="BH166" s="86"/>
      <c r="BI166" s="87"/>
      <c r="BJ166" s="86"/>
      <c r="BK166" s="86"/>
      <c r="BL166" s="86"/>
      <c r="BM166" s="27"/>
      <c r="BN166" s="86"/>
      <c r="BO166" s="86"/>
      <c r="BP166" s="74"/>
      <c r="BQ166" s="86"/>
      <c r="BR166" s="86"/>
      <c r="BS166" s="74"/>
      <c r="BT166" s="87"/>
      <c r="BU166" s="87"/>
      <c r="BV166" s="74"/>
      <c r="BW166" s="26"/>
      <c r="BX166" s="86"/>
      <c r="BY166" s="74"/>
      <c r="BZ166" s="87"/>
      <c r="CA166" s="63"/>
    </row>
    <row r="167" spans="1:79">
      <c r="A167" s="73"/>
      <c r="B167" s="62"/>
      <c r="D167" s="63"/>
      <c r="E167" s="63"/>
      <c r="F167" s="64"/>
      <c r="G167" s="64"/>
      <c r="H167" s="64"/>
      <c r="I167" s="65"/>
      <c r="J167" s="64"/>
      <c r="K167" s="64"/>
      <c r="L167" s="64"/>
      <c r="M167" s="64"/>
      <c r="N167" s="64"/>
      <c r="O167" s="63"/>
      <c r="P167" s="63"/>
      <c r="Q167" s="63"/>
      <c r="R167" s="65"/>
      <c r="S167" s="65"/>
      <c r="T167" s="63"/>
      <c r="U167" s="63"/>
      <c r="V167" s="63"/>
      <c r="W167" s="65"/>
      <c r="X167" s="66"/>
      <c r="Y167" s="65"/>
      <c r="Z167" s="65"/>
      <c r="AA167" s="65"/>
      <c r="AB167" s="65"/>
      <c r="AC167" s="66"/>
      <c r="AD167" s="63"/>
      <c r="AE167" s="63"/>
      <c r="AF167" s="64"/>
      <c r="AG167" s="63"/>
      <c r="AH167" s="63"/>
      <c r="AI167" s="65"/>
      <c r="AJ167" s="66"/>
      <c r="AK167" s="66"/>
      <c r="AL167" s="64"/>
      <c r="AM167" s="64"/>
      <c r="AN167" s="68"/>
      <c r="AO167" s="69"/>
      <c r="AP167" s="70"/>
      <c r="AQ167" s="66"/>
      <c r="AR167" s="66"/>
      <c r="AS167" s="66"/>
      <c r="AT167" s="65"/>
      <c r="AU167" s="65"/>
      <c r="AV167" s="64"/>
      <c r="AW167" s="63"/>
      <c r="AX167" s="64"/>
      <c r="AY167" s="71"/>
      <c r="AZ167" s="66"/>
      <c r="BA167" s="66"/>
      <c r="BB167" s="72"/>
      <c r="BC167" s="65"/>
      <c r="BD167" s="65"/>
      <c r="BE167" s="65"/>
      <c r="BF167" s="87"/>
      <c r="BG167" s="87"/>
      <c r="BH167" s="86"/>
      <c r="BI167" s="87"/>
      <c r="BJ167" s="86"/>
      <c r="BK167" s="86"/>
      <c r="BL167" s="86"/>
      <c r="BM167" s="27"/>
      <c r="BN167" s="86"/>
      <c r="BO167" s="86"/>
      <c r="BP167" s="74"/>
      <c r="BQ167" s="86"/>
      <c r="BR167" s="86"/>
      <c r="BS167" s="74"/>
      <c r="BT167" s="87"/>
      <c r="BU167" s="87"/>
      <c r="BV167" s="74"/>
      <c r="BW167" s="26"/>
      <c r="BX167" s="86"/>
      <c r="BY167" s="74"/>
      <c r="BZ167" s="87"/>
      <c r="CA167" s="63"/>
    </row>
    <row r="168" spans="1:79">
      <c r="A168" s="73"/>
      <c r="B168" s="62"/>
      <c r="D168" s="63"/>
      <c r="E168" s="63"/>
      <c r="F168" s="64"/>
      <c r="G168" s="64"/>
      <c r="H168" s="64"/>
      <c r="I168" s="65"/>
      <c r="J168" s="64"/>
      <c r="K168" s="64"/>
      <c r="L168" s="64"/>
      <c r="M168" s="64"/>
      <c r="N168" s="64"/>
      <c r="O168" s="63"/>
      <c r="P168" s="63"/>
      <c r="Q168" s="63"/>
      <c r="R168" s="65"/>
      <c r="S168" s="65"/>
      <c r="T168" s="63"/>
      <c r="U168" s="63"/>
      <c r="V168" s="63"/>
      <c r="W168" s="65"/>
      <c r="X168" s="66"/>
      <c r="Y168" s="65"/>
      <c r="Z168" s="65"/>
      <c r="AA168" s="65"/>
      <c r="AB168" s="65"/>
      <c r="AC168" s="66"/>
      <c r="AD168" s="63"/>
      <c r="AE168" s="63"/>
      <c r="AF168" s="64"/>
      <c r="AG168" s="63"/>
      <c r="AH168" s="63"/>
      <c r="AI168" s="65"/>
      <c r="AJ168" s="66"/>
      <c r="AK168" s="66"/>
      <c r="AL168" s="64"/>
      <c r="AM168" s="64"/>
      <c r="AN168" s="68"/>
      <c r="AO168" s="69"/>
      <c r="AP168" s="70"/>
      <c r="AQ168" s="66"/>
      <c r="AR168" s="66"/>
      <c r="AS168" s="66"/>
      <c r="AT168" s="65"/>
      <c r="AU168" s="65"/>
      <c r="AV168" s="64"/>
      <c r="AW168" s="63"/>
      <c r="AX168" s="64"/>
      <c r="AY168" s="71"/>
      <c r="AZ168" s="66"/>
      <c r="BA168" s="66"/>
      <c r="BB168" s="72"/>
      <c r="BC168" s="65"/>
      <c r="BD168" s="65"/>
      <c r="BE168" s="65"/>
      <c r="BF168" s="87"/>
      <c r="BG168" s="87"/>
      <c r="BH168" s="86"/>
      <c r="BI168" s="87"/>
      <c r="BJ168" s="86"/>
      <c r="BK168" s="86"/>
      <c r="BL168" s="86"/>
      <c r="BM168" s="27"/>
      <c r="BN168" s="86"/>
      <c r="BO168" s="86"/>
      <c r="BP168" s="74"/>
      <c r="BQ168" s="86"/>
      <c r="BR168" s="86"/>
      <c r="BS168" s="74"/>
      <c r="BT168" s="87"/>
      <c r="BU168" s="87"/>
      <c r="BV168" s="74"/>
      <c r="BW168" s="26"/>
      <c r="BX168" s="86"/>
      <c r="BY168" s="74"/>
      <c r="BZ168" s="87"/>
      <c r="CA168" s="63"/>
    </row>
    <row r="169" spans="1:79">
      <c r="A169" s="73"/>
      <c r="B169" s="62"/>
      <c r="D169" s="63"/>
      <c r="E169" s="63"/>
      <c r="F169" s="64"/>
      <c r="G169" s="64"/>
      <c r="H169" s="64"/>
      <c r="I169" s="65"/>
      <c r="J169" s="64"/>
      <c r="K169" s="64"/>
      <c r="L169" s="64"/>
      <c r="M169" s="64"/>
      <c r="N169" s="64"/>
      <c r="O169" s="63"/>
      <c r="P169" s="63"/>
      <c r="Q169" s="63"/>
      <c r="R169" s="65"/>
      <c r="S169" s="65"/>
      <c r="T169" s="63"/>
      <c r="U169" s="63"/>
      <c r="V169" s="63"/>
      <c r="W169" s="65"/>
      <c r="X169" s="66"/>
      <c r="Y169" s="65"/>
      <c r="Z169" s="65"/>
      <c r="AA169" s="65"/>
      <c r="AB169" s="65"/>
      <c r="AC169" s="66"/>
      <c r="AD169" s="63"/>
      <c r="AE169" s="63"/>
      <c r="AF169" s="64"/>
      <c r="AG169" s="63"/>
      <c r="AH169" s="63"/>
      <c r="AI169" s="65"/>
      <c r="AJ169" s="66"/>
      <c r="AK169" s="66"/>
      <c r="AL169" s="64"/>
      <c r="AM169" s="64"/>
      <c r="AN169" s="68"/>
      <c r="AO169" s="69"/>
      <c r="AP169" s="70"/>
      <c r="AQ169" s="66"/>
      <c r="AR169" s="66"/>
      <c r="AS169" s="66"/>
      <c r="AT169" s="65"/>
      <c r="AU169" s="65"/>
      <c r="AV169" s="64"/>
      <c r="AW169" s="63"/>
      <c r="AX169" s="64"/>
      <c r="AY169" s="71"/>
      <c r="AZ169" s="66"/>
      <c r="BA169" s="66"/>
      <c r="BB169" s="72"/>
      <c r="BC169" s="65"/>
      <c r="BD169" s="65"/>
      <c r="BE169" s="65"/>
      <c r="BF169" s="87"/>
      <c r="BG169" s="87"/>
      <c r="BH169" s="86"/>
      <c r="BI169" s="87"/>
      <c r="BJ169" s="86"/>
      <c r="BK169" s="86"/>
      <c r="BL169" s="86"/>
      <c r="BM169" s="27"/>
      <c r="BN169" s="86"/>
      <c r="BO169" s="86"/>
      <c r="BP169" s="74"/>
      <c r="BQ169" s="86"/>
      <c r="BR169" s="86"/>
      <c r="BS169" s="74"/>
      <c r="BT169" s="87"/>
      <c r="BU169" s="87"/>
      <c r="BV169" s="74"/>
      <c r="BW169" s="26"/>
      <c r="BX169" s="86"/>
      <c r="BY169" s="74"/>
      <c r="BZ169" s="87"/>
      <c r="CA169" s="63"/>
    </row>
    <row r="170" spans="1:79">
      <c r="A170" s="73"/>
      <c r="B170" s="62"/>
      <c r="D170" s="63"/>
      <c r="E170" s="63"/>
      <c r="F170" s="64"/>
      <c r="G170" s="64"/>
      <c r="H170" s="64"/>
      <c r="I170" s="65"/>
      <c r="J170" s="64"/>
      <c r="K170" s="64"/>
      <c r="L170" s="64"/>
      <c r="M170" s="64"/>
      <c r="N170" s="64"/>
      <c r="O170" s="63"/>
      <c r="P170" s="63"/>
      <c r="Q170" s="63"/>
      <c r="R170" s="65"/>
      <c r="S170" s="65"/>
      <c r="T170" s="63"/>
      <c r="U170" s="63"/>
      <c r="V170" s="63"/>
      <c r="W170" s="65"/>
      <c r="X170" s="66"/>
      <c r="Y170" s="65"/>
      <c r="Z170" s="65"/>
      <c r="AA170" s="65"/>
      <c r="AB170" s="65"/>
      <c r="AC170" s="66"/>
      <c r="AD170" s="63"/>
      <c r="AE170" s="63"/>
      <c r="AF170" s="64"/>
      <c r="AG170" s="63"/>
      <c r="AH170" s="63"/>
      <c r="AI170" s="65"/>
      <c r="AJ170" s="66"/>
      <c r="AK170" s="66"/>
      <c r="AL170" s="64"/>
      <c r="AM170" s="64"/>
      <c r="AN170" s="68"/>
      <c r="AO170" s="69"/>
      <c r="AP170" s="70"/>
      <c r="AQ170" s="66"/>
      <c r="AR170" s="66"/>
      <c r="AS170" s="66"/>
      <c r="AT170" s="65"/>
      <c r="AU170" s="65"/>
      <c r="AV170" s="64"/>
      <c r="AW170" s="63"/>
      <c r="AX170" s="64"/>
      <c r="AY170" s="71"/>
      <c r="AZ170" s="66"/>
      <c r="BA170" s="66"/>
      <c r="BB170" s="72"/>
      <c r="BC170" s="65"/>
      <c r="BD170" s="65"/>
      <c r="BE170" s="65"/>
      <c r="BF170" s="87"/>
      <c r="BG170" s="87"/>
      <c r="BH170" s="86"/>
      <c r="BI170" s="87"/>
      <c r="BJ170" s="86"/>
      <c r="BK170" s="86"/>
      <c r="BL170" s="86"/>
      <c r="BM170" s="27"/>
      <c r="BN170" s="86"/>
      <c r="BO170" s="86"/>
      <c r="BP170" s="74"/>
      <c r="BQ170" s="86"/>
      <c r="BR170" s="86"/>
      <c r="BS170" s="74"/>
      <c r="BT170" s="87"/>
      <c r="BU170" s="87"/>
      <c r="BV170" s="74"/>
      <c r="BW170" s="26"/>
      <c r="BX170" s="86"/>
      <c r="BY170" s="74"/>
      <c r="BZ170" s="87"/>
      <c r="CA170" s="63"/>
    </row>
    <row r="171" spans="1:79">
      <c r="A171" s="73"/>
      <c r="B171" s="62"/>
      <c r="D171" s="63"/>
      <c r="E171" s="63"/>
      <c r="F171" s="64"/>
      <c r="G171" s="64"/>
      <c r="H171" s="64"/>
      <c r="I171" s="65"/>
      <c r="J171" s="64"/>
      <c r="K171" s="64"/>
      <c r="L171" s="64"/>
      <c r="M171" s="64"/>
      <c r="N171" s="64"/>
      <c r="O171" s="63"/>
      <c r="P171" s="63"/>
      <c r="Q171" s="63"/>
      <c r="R171" s="65"/>
      <c r="S171" s="65"/>
      <c r="T171" s="63"/>
      <c r="U171" s="63"/>
      <c r="V171" s="63"/>
      <c r="W171" s="65"/>
      <c r="X171" s="66"/>
      <c r="Y171" s="65"/>
      <c r="Z171" s="65"/>
      <c r="AA171" s="65"/>
      <c r="AB171" s="65"/>
      <c r="AC171" s="66"/>
      <c r="AD171" s="63"/>
      <c r="AE171" s="63"/>
      <c r="AF171" s="64"/>
      <c r="AG171" s="63"/>
      <c r="AH171" s="63"/>
      <c r="AI171" s="65"/>
      <c r="AJ171" s="66"/>
      <c r="AK171" s="66"/>
      <c r="AL171" s="64"/>
      <c r="AM171" s="64"/>
      <c r="AN171" s="68"/>
      <c r="AO171" s="69"/>
      <c r="AP171" s="70"/>
      <c r="AQ171" s="66"/>
      <c r="AR171" s="66"/>
      <c r="AS171" s="66"/>
      <c r="AT171" s="65"/>
      <c r="AU171" s="65"/>
      <c r="AV171" s="64"/>
      <c r="AW171" s="63"/>
      <c r="AX171" s="64"/>
      <c r="AY171" s="71"/>
      <c r="AZ171" s="66"/>
      <c r="BA171" s="66"/>
      <c r="BB171" s="72"/>
      <c r="BC171" s="65"/>
      <c r="BD171" s="65"/>
      <c r="BE171" s="65"/>
      <c r="BF171" s="87"/>
      <c r="BG171" s="87"/>
      <c r="BH171" s="86"/>
      <c r="BI171" s="87"/>
      <c r="BJ171" s="86"/>
      <c r="BK171" s="86"/>
      <c r="BL171" s="86"/>
      <c r="BM171" s="27"/>
      <c r="BN171" s="86"/>
      <c r="BO171" s="86"/>
      <c r="BP171" s="74"/>
      <c r="BQ171" s="86"/>
      <c r="BR171" s="86"/>
      <c r="BS171" s="74"/>
      <c r="BT171" s="87"/>
      <c r="BU171" s="87"/>
      <c r="BV171" s="74"/>
      <c r="BW171" s="26"/>
      <c r="BX171" s="86"/>
      <c r="BY171" s="74"/>
      <c r="BZ171" s="87"/>
      <c r="CA171" s="63"/>
    </row>
    <row r="172" spans="1:79">
      <c r="A172" s="73"/>
      <c r="B172" s="62"/>
      <c r="D172" s="63"/>
      <c r="E172" s="63"/>
      <c r="F172" s="64"/>
      <c r="G172" s="64"/>
      <c r="H172" s="64"/>
      <c r="I172" s="65"/>
      <c r="J172" s="64"/>
      <c r="K172" s="64"/>
      <c r="L172" s="64"/>
      <c r="M172" s="64"/>
      <c r="N172" s="64"/>
      <c r="O172" s="63"/>
      <c r="P172" s="63"/>
      <c r="Q172" s="63"/>
      <c r="R172" s="65"/>
      <c r="S172" s="65"/>
      <c r="T172" s="63"/>
      <c r="U172" s="63"/>
      <c r="V172" s="63"/>
      <c r="W172" s="65"/>
      <c r="X172" s="66"/>
      <c r="Y172" s="65"/>
      <c r="Z172" s="65"/>
      <c r="AA172" s="65"/>
      <c r="AB172" s="65"/>
      <c r="AC172" s="66"/>
      <c r="AD172" s="63"/>
      <c r="AE172" s="63"/>
      <c r="AF172" s="64"/>
      <c r="AG172" s="63"/>
      <c r="AH172" s="63"/>
      <c r="AI172" s="65"/>
      <c r="AJ172" s="66"/>
      <c r="AK172" s="66"/>
      <c r="AL172" s="64"/>
      <c r="AM172" s="64"/>
      <c r="AN172" s="68"/>
      <c r="AO172" s="69"/>
      <c r="AP172" s="70"/>
      <c r="AQ172" s="66"/>
      <c r="AR172" s="66"/>
      <c r="AS172" s="66"/>
      <c r="AT172" s="65"/>
      <c r="AU172" s="65"/>
      <c r="AV172" s="64"/>
      <c r="AW172" s="63"/>
      <c r="AX172" s="64"/>
      <c r="AY172" s="71"/>
      <c r="AZ172" s="66"/>
      <c r="BA172" s="66"/>
      <c r="BB172" s="72"/>
      <c r="BC172" s="65"/>
      <c r="BD172" s="65"/>
      <c r="BE172" s="65"/>
      <c r="BF172" s="87"/>
      <c r="BG172" s="87"/>
      <c r="BH172" s="86"/>
      <c r="BI172" s="87"/>
      <c r="BJ172" s="86"/>
      <c r="BK172" s="86"/>
      <c r="BL172" s="86"/>
      <c r="BM172" s="27"/>
      <c r="BN172" s="86"/>
      <c r="BO172" s="86"/>
      <c r="BP172" s="74"/>
      <c r="BQ172" s="86"/>
      <c r="BR172" s="86"/>
      <c r="BS172" s="74"/>
      <c r="BT172" s="87"/>
      <c r="BU172" s="87"/>
      <c r="BV172" s="74"/>
      <c r="BW172" s="26"/>
      <c r="BX172" s="86"/>
      <c r="BY172" s="74"/>
      <c r="BZ172" s="87"/>
      <c r="CA172" s="63"/>
    </row>
    <row r="173" spans="1:79">
      <c r="A173" s="73"/>
      <c r="B173" s="62"/>
      <c r="D173" s="63"/>
      <c r="E173" s="63"/>
      <c r="F173" s="64"/>
      <c r="G173" s="64"/>
      <c r="H173" s="64"/>
      <c r="I173" s="65"/>
      <c r="J173" s="64"/>
      <c r="K173" s="64"/>
      <c r="L173" s="64"/>
      <c r="M173" s="64"/>
      <c r="N173" s="64"/>
      <c r="O173" s="63"/>
      <c r="P173" s="63"/>
      <c r="Q173" s="63"/>
      <c r="R173" s="65"/>
      <c r="S173" s="65"/>
      <c r="T173" s="63"/>
      <c r="U173" s="63"/>
      <c r="V173" s="63"/>
      <c r="W173" s="65"/>
      <c r="X173" s="66"/>
      <c r="Y173" s="65"/>
      <c r="Z173" s="65"/>
      <c r="AA173" s="65"/>
      <c r="AB173" s="65"/>
      <c r="AC173" s="66"/>
      <c r="AD173" s="63"/>
      <c r="AE173" s="63"/>
      <c r="AF173" s="64"/>
      <c r="AG173" s="63"/>
      <c r="AH173" s="63"/>
      <c r="AI173" s="65"/>
      <c r="AJ173" s="66"/>
      <c r="AK173" s="66"/>
      <c r="AL173" s="64"/>
      <c r="AM173" s="64"/>
      <c r="AN173" s="68"/>
      <c r="AO173" s="69"/>
      <c r="AP173" s="70"/>
      <c r="AQ173" s="66"/>
      <c r="AR173" s="66"/>
      <c r="AS173" s="66"/>
      <c r="AT173" s="65"/>
      <c r="AU173" s="65"/>
      <c r="AV173" s="64"/>
      <c r="AW173" s="63"/>
      <c r="AX173" s="64"/>
      <c r="AY173" s="71"/>
      <c r="AZ173" s="66"/>
      <c r="BA173" s="66"/>
      <c r="BB173" s="72"/>
      <c r="BC173" s="65"/>
      <c r="BD173" s="65"/>
      <c r="BE173" s="65"/>
      <c r="BF173" s="87"/>
      <c r="BG173" s="87"/>
      <c r="BH173" s="86"/>
      <c r="BI173" s="87"/>
      <c r="BJ173" s="86"/>
      <c r="BK173" s="86"/>
      <c r="BL173" s="86"/>
      <c r="BM173" s="27"/>
      <c r="BN173" s="86"/>
      <c r="BO173" s="86"/>
      <c r="BP173" s="74"/>
      <c r="BQ173" s="86"/>
      <c r="BR173" s="86"/>
      <c r="BS173" s="74"/>
      <c r="BT173" s="87"/>
      <c r="BU173" s="87"/>
      <c r="BV173" s="74"/>
      <c r="BW173" s="26"/>
      <c r="BX173" s="86"/>
      <c r="BY173" s="74"/>
      <c r="BZ173" s="87"/>
      <c r="CA173" s="63"/>
    </row>
    <row r="174" spans="1:79">
      <c r="A174" s="73"/>
      <c r="B174" s="62"/>
      <c r="D174" s="63"/>
      <c r="E174" s="63"/>
      <c r="F174" s="64"/>
      <c r="G174" s="64"/>
      <c r="H174" s="64"/>
      <c r="I174" s="65"/>
      <c r="J174" s="64"/>
      <c r="K174" s="64"/>
      <c r="L174" s="64"/>
      <c r="M174" s="64"/>
      <c r="N174" s="64"/>
      <c r="O174" s="63"/>
      <c r="P174" s="63"/>
      <c r="Q174" s="63"/>
      <c r="R174" s="65"/>
      <c r="S174" s="65"/>
      <c r="T174" s="63"/>
      <c r="U174" s="63"/>
      <c r="V174" s="63"/>
      <c r="W174" s="65"/>
      <c r="X174" s="66"/>
      <c r="Y174" s="65"/>
      <c r="Z174" s="65"/>
      <c r="AA174" s="65"/>
      <c r="AB174" s="65"/>
      <c r="AC174" s="66"/>
      <c r="AD174" s="63"/>
      <c r="AE174" s="63"/>
      <c r="AF174" s="64"/>
      <c r="AG174" s="63"/>
      <c r="AH174" s="63"/>
      <c r="AI174" s="65"/>
      <c r="AJ174" s="66"/>
      <c r="AK174" s="66"/>
      <c r="AL174" s="64"/>
      <c r="AM174" s="64"/>
      <c r="AN174" s="68"/>
      <c r="AO174" s="69"/>
      <c r="AP174" s="70"/>
      <c r="AQ174" s="66"/>
      <c r="AR174" s="66"/>
      <c r="AS174" s="66"/>
      <c r="AT174" s="65"/>
      <c r="AU174" s="65"/>
      <c r="AV174" s="64"/>
      <c r="AW174" s="63"/>
      <c r="AX174" s="64"/>
      <c r="AY174" s="71"/>
      <c r="AZ174" s="66"/>
      <c r="BA174" s="66"/>
      <c r="BB174" s="72"/>
      <c r="BC174" s="65"/>
      <c r="BD174" s="65"/>
      <c r="BE174" s="65"/>
      <c r="BF174" s="87"/>
      <c r="BG174" s="87"/>
      <c r="BH174" s="86"/>
      <c r="BI174" s="87"/>
      <c r="BJ174" s="86"/>
      <c r="BK174" s="86"/>
      <c r="BL174" s="86"/>
      <c r="BM174" s="27"/>
      <c r="BN174" s="86"/>
      <c r="BO174" s="86"/>
      <c r="BP174" s="74"/>
      <c r="BQ174" s="86"/>
      <c r="BR174" s="86"/>
      <c r="BS174" s="74"/>
      <c r="BT174" s="87"/>
      <c r="BU174" s="87"/>
      <c r="BV174" s="74"/>
      <c r="BW174" s="26"/>
      <c r="BX174" s="86"/>
      <c r="BY174" s="74"/>
      <c r="BZ174" s="87"/>
      <c r="CA174" s="63"/>
    </row>
    <row r="175" spans="1:79">
      <c r="A175" s="73"/>
      <c r="B175" s="62"/>
      <c r="D175" s="63"/>
      <c r="E175" s="63"/>
      <c r="F175" s="64"/>
      <c r="G175" s="64"/>
      <c r="H175" s="64"/>
      <c r="I175" s="65"/>
      <c r="J175" s="64"/>
      <c r="K175" s="64"/>
      <c r="L175" s="64"/>
      <c r="M175" s="64"/>
      <c r="N175" s="64"/>
      <c r="O175" s="63"/>
      <c r="P175" s="63"/>
      <c r="Q175" s="63"/>
      <c r="R175" s="65"/>
      <c r="S175" s="65"/>
      <c r="T175" s="63"/>
      <c r="U175" s="63"/>
      <c r="V175" s="63"/>
      <c r="W175" s="65"/>
      <c r="X175" s="66"/>
      <c r="Y175" s="65"/>
      <c r="Z175" s="65"/>
      <c r="AA175" s="65"/>
      <c r="AB175" s="65"/>
      <c r="AC175" s="66"/>
      <c r="AD175" s="63"/>
      <c r="AE175" s="63"/>
      <c r="AF175" s="64"/>
      <c r="AG175" s="63"/>
      <c r="AH175" s="63"/>
      <c r="AI175" s="65"/>
      <c r="AJ175" s="66"/>
      <c r="AK175" s="66"/>
      <c r="AL175" s="64"/>
      <c r="AM175" s="64"/>
      <c r="AN175" s="68"/>
      <c r="AO175" s="69"/>
      <c r="AP175" s="70"/>
      <c r="AQ175" s="66"/>
      <c r="AR175" s="66"/>
      <c r="AS175" s="66"/>
      <c r="AT175" s="65"/>
      <c r="AU175" s="65"/>
      <c r="AV175" s="64"/>
      <c r="AW175" s="63"/>
      <c r="AX175" s="64"/>
      <c r="AY175" s="71"/>
      <c r="AZ175" s="66"/>
      <c r="BA175" s="66"/>
      <c r="BB175" s="72"/>
      <c r="BC175" s="65"/>
      <c r="BD175" s="65"/>
      <c r="BE175" s="65"/>
      <c r="BF175" s="87"/>
      <c r="BG175" s="87"/>
      <c r="BH175" s="86"/>
      <c r="BI175" s="87"/>
      <c r="BJ175" s="86"/>
      <c r="BK175" s="86"/>
      <c r="BL175" s="86"/>
      <c r="BM175" s="27"/>
      <c r="BN175" s="86"/>
      <c r="BO175" s="86"/>
      <c r="BP175" s="74"/>
      <c r="BQ175" s="86"/>
      <c r="BR175" s="86"/>
      <c r="BS175" s="74"/>
      <c r="BT175" s="87"/>
      <c r="BU175" s="87"/>
      <c r="BV175" s="74"/>
      <c r="BW175" s="26"/>
      <c r="BX175" s="86"/>
      <c r="BY175" s="74"/>
      <c r="BZ175" s="87"/>
      <c r="CA175" s="63"/>
    </row>
    <row r="176" spans="1:79">
      <c r="A176" s="73"/>
      <c r="B176" s="62"/>
      <c r="D176" s="63"/>
      <c r="E176" s="63"/>
      <c r="F176" s="64"/>
      <c r="G176" s="64"/>
      <c r="H176" s="64"/>
      <c r="I176" s="65"/>
      <c r="J176" s="64"/>
      <c r="K176" s="64"/>
      <c r="L176" s="64"/>
      <c r="M176" s="64"/>
      <c r="N176" s="64"/>
      <c r="O176" s="63"/>
      <c r="P176" s="63"/>
      <c r="Q176" s="63"/>
      <c r="R176" s="65"/>
      <c r="S176" s="65"/>
      <c r="T176" s="63"/>
      <c r="U176" s="63"/>
      <c r="V176" s="63"/>
      <c r="W176" s="65"/>
      <c r="X176" s="66"/>
      <c r="Y176" s="65"/>
      <c r="Z176" s="65"/>
      <c r="AA176" s="65"/>
      <c r="AB176" s="65"/>
      <c r="AC176" s="66"/>
      <c r="AD176" s="63"/>
      <c r="AE176" s="63"/>
      <c r="AF176" s="64"/>
      <c r="AG176" s="63"/>
      <c r="AH176" s="63"/>
      <c r="AI176" s="65"/>
      <c r="AJ176" s="66"/>
      <c r="AK176" s="66"/>
      <c r="AL176" s="64"/>
      <c r="AM176" s="64"/>
      <c r="AN176" s="68"/>
      <c r="AO176" s="69"/>
      <c r="AP176" s="70"/>
      <c r="AQ176" s="66"/>
      <c r="AR176" s="66"/>
      <c r="AS176" s="66"/>
      <c r="AT176" s="65"/>
      <c r="AU176" s="65"/>
      <c r="AV176" s="64"/>
      <c r="AW176" s="63"/>
      <c r="AX176" s="64"/>
      <c r="AY176" s="71"/>
      <c r="AZ176" s="66"/>
      <c r="BA176" s="66"/>
      <c r="BB176" s="72"/>
      <c r="BC176" s="65"/>
      <c r="BD176" s="65"/>
      <c r="BE176" s="65"/>
      <c r="BF176" s="87"/>
      <c r="BG176" s="87"/>
      <c r="BH176" s="86"/>
      <c r="BI176" s="87"/>
      <c r="BJ176" s="86"/>
      <c r="BK176" s="86"/>
      <c r="BL176" s="86"/>
      <c r="BM176" s="27"/>
      <c r="BN176" s="86"/>
      <c r="BO176" s="86"/>
      <c r="BP176" s="74"/>
      <c r="BQ176" s="86"/>
      <c r="BR176" s="86"/>
      <c r="BS176" s="74"/>
      <c r="BT176" s="87"/>
      <c r="BU176" s="87"/>
      <c r="BV176" s="74"/>
      <c r="BW176" s="26"/>
      <c r="BX176" s="86"/>
      <c r="BY176" s="74"/>
      <c r="BZ176" s="87"/>
      <c r="CA176" s="63"/>
    </row>
    <row r="177" spans="1:79">
      <c r="A177" s="73"/>
      <c r="B177" s="62"/>
      <c r="D177" s="63"/>
      <c r="E177" s="63"/>
      <c r="F177" s="64"/>
      <c r="G177" s="64"/>
      <c r="H177" s="64"/>
      <c r="I177" s="65"/>
      <c r="J177" s="64"/>
      <c r="K177" s="64"/>
      <c r="L177" s="64"/>
      <c r="M177" s="64"/>
      <c r="N177" s="64"/>
      <c r="O177" s="63"/>
      <c r="P177" s="63"/>
      <c r="Q177" s="63"/>
      <c r="R177" s="65"/>
      <c r="S177" s="65"/>
      <c r="T177" s="63"/>
      <c r="U177" s="63"/>
      <c r="V177" s="63"/>
      <c r="W177" s="65"/>
      <c r="X177" s="66"/>
      <c r="Y177" s="65"/>
      <c r="Z177" s="65"/>
      <c r="AA177" s="65"/>
      <c r="AB177" s="65"/>
      <c r="AC177" s="66"/>
      <c r="AD177" s="63"/>
      <c r="AE177" s="63"/>
      <c r="AF177" s="64"/>
      <c r="AG177" s="63"/>
      <c r="AH177" s="63"/>
      <c r="AI177" s="65"/>
      <c r="AJ177" s="66"/>
      <c r="AK177" s="66"/>
      <c r="AL177" s="64"/>
      <c r="AM177" s="64"/>
      <c r="AN177" s="68"/>
      <c r="AO177" s="69"/>
      <c r="AP177" s="70"/>
      <c r="AQ177" s="66"/>
      <c r="AR177" s="66"/>
      <c r="AS177" s="66"/>
      <c r="AT177" s="65"/>
      <c r="AU177" s="65"/>
      <c r="AV177" s="64"/>
      <c r="AW177" s="63"/>
      <c r="AX177" s="64"/>
      <c r="AY177" s="71"/>
      <c r="AZ177" s="66"/>
      <c r="BA177" s="66"/>
      <c r="BB177" s="72"/>
      <c r="BC177" s="65"/>
      <c r="BD177" s="65"/>
      <c r="BE177" s="65"/>
      <c r="BF177" s="87"/>
      <c r="BG177" s="87"/>
      <c r="BH177" s="86"/>
      <c r="BI177" s="87"/>
      <c r="BJ177" s="86"/>
      <c r="BK177" s="86"/>
      <c r="BL177" s="86"/>
      <c r="BM177" s="27"/>
      <c r="BN177" s="86"/>
      <c r="BO177" s="86"/>
      <c r="BP177" s="74"/>
      <c r="BQ177" s="86"/>
      <c r="BR177" s="86"/>
      <c r="BS177" s="74"/>
      <c r="BT177" s="87"/>
      <c r="BU177" s="87"/>
      <c r="BV177" s="74"/>
      <c r="BW177" s="26"/>
      <c r="BX177" s="86"/>
      <c r="BY177" s="74"/>
      <c r="BZ177" s="87"/>
      <c r="CA177" s="63"/>
    </row>
    <row r="178" spans="1:79">
      <c r="A178" s="73"/>
      <c r="B178" s="62"/>
      <c r="D178" s="63"/>
      <c r="E178" s="63"/>
      <c r="F178" s="64"/>
      <c r="G178" s="64"/>
      <c r="H178" s="64"/>
      <c r="I178" s="65"/>
      <c r="J178" s="64"/>
      <c r="K178" s="64"/>
      <c r="L178" s="64"/>
      <c r="M178" s="64"/>
      <c r="N178" s="64"/>
      <c r="O178" s="63"/>
      <c r="P178" s="63"/>
      <c r="Q178" s="63"/>
      <c r="R178" s="65"/>
      <c r="S178" s="65"/>
      <c r="T178" s="63"/>
      <c r="U178" s="63"/>
      <c r="V178" s="63"/>
      <c r="W178" s="65"/>
      <c r="X178" s="66"/>
      <c r="Y178" s="65"/>
      <c r="Z178" s="65"/>
      <c r="AA178" s="65"/>
      <c r="AB178" s="65"/>
      <c r="AC178" s="66"/>
      <c r="AD178" s="63"/>
      <c r="AE178" s="63"/>
      <c r="AF178" s="64"/>
      <c r="AG178" s="63"/>
      <c r="AH178" s="63"/>
      <c r="AI178" s="65"/>
      <c r="AJ178" s="66"/>
      <c r="AK178" s="66"/>
      <c r="AL178" s="64"/>
      <c r="AM178" s="64"/>
      <c r="AN178" s="68"/>
      <c r="AO178" s="69"/>
      <c r="AP178" s="70"/>
      <c r="AQ178" s="66"/>
      <c r="AR178" s="66"/>
      <c r="AS178" s="66"/>
      <c r="AT178" s="65"/>
      <c r="AU178" s="65"/>
      <c r="AV178" s="64"/>
      <c r="AW178" s="63"/>
      <c r="AX178" s="64"/>
      <c r="AY178" s="71"/>
      <c r="AZ178" s="66"/>
      <c r="BA178" s="66"/>
      <c r="BB178" s="72"/>
      <c r="BC178" s="65"/>
      <c r="BD178" s="65"/>
      <c r="BE178" s="65"/>
      <c r="BF178" s="87"/>
      <c r="BG178" s="87"/>
      <c r="BH178" s="86"/>
      <c r="BI178" s="87"/>
      <c r="BJ178" s="86"/>
      <c r="BK178" s="86"/>
      <c r="BL178" s="86"/>
      <c r="BM178" s="27"/>
      <c r="BN178" s="86"/>
      <c r="BO178" s="86"/>
      <c r="BP178" s="74"/>
      <c r="BQ178" s="86"/>
      <c r="BR178" s="86"/>
      <c r="BS178" s="74"/>
      <c r="BT178" s="87"/>
      <c r="BU178" s="87"/>
      <c r="BV178" s="74"/>
      <c r="BW178" s="26"/>
      <c r="BX178" s="86"/>
      <c r="BY178" s="74"/>
      <c r="BZ178" s="87"/>
      <c r="CA178" s="63"/>
    </row>
    <row r="179" spans="1:79">
      <c r="A179" s="73"/>
      <c r="B179" s="62"/>
      <c r="D179" s="63"/>
      <c r="E179" s="63"/>
      <c r="F179" s="64"/>
      <c r="G179" s="64"/>
      <c r="H179" s="64"/>
      <c r="I179" s="65"/>
      <c r="J179" s="64"/>
      <c r="K179" s="64"/>
      <c r="L179" s="64"/>
      <c r="M179" s="64"/>
      <c r="N179" s="64"/>
      <c r="O179" s="63"/>
      <c r="P179" s="63"/>
      <c r="Q179" s="63"/>
      <c r="R179" s="65"/>
      <c r="S179" s="65"/>
      <c r="T179" s="63"/>
      <c r="U179" s="63"/>
      <c r="V179" s="63"/>
      <c r="W179" s="65"/>
      <c r="X179" s="66"/>
      <c r="Y179" s="65"/>
      <c r="Z179" s="65"/>
      <c r="AA179" s="65"/>
      <c r="AB179" s="65"/>
      <c r="AC179" s="66"/>
      <c r="AD179" s="63"/>
      <c r="AE179" s="63"/>
      <c r="AF179" s="64"/>
      <c r="AG179" s="63"/>
      <c r="AH179" s="63"/>
      <c r="AI179" s="65"/>
      <c r="AJ179" s="66"/>
      <c r="AK179" s="66"/>
      <c r="AL179" s="64"/>
      <c r="AM179" s="64"/>
      <c r="AN179" s="68"/>
      <c r="AO179" s="69"/>
      <c r="AP179" s="70"/>
      <c r="AQ179" s="66"/>
      <c r="AR179" s="66"/>
      <c r="AS179" s="66"/>
      <c r="AT179" s="65"/>
      <c r="AU179" s="65"/>
      <c r="AV179" s="64"/>
      <c r="AW179" s="63"/>
      <c r="AX179" s="64"/>
      <c r="AY179" s="71"/>
      <c r="AZ179" s="66"/>
      <c r="BA179" s="66"/>
      <c r="BB179" s="72"/>
      <c r="BC179" s="65"/>
      <c r="BD179" s="65"/>
      <c r="BE179" s="65"/>
      <c r="BF179" s="87"/>
      <c r="BG179" s="87"/>
      <c r="BH179" s="86"/>
      <c r="BI179" s="87"/>
      <c r="BJ179" s="86"/>
      <c r="BK179" s="86"/>
      <c r="BL179" s="86"/>
      <c r="BM179" s="27"/>
      <c r="BN179" s="86"/>
      <c r="BO179" s="86"/>
      <c r="BP179" s="74"/>
      <c r="BQ179" s="86"/>
      <c r="BR179" s="86"/>
      <c r="BS179" s="74"/>
      <c r="BT179" s="87"/>
      <c r="BU179" s="87"/>
      <c r="BV179" s="74"/>
      <c r="BW179" s="26"/>
      <c r="BX179" s="86"/>
      <c r="BY179" s="74"/>
      <c r="BZ179" s="87"/>
      <c r="CA179" s="63"/>
    </row>
    <row r="180" spans="1:79">
      <c r="A180" s="73"/>
      <c r="B180" s="62"/>
      <c r="D180" s="63"/>
      <c r="E180" s="63"/>
      <c r="F180" s="64"/>
      <c r="G180" s="64"/>
      <c r="H180" s="64"/>
      <c r="I180" s="65"/>
      <c r="J180" s="64"/>
      <c r="K180" s="64"/>
      <c r="L180" s="64"/>
      <c r="M180" s="64"/>
      <c r="N180" s="64"/>
      <c r="O180" s="63"/>
      <c r="P180" s="63"/>
      <c r="Q180" s="63"/>
      <c r="R180" s="65"/>
      <c r="S180" s="65"/>
      <c r="T180" s="63"/>
      <c r="U180" s="63"/>
      <c r="V180" s="63"/>
      <c r="W180" s="65"/>
      <c r="X180" s="66"/>
      <c r="Y180" s="65"/>
      <c r="Z180" s="65"/>
      <c r="AA180" s="65"/>
      <c r="AB180" s="65"/>
      <c r="AC180" s="66"/>
      <c r="AD180" s="63"/>
      <c r="AE180" s="63"/>
      <c r="AF180" s="64"/>
      <c r="AG180" s="63"/>
      <c r="AH180" s="63"/>
      <c r="AI180" s="65"/>
      <c r="AJ180" s="66"/>
      <c r="AK180" s="66"/>
      <c r="AL180" s="64"/>
      <c r="AM180" s="64"/>
      <c r="AN180" s="68"/>
      <c r="AO180" s="69"/>
      <c r="AP180" s="70"/>
      <c r="AQ180" s="66"/>
      <c r="AR180" s="66"/>
      <c r="AS180" s="66"/>
      <c r="AT180" s="65"/>
      <c r="AU180" s="65"/>
      <c r="AV180" s="64"/>
      <c r="AW180" s="63"/>
      <c r="AX180" s="64"/>
      <c r="AY180" s="71"/>
      <c r="AZ180" s="66"/>
      <c r="BA180" s="66"/>
      <c r="BB180" s="72"/>
      <c r="BC180" s="65"/>
      <c r="BD180" s="65"/>
      <c r="BE180" s="65"/>
      <c r="BF180" s="87"/>
      <c r="BG180" s="87"/>
      <c r="BH180" s="86"/>
      <c r="BI180" s="87"/>
      <c r="BJ180" s="86"/>
      <c r="BK180" s="86"/>
      <c r="BL180" s="86"/>
      <c r="BM180" s="27"/>
      <c r="BN180" s="86"/>
      <c r="BO180" s="86"/>
      <c r="BP180" s="74"/>
      <c r="BQ180" s="86"/>
      <c r="BR180" s="86"/>
      <c r="BS180" s="74"/>
      <c r="BT180" s="87"/>
      <c r="BU180" s="87"/>
      <c r="BV180" s="74"/>
      <c r="BW180" s="26"/>
      <c r="BX180" s="86"/>
      <c r="BY180" s="74"/>
      <c r="BZ180" s="87"/>
      <c r="CA180" s="63"/>
    </row>
    <row r="181" spans="1:79">
      <c r="A181" s="73"/>
      <c r="B181" s="62"/>
      <c r="D181" s="63"/>
      <c r="E181" s="63"/>
      <c r="F181" s="64"/>
      <c r="G181" s="64"/>
      <c r="H181" s="64"/>
      <c r="I181" s="65"/>
      <c r="J181" s="64"/>
      <c r="K181" s="64"/>
      <c r="L181" s="64"/>
      <c r="M181" s="64"/>
      <c r="N181" s="64"/>
      <c r="O181" s="63"/>
      <c r="P181" s="63"/>
      <c r="Q181" s="63"/>
      <c r="R181" s="65"/>
      <c r="S181" s="65"/>
      <c r="T181" s="63"/>
      <c r="U181" s="63"/>
      <c r="V181" s="63"/>
      <c r="W181" s="65"/>
      <c r="X181" s="66"/>
      <c r="Y181" s="65"/>
      <c r="Z181" s="65"/>
      <c r="AA181" s="65"/>
      <c r="AB181" s="65"/>
      <c r="AC181" s="66"/>
      <c r="AD181" s="63"/>
      <c r="AE181" s="63"/>
      <c r="AF181" s="64"/>
      <c r="AG181" s="63"/>
      <c r="AH181" s="63"/>
      <c r="AI181" s="65"/>
      <c r="AJ181" s="66"/>
      <c r="AK181" s="66"/>
      <c r="AL181" s="64"/>
      <c r="AM181" s="64"/>
      <c r="AN181" s="68"/>
      <c r="AO181" s="69"/>
      <c r="AP181" s="70"/>
      <c r="AQ181" s="66"/>
      <c r="AR181" s="66"/>
      <c r="AS181" s="66"/>
      <c r="AT181" s="65"/>
      <c r="AU181" s="65"/>
      <c r="AV181" s="64"/>
      <c r="AW181" s="63"/>
      <c r="AX181" s="64"/>
      <c r="AY181" s="71"/>
      <c r="AZ181" s="66"/>
      <c r="BA181" s="66"/>
      <c r="BB181" s="72"/>
      <c r="BC181" s="65"/>
      <c r="BD181" s="65"/>
      <c r="BE181" s="65"/>
      <c r="BF181" s="87"/>
      <c r="BG181" s="87"/>
      <c r="BH181" s="86"/>
      <c r="BI181" s="87"/>
      <c r="BJ181" s="86"/>
      <c r="BK181" s="86"/>
      <c r="BL181" s="86"/>
      <c r="BM181" s="27"/>
      <c r="BN181" s="86"/>
      <c r="BO181" s="86"/>
      <c r="BP181" s="74"/>
      <c r="BQ181" s="86"/>
      <c r="BR181" s="86"/>
      <c r="BS181" s="74"/>
      <c r="BT181" s="87"/>
      <c r="BU181" s="87"/>
      <c r="BV181" s="74"/>
      <c r="BW181" s="26"/>
      <c r="BX181" s="86"/>
      <c r="BY181" s="74"/>
      <c r="BZ181" s="87"/>
      <c r="CA181" s="63"/>
    </row>
    <row r="182" spans="1:79">
      <c r="A182" s="73"/>
      <c r="B182" s="62"/>
      <c r="D182" s="63"/>
      <c r="E182" s="63"/>
      <c r="F182" s="64"/>
      <c r="G182" s="64"/>
      <c r="H182" s="64"/>
      <c r="I182" s="65"/>
      <c r="J182" s="64"/>
      <c r="K182" s="64"/>
      <c r="L182" s="64"/>
      <c r="M182" s="64"/>
      <c r="N182" s="64"/>
      <c r="O182" s="63"/>
      <c r="P182" s="63"/>
      <c r="Q182" s="63"/>
      <c r="R182" s="65"/>
      <c r="S182" s="65"/>
      <c r="T182" s="63"/>
      <c r="U182" s="63"/>
      <c r="V182" s="63"/>
      <c r="W182" s="65"/>
      <c r="X182" s="66"/>
      <c r="Y182" s="65"/>
      <c r="Z182" s="65"/>
      <c r="AA182" s="65"/>
      <c r="AB182" s="65"/>
      <c r="AC182" s="66"/>
      <c r="AD182" s="63"/>
      <c r="AE182" s="63"/>
      <c r="AF182" s="64"/>
      <c r="AG182" s="63"/>
      <c r="AH182" s="63"/>
      <c r="AI182" s="65"/>
      <c r="AJ182" s="66"/>
      <c r="AK182" s="66"/>
      <c r="AL182" s="64"/>
      <c r="AM182" s="64"/>
      <c r="AN182" s="68"/>
      <c r="AO182" s="69"/>
      <c r="AP182" s="70"/>
      <c r="AQ182" s="66"/>
      <c r="AR182" s="66"/>
      <c r="AS182" s="66"/>
      <c r="AT182" s="65"/>
      <c r="AU182" s="65"/>
      <c r="AV182" s="64"/>
      <c r="AW182" s="63"/>
      <c r="AX182" s="64"/>
      <c r="AY182" s="71"/>
      <c r="AZ182" s="66"/>
      <c r="BA182" s="66"/>
      <c r="BB182" s="72"/>
      <c r="BC182" s="65"/>
      <c r="BD182" s="65"/>
      <c r="BE182" s="65"/>
      <c r="BF182" s="87"/>
      <c r="BG182" s="87"/>
      <c r="BH182" s="86"/>
      <c r="BI182" s="87"/>
      <c r="BJ182" s="86"/>
      <c r="BK182" s="86"/>
      <c r="BL182" s="86"/>
      <c r="BM182" s="27"/>
      <c r="BN182" s="86"/>
      <c r="BO182" s="86"/>
      <c r="BP182" s="74"/>
      <c r="BQ182" s="86"/>
      <c r="BR182" s="86"/>
      <c r="BS182" s="74"/>
      <c r="BT182" s="87"/>
      <c r="BU182" s="87"/>
      <c r="BV182" s="74"/>
      <c r="BW182" s="26"/>
      <c r="BX182" s="86"/>
      <c r="BY182" s="74"/>
      <c r="BZ182" s="87"/>
      <c r="CA182" s="63"/>
    </row>
    <row r="183" spans="1:79">
      <c r="A183" s="73"/>
      <c r="B183" s="62"/>
      <c r="D183" s="63"/>
      <c r="E183" s="63"/>
      <c r="F183" s="64"/>
      <c r="G183" s="64"/>
      <c r="H183" s="64"/>
      <c r="I183" s="65"/>
      <c r="J183" s="64"/>
      <c r="K183" s="64"/>
      <c r="L183" s="64"/>
      <c r="M183" s="64"/>
      <c r="N183" s="64"/>
      <c r="O183" s="63"/>
      <c r="P183" s="63"/>
      <c r="Q183" s="63"/>
      <c r="R183" s="65"/>
      <c r="S183" s="65"/>
      <c r="T183" s="63"/>
      <c r="U183" s="63"/>
      <c r="V183" s="63"/>
      <c r="W183" s="65"/>
      <c r="X183" s="66"/>
      <c r="Y183" s="65"/>
      <c r="Z183" s="65"/>
      <c r="AA183" s="65"/>
      <c r="AB183" s="65"/>
      <c r="AC183" s="66"/>
      <c r="AD183" s="63"/>
      <c r="AE183" s="63"/>
      <c r="AF183" s="64"/>
      <c r="AG183" s="63"/>
      <c r="AH183" s="63"/>
      <c r="AI183" s="65"/>
      <c r="AJ183" s="66"/>
      <c r="AK183" s="66"/>
      <c r="AL183" s="64"/>
      <c r="AM183" s="64"/>
      <c r="AN183" s="68"/>
      <c r="AO183" s="69"/>
      <c r="AP183" s="70"/>
      <c r="AQ183" s="66"/>
      <c r="AR183" s="66"/>
      <c r="AS183" s="66"/>
      <c r="AT183" s="65"/>
      <c r="AU183" s="65"/>
      <c r="AV183" s="64"/>
      <c r="AW183" s="63"/>
      <c r="AX183" s="64"/>
      <c r="AY183" s="71"/>
      <c r="AZ183" s="66"/>
      <c r="BA183" s="66"/>
      <c r="BB183" s="72"/>
      <c r="BC183" s="65"/>
      <c r="BD183" s="65"/>
      <c r="BE183" s="65"/>
      <c r="BF183" s="87"/>
      <c r="BG183" s="87"/>
      <c r="BH183" s="86"/>
      <c r="BI183" s="87"/>
      <c r="BJ183" s="86"/>
      <c r="BK183" s="86"/>
      <c r="BL183" s="86"/>
      <c r="BM183" s="27"/>
      <c r="BN183" s="86"/>
      <c r="BO183" s="86"/>
      <c r="BP183" s="74"/>
      <c r="BQ183" s="86"/>
      <c r="BR183" s="86"/>
      <c r="BS183" s="74"/>
      <c r="BT183" s="87"/>
      <c r="BU183" s="87"/>
      <c r="BV183" s="74"/>
      <c r="BW183" s="26"/>
      <c r="BX183" s="86"/>
      <c r="BY183" s="74"/>
      <c r="BZ183" s="87"/>
      <c r="CA183" s="63"/>
    </row>
    <row r="184" spans="1:79">
      <c r="A184" s="73"/>
      <c r="B184" s="62"/>
      <c r="D184" s="63"/>
      <c r="E184" s="63"/>
      <c r="F184" s="64"/>
      <c r="G184" s="64"/>
      <c r="H184" s="64"/>
      <c r="I184" s="65"/>
      <c r="J184" s="64"/>
      <c r="K184" s="64"/>
      <c r="L184" s="64"/>
      <c r="M184" s="64"/>
      <c r="N184" s="64"/>
      <c r="O184" s="63"/>
      <c r="P184" s="63"/>
      <c r="Q184" s="63"/>
      <c r="R184" s="65"/>
      <c r="S184" s="65"/>
      <c r="T184" s="63"/>
      <c r="U184" s="63"/>
      <c r="V184" s="63"/>
      <c r="W184" s="65"/>
      <c r="X184" s="66"/>
      <c r="Y184" s="65"/>
      <c r="Z184" s="65"/>
      <c r="AA184" s="65"/>
      <c r="AB184" s="65"/>
      <c r="AC184" s="66"/>
      <c r="AD184" s="63"/>
      <c r="AE184" s="63"/>
      <c r="AF184" s="64"/>
      <c r="AG184" s="63"/>
      <c r="AH184" s="63"/>
      <c r="AI184" s="65"/>
      <c r="AJ184" s="66"/>
      <c r="AK184" s="66"/>
      <c r="AL184" s="64"/>
      <c r="AM184" s="64"/>
      <c r="AN184" s="68"/>
      <c r="AO184" s="69"/>
      <c r="AP184" s="70"/>
      <c r="AQ184" s="66"/>
      <c r="AR184" s="66"/>
      <c r="AS184" s="66"/>
      <c r="AT184" s="65"/>
      <c r="AU184" s="65"/>
      <c r="AV184" s="64"/>
      <c r="AW184" s="63"/>
      <c r="AX184" s="64"/>
      <c r="AY184" s="71"/>
      <c r="AZ184" s="66"/>
      <c r="BA184" s="66"/>
      <c r="BB184" s="72"/>
      <c r="BC184" s="65"/>
      <c r="BD184" s="65"/>
      <c r="BE184" s="65"/>
      <c r="BF184" s="87"/>
      <c r="BG184" s="87"/>
      <c r="BH184" s="86"/>
      <c r="BI184" s="87"/>
      <c r="BJ184" s="86"/>
      <c r="BK184" s="86"/>
      <c r="BL184" s="86"/>
      <c r="BM184" s="27"/>
      <c r="BN184" s="86"/>
      <c r="BO184" s="86"/>
      <c r="BP184" s="74"/>
      <c r="BQ184" s="86"/>
      <c r="BR184" s="86"/>
      <c r="BS184" s="74"/>
      <c r="BT184" s="87"/>
      <c r="BU184" s="87"/>
      <c r="BV184" s="74"/>
      <c r="BW184" s="26"/>
      <c r="BX184" s="86"/>
      <c r="BY184" s="74"/>
      <c r="BZ184" s="87"/>
      <c r="CA184" s="63"/>
    </row>
    <row r="185" spans="1:79">
      <c r="A185" s="73"/>
      <c r="B185" s="62"/>
      <c r="D185" s="63"/>
      <c r="E185" s="63"/>
      <c r="F185" s="64"/>
      <c r="G185" s="64"/>
      <c r="H185" s="64"/>
      <c r="I185" s="65"/>
      <c r="J185" s="64"/>
      <c r="K185" s="64"/>
      <c r="L185" s="64"/>
      <c r="M185" s="64"/>
      <c r="N185" s="64"/>
      <c r="O185" s="63"/>
      <c r="P185" s="63"/>
      <c r="Q185" s="63"/>
      <c r="R185" s="65"/>
      <c r="S185" s="65"/>
      <c r="T185" s="63"/>
      <c r="U185" s="63"/>
      <c r="V185" s="63"/>
      <c r="W185" s="65"/>
      <c r="X185" s="66"/>
      <c r="Y185" s="65"/>
      <c r="Z185" s="65"/>
      <c r="AA185" s="65"/>
      <c r="AB185" s="65"/>
      <c r="AC185" s="66"/>
      <c r="AD185" s="63"/>
      <c r="AE185" s="63"/>
      <c r="AF185" s="64"/>
      <c r="AG185" s="63"/>
      <c r="AH185" s="63"/>
      <c r="AI185" s="65"/>
      <c r="AJ185" s="66"/>
      <c r="AK185" s="66"/>
      <c r="AL185" s="64"/>
      <c r="AM185" s="64"/>
      <c r="AN185" s="68"/>
      <c r="AO185" s="69"/>
      <c r="AP185" s="70"/>
      <c r="AQ185" s="66"/>
      <c r="AR185" s="66"/>
      <c r="AS185" s="66"/>
      <c r="AT185" s="65"/>
      <c r="AU185" s="65"/>
      <c r="AV185" s="64"/>
      <c r="AW185" s="63"/>
      <c r="AX185" s="64"/>
      <c r="AY185" s="71"/>
      <c r="AZ185" s="66"/>
      <c r="BA185" s="66"/>
      <c r="BB185" s="72"/>
      <c r="BC185" s="65"/>
      <c r="BD185" s="65"/>
      <c r="BE185" s="65"/>
      <c r="BF185" s="87"/>
      <c r="BG185" s="87"/>
      <c r="BH185" s="86"/>
      <c r="BI185" s="87"/>
      <c r="BJ185" s="86"/>
      <c r="BK185" s="86"/>
      <c r="BL185" s="86"/>
      <c r="BM185" s="27"/>
      <c r="BN185" s="86"/>
      <c r="BO185" s="86"/>
      <c r="BP185" s="74"/>
      <c r="BQ185" s="86"/>
      <c r="BR185" s="86"/>
      <c r="BS185" s="74"/>
      <c r="BT185" s="87"/>
      <c r="BU185" s="87"/>
      <c r="BV185" s="74"/>
      <c r="BW185" s="26"/>
      <c r="BX185" s="86"/>
      <c r="BY185" s="74"/>
      <c r="BZ185" s="87"/>
      <c r="CA185" s="63"/>
    </row>
    <row r="186" spans="1:79">
      <c r="A186" s="73"/>
      <c r="B186" s="62"/>
      <c r="D186" s="63"/>
      <c r="E186" s="63"/>
      <c r="F186" s="64"/>
      <c r="G186" s="64"/>
      <c r="H186" s="64"/>
      <c r="I186" s="65"/>
      <c r="J186" s="64"/>
      <c r="K186" s="64"/>
      <c r="L186" s="64"/>
      <c r="M186" s="64"/>
      <c r="N186" s="64"/>
      <c r="O186" s="63"/>
      <c r="P186" s="63"/>
      <c r="Q186" s="63"/>
      <c r="R186" s="65"/>
      <c r="S186" s="65"/>
      <c r="T186" s="63"/>
      <c r="U186" s="63"/>
      <c r="V186" s="63"/>
      <c r="W186" s="65"/>
      <c r="X186" s="66"/>
      <c r="Y186" s="65"/>
      <c r="Z186" s="65"/>
      <c r="AA186" s="65"/>
      <c r="AB186" s="65"/>
      <c r="AC186" s="66"/>
      <c r="AD186" s="63"/>
      <c r="AE186" s="63"/>
      <c r="AF186" s="64"/>
      <c r="AG186" s="63"/>
      <c r="AH186" s="63"/>
      <c r="AI186" s="65"/>
      <c r="AJ186" s="66"/>
      <c r="AK186" s="66"/>
      <c r="AL186" s="64"/>
      <c r="AM186" s="64"/>
      <c r="AN186" s="68"/>
      <c r="AO186" s="69"/>
      <c r="AP186" s="70"/>
      <c r="AQ186" s="66"/>
      <c r="AR186" s="66"/>
      <c r="AS186" s="66"/>
      <c r="AT186" s="65"/>
      <c r="AU186" s="65"/>
      <c r="AV186" s="64"/>
      <c r="AW186" s="63"/>
      <c r="AX186" s="64"/>
      <c r="AY186" s="71"/>
      <c r="AZ186" s="66"/>
      <c r="BA186" s="66"/>
      <c r="BB186" s="72"/>
      <c r="BC186" s="65"/>
      <c r="BD186" s="65"/>
      <c r="BE186" s="65"/>
      <c r="BF186" s="87"/>
      <c r="BG186" s="87"/>
      <c r="BH186" s="86"/>
      <c r="BI186" s="87"/>
      <c r="BJ186" s="86"/>
      <c r="BK186" s="86"/>
      <c r="BL186" s="86"/>
      <c r="BM186" s="27"/>
      <c r="BN186" s="86"/>
      <c r="BO186" s="86"/>
      <c r="BP186" s="74"/>
      <c r="BQ186" s="86"/>
      <c r="BR186" s="86"/>
      <c r="BS186" s="74"/>
      <c r="BT186" s="87"/>
      <c r="BU186" s="87"/>
      <c r="BV186" s="74"/>
      <c r="BW186" s="26"/>
      <c r="BX186" s="86"/>
      <c r="BY186" s="74"/>
      <c r="BZ186" s="87"/>
      <c r="CA186" s="63"/>
    </row>
    <row r="187" spans="1:79">
      <c r="A187" s="73"/>
      <c r="B187" s="62"/>
      <c r="D187" s="63"/>
      <c r="E187" s="63"/>
      <c r="F187" s="64"/>
      <c r="G187" s="64"/>
      <c r="H187" s="64"/>
      <c r="I187" s="65"/>
      <c r="J187" s="64"/>
      <c r="K187" s="64"/>
      <c r="L187" s="64"/>
      <c r="M187" s="64"/>
      <c r="N187" s="64"/>
      <c r="O187" s="63"/>
      <c r="P187" s="63"/>
      <c r="Q187" s="63"/>
      <c r="R187" s="65"/>
      <c r="S187" s="65"/>
      <c r="T187" s="63"/>
      <c r="U187" s="63"/>
      <c r="V187" s="63"/>
      <c r="W187" s="65"/>
      <c r="X187" s="66"/>
      <c r="Y187" s="65"/>
      <c r="Z187" s="65"/>
      <c r="AA187" s="65"/>
      <c r="AB187" s="65"/>
      <c r="AC187" s="66"/>
      <c r="AD187" s="63"/>
      <c r="AE187" s="63"/>
      <c r="AF187" s="64"/>
      <c r="AG187" s="63"/>
      <c r="AH187" s="63"/>
      <c r="AI187" s="65"/>
      <c r="AJ187" s="66"/>
      <c r="AK187" s="66"/>
      <c r="AL187" s="64"/>
      <c r="AM187" s="64"/>
      <c r="AN187" s="68"/>
      <c r="AO187" s="69"/>
      <c r="AP187" s="70"/>
      <c r="AQ187" s="66"/>
      <c r="AR187" s="66"/>
      <c r="AS187" s="66"/>
      <c r="AT187" s="65"/>
      <c r="AU187" s="65"/>
      <c r="AV187" s="64"/>
      <c r="AW187" s="63"/>
      <c r="AX187" s="64"/>
      <c r="AY187" s="71"/>
      <c r="AZ187" s="66"/>
      <c r="BA187" s="66"/>
      <c r="BB187" s="72"/>
      <c r="BC187" s="65"/>
      <c r="BD187" s="65"/>
      <c r="BE187" s="65"/>
      <c r="BF187" s="87"/>
      <c r="BG187" s="87"/>
      <c r="BH187" s="86"/>
      <c r="BI187" s="87"/>
      <c r="BJ187" s="86"/>
      <c r="BK187" s="86"/>
      <c r="BL187" s="86"/>
      <c r="BM187" s="27"/>
      <c r="BN187" s="86"/>
      <c r="BO187" s="86"/>
      <c r="BP187" s="74"/>
      <c r="BQ187" s="86"/>
      <c r="BR187" s="86"/>
      <c r="BS187" s="74"/>
      <c r="BT187" s="87"/>
      <c r="BU187" s="87"/>
      <c r="BV187" s="74"/>
      <c r="BW187" s="26"/>
      <c r="BX187" s="86"/>
      <c r="BY187" s="74"/>
      <c r="BZ187" s="87"/>
      <c r="CA187" s="63"/>
    </row>
    <row r="188" spans="1:79">
      <c r="A188" s="73"/>
      <c r="B188" s="62"/>
      <c r="D188" s="63"/>
      <c r="E188" s="63"/>
      <c r="F188" s="64"/>
      <c r="G188" s="64"/>
      <c r="H188" s="64"/>
      <c r="I188" s="65"/>
      <c r="J188" s="64"/>
      <c r="K188" s="64"/>
      <c r="L188" s="64"/>
      <c r="M188" s="64"/>
      <c r="N188" s="64"/>
      <c r="O188" s="63"/>
      <c r="P188" s="63"/>
      <c r="Q188" s="63"/>
      <c r="R188" s="65"/>
      <c r="S188" s="65"/>
      <c r="T188" s="63"/>
      <c r="U188" s="63"/>
      <c r="V188" s="63"/>
      <c r="W188" s="65"/>
      <c r="X188" s="66"/>
      <c r="Y188" s="65"/>
      <c r="Z188" s="65"/>
      <c r="AA188" s="65"/>
      <c r="AB188" s="65"/>
      <c r="AC188" s="66"/>
      <c r="AD188" s="63"/>
      <c r="AE188" s="63"/>
      <c r="AF188" s="64"/>
      <c r="AG188" s="63"/>
      <c r="AH188" s="63"/>
      <c r="AI188" s="65"/>
      <c r="AJ188" s="66"/>
      <c r="AK188" s="66"/>
      <c r="AL188" s="64"/>
      <c r="AM188" s="64"/>
      <c r="AN188" s="68"/>
      <c r="AO188" s="69"/>
      <c r="AP188" s="70"/>
      <c r="AQ188" s="66"/>
      <c r="AR188" s="66"/>
      <c r="AS188" s="66"/>
      <c r="AT188" s="65"/>
      <c r="AU188" s="65"/>
      <c r="AV188" s="64"/>
      <c r="AW188" s="63"/>
      <c r="AX188" s="64"/>
      <c r="AY188" s="71"/>
      <c r="AZ188" s="66"/>
      <c r="BA188" s="66"/>
      <c r="BB188" s="72"/>
      <c r="BC188" s="65"/>
      <c r="BD188" s="65"/>
      <c r="BE188" s="65"/>
      <c r="BF188" s="87"/>
      <c r="BG188" s="87"/>
      <c r="BH188" s="86"/>
      <c r="BI188" s="87"/>
      <c r="BJ188" s="86"/>
      <c r="BK188" s="86"/>
      <c r="BL188" s="86"/>
      <c r="BM188" s="27"/>
      <c r="BN188" s="86"/>
      <c r="BO188" s="86"/>
      <c r="BP188" s="74"/>
      <c r="BQ188" s="86"/>
      <c r="BR188" s="86"/>
      <c r="BS188" s="74"/>
      <c r="BT188" s="87"/>
      <c r="BU188" s="87"/>
      <c r="BV188" s="74"/>
      <c r="BW188" s="26"/>
      <c r="BX188" s="86"/>
      <c r="BY188" s="74"/>
      <c r="BZ188" s="87"/>
      <c r="CA188" s="63"/>
    </row>
    <row r="189" spans="1:79">
      <c r="A189" s="73"/>
      <c r="B189" s="62"/>
      <c r="D189" s="63"/>
      <c r="E189" s="63"/>
      <c r="F189" s="64"/>
      <c r="G189" s="64"/>
      <c r="H189" s="64"/>
      <c r="I189" s="65"/>
      <c r="J189" s="64"/>
      <c r="K189" s="64"/>
      <c r="L189" s="64"/>
      <c r="M189" s="64"/>
      <c r="N189" s="64"/>
      <c r="O189" s="63"/>
      <c r="P189" s="63"/>
      <c r="Q189" s="63"/>
      <c r="R189" s="65"/>
      <c r="S189" s="65"/>
      <c r="T189" s="63"/>
      <c r="U189" s="63"/>
      <c r="V189" s="63"/>
      <c r="W189" s="65"/>
      <c r="X189" s="66"/>
      <c r="Y189" s="65"/>
      <c r="Z189" s="65"/>
      <c r="AA189" s="65"/>
      <c r="AB189" s="65"/>
      <c r="AC189" s="66"/>
      <c r="AD189" s="63"/>
      <c r="AE189" s="63"/>
      <c r="AF189" s="64"/>
      <c r="AG189" s="63"/>
      <c r="AH189" s="63"/>
      <c r="AI189" s="65"/>
      <c r="AJ189" s="66"/>
      <c r="AK189" s="66"/>
      <c r="AL189" s="64"/>
      <c r="AM189" s="64"/>
      <c r="AN189" s="68"/>
      <c r="AO189" s="69"/>
      <c r="AP189" s="70"/>
      <c r="AQ189" s="66"/>
      <c r="AR189" s="66"/>
      <c r="AS189" s="66"/>
      <c r="AT189" s="65"/>
      <c r="AU189" s="65"/>
      <c r="AV189" s="64"/>
      <c r="AW189" s="63"/>
      <c r="AX189" s="64"/>
      <c r="AY189" s="71"/>
      <c r="AZ189" s="66"/>
      <c r="BA189" s="66"/>
      <c r="BB189" s="72"/>
      <c r="BC189" s="65"/>
      <c r="BD189" s="65"/>
      <c r="BE189" s="65"/>
      <c r="BF189" s="87"/>
      <c r="BG189" s="87"/>
      <c r="BH189" s="86"/>
      <c r="BI189" s="87"/>
      <c r="BJ189" s="86"/>
      <c r="BK189" s="86"/>
      <c r="BL189" s="86"/>
      <c r="BM189" s="27"/>
      <c r="BN189" s="86"/>
      <c r="BO189" s="86"/>
      <c r="BP189" s="74"/>
      <c r="BQ189" s="86"/>
      <c r="BR189" s="86"/>
      <c r="BS189" s="74"/>
      <c r="BT189" s="87"/>
      <c r="BU189" s="87"/>
      <c r="BV189" s="74"/>
      <c r="BW189" s="26"/>
      <c r="BX189" s="86"/>
      <c r="BY189" s="74"/>
      <c r="BZ189" s="87"/>
      <c r="CA189" s="63"/>
    </row>
    <row r="190" spans="1:79">
      <c r="A190" s="73"/>
      <c r="B190" s="62"/>
      <c r="D190" s="63"/>
      <c r="E190" s="63"/>
      <c r="F190" s="64"/>
      <c r="G190" s="64"/>
      <c r="H190" s="64"/>
      <c r="I190" s="65"/>
      <c r="J190" s="64"/>
      <c r="K190" s="64"/>
      <c r="L190" s="64"/>
      <c r="M190" s="64"/>
      <c r="N190" s="64"/>
      <c r="O190" s="63"/>
      <c r="P190" s="63"/>
      <c r="Q190" s="63"/>
      <c r="R190" s="65"/>
      <c r="S190" s="65"/>
      <c r="T190" s="63"/>
      <c r="U190" s="63"/>
      <c r="V190" s="63"/>
      <c r="W190" s="65"/>
      <c r="X190" s="66"/>
      <c r="Y190" s="65"/>
      <c r="Z190" s="65"/>
      <c r="AA190" s="65"/>
      <c r="AB190" s="65"/>
      <c r="AC190" s="66"/>
      <c r="AD190" s="63"/>
      <c r="AE190" s="63"/>
      <c r="AF190" s="64"/>
      <c r="AG190" s="63"/>
      <c r="AH190" s="63"/>
      <c r="AI190" s="65"/>
      <c r="AJ190" s="66"/>
      <c r="AK190" s="66"/>
      <c r="AL190" s="64"/>
      <c r="AM190" s="64"/>
      <c r="AN190" s="68"/>
      <c r="AO190" s="69"/>
      <c r="AP190" s="70"/>
      <c r="AQ190" s="66"/>
      <c r="AR190" s="66"/>
      <c r="AS190" s="66"/>
      <c r="AT190" s="65"/>
      <c r="AU190" s="65"/>
      <c r="AV190" s="64"/>
      <c r="AW190" s="63"/>
      <c r="AX190" s="64"/>
      <c r="AY190" s="71"/>
      <c r="AZ190" s="66"/>
      <c r="BA190" s="66"/>
      <c r="BB190" s="72"/>
      <c r="BC190" s="65"/>
      <c r="BD190" s="65"/>
      <c r="BE190" s="65"/>
      <c r="BF190" s="87"/>
      <c r="BG190" s="87"/>
      <c r="BH190" s="86"/>
      <c r="BI190" s="87"/>
      <c r="BJ190" s="86"/>
      <c r="BK190" s="86"/>
      <c r="BL190" s="86"/>
      <c r="BM190" s="27"/>
      <c r="BN190" s="86"/>
      <c r="BO190" s="86"/>
      <c r="BP190" s="74"/>
      <c r="BQ190" s="86"/>
      <c r="BR190" s="86"/>
      <c r="BS190" s="74"/>
      <c r="BT190" s="87"/>
      <c r="BU190" s="87"/>
      <c r="BV190" s="74"/>
      <c r="BW190" s="26"/>
      <c r="BX190" s="86"/>
      <c r="BY190" s="74"/>
      <c r="BZ190" s="87"/>
      <c r="CA190" s="63"/>
    </row>
    <row r="191" spans="1:79">
      <c r="A191" s="73"/>
      <c r="B191" s="62"/>
      <c r="D191" s="63"/>
      <c r="E191" s="63"/>
      <c r="F191" s="64"/>
      <c r="G191" s="64"/>
      <c r="H191" s="64"/>
      <c r="I191" s="65"/>
      <c r="J191" s="64"/>
      <c r="K191" s="64"/>
      <c r="L191" s="64"/>
      <c r="M191" s="64"/>
      <c r="N191" s="64"/>
      <c r="O191" s="63"/>
      <c r="P191" s="63"/>
      <c r="Q191" s="63"/>
      <c r="R191" s="65"/>
      <c r="S191" s="65"/>
      <c r="T191" s="63"/>
      <c r="U191" s="63"/>
      <c r="V191" s="63"/>
      <c r="W191" s="65"/>
      <c r="X191" s="66"/>
      <c r="Y191" s="65"/>
      <c r="Z191" s="65"/>
      <c r="AA191" s="65"/>
      <c r="AB191" s="65"/>
      <c r="AC191" s="66"/>
      <c r="AD191" s="63"/>
      <c r="AE191" s="63"/>
      <c r="AF191" s="64"/>
      <c r="AG191" s="63"/>
      <c r="AH191" s="63"/>
      <c r="AI191" s="65"/>
      <c r="AJ191" s="66"/>
      <c r="AK191" s="66"/>
      <c r="AL191" s="64"/>
      <c r="AM191" s="64"/>
      <c r="AN191" s="68"/>
      <c r="AO191" s="69"/>
      <c r="AP191" s="70"/>
      <c r="AQ191" s="66"/>
      <c r="AR191" s="66"/>
      <c r="AS191" s="66"/>
      <c r="AT191" s="65"/>
      <c r="AU191" s="65"/>
      <c r="AV191" s="64"/>
      <c r="AW191" s="63"/>
      <c r="AX191" s="64"/>
      <c r="AY191" s="71"/>
      <c r="AZ191" s="66"/>
      <c r="BA191" s="66"/>
      <c r="BB191" s="72"/>
      <c r="BC191" s="65"/>
      <c r="BD191" s="65"/>
      <c r="BE191" s="65"/>
      <c r="BF191" s="87"/>
      <c r="BG191" s="87"/>
      <c r="BH191" s="86"/>
      <c r="BI191" s="87"/>
      <c r="BJ191" s="86"/>
      <c r="BK191" s="86"/>
      <c r="BL191" s="86"/>
      <c r="BM191" s="27"/>
      <c r="BN191" s="86"/>
      <c r="BO191" s="86"/>
      <c r="BP191" s="74"/>
      <c r="BQ191" s="86"/>
      <c r="BR191" s="86"/>
      <c r="BS191" s="74"/>
      <c r="BT191" s="87"/>
      <c r="BU191" s="87"/>
      <c r="BV191" s="74"/>
      <c r="BW191" s="26"/>
      <c r="BX191" s="86"/>
      <c r="BY191" s="74"/>
      <c r="BZ191" s="87"/>
      <c r="CA191" s="63"/>
    </row>
    <row r="192" spans="1:79">
      <c r="A192" s="73"/>
      <c r="B192" s="62"/>
      <c r="D192" s="63"/>
      <c r="E192" s="63"/>
      <c r="F192" s="64"/>
      <c r="G192" s="64"/>
      <c r="H192" s="64"/>
      <c r="I192" s="65"/>
      <c r="J192" s="64"/>
      <c r="K192" s="64"/>
      <c r="L192" s="64"/>
      <c r="M192" s="64"/>
      <c r="N192" s="64"/>
      <c r="O192" s="63"/>
      <c r="P192" s="63"/>
      <c r="Q192" s="63"/>
      <c r="R192" s="65"/>
      <c r="S192" s="65"/>
      <c r="T192" s="63"/>
      <c r="U192" s="63"/>
      <c r="V192" s="63"/>
      <c r="W192" s="65"/>
      <c r="X192" s="66"/>
      <c r="Y192" s="65"/>
      <c r="Z192" s="65"/>
      <c r="AA192" s="65"/>
      <c r="AB192" s="65"/>
      <c r="AC192" s="66"/>
      <c r="AD192" s="63"/>
      <c r="AE192" s="63"/>
      <c r="AF192" s="64"/>
      <c r="AG192" s="63"/>
      <c r="AH192" s="63"/>
      <c r="AI192" s="65"/>
      <c r="AJ192" s="66"/>
      <c r="AK192" s="66"/>
      <c r="AL192" s="64"/>
      <c r="AM192" s="64"/>
      <c r="AN192" s="68"/>
      <c r="AO192" s="69"/>
      <c r="AP192" s="70"/>
      <c r="AQ192" s="66"/>
      <c r="AR192" s="66"/>
      <c r="AS192" s="66"/>
      <c r="AT192" s="65"/>
      <c r="AU192" s="65"/>
      <c r="AV192" s="64"/>
      <c r="AW192" s="63"/>
      <c r="AX192" s="64"/>
      <c r="AY192" s="71"/>
      <c r="AZ192" s="66"/>
      <c r="BA192" s="66"/>
      <c r="BB192" s="72"/>
      <c r="BC192" s="65"/>
      <c r="BD192" s="65"/>
      <c r="BE192" s="65"/>
      <c r="BF192" s="87"/>
      <c r="BG192" s="87"/>
      <c r="BH192" s="86"/>
      <c r="BI192" s="87"/>
      <c r="BJ192" s="86"/>
      <c r="BK192" s="86"/>
      <c r="BL192" s="86"/>
      <c r="BM192" s="27"/>
      <c r="BN192" s="86"/>
      <c r="BO192" s="86"/>
      <c r="BP192" s="74"/>
      <c r="BQ192" s="86"/>
      <c r="BR192" s="86"/>
      <c r="BS192" s="74"/>
      <c r="BT192" s="87"/>
      <c r="BU192" s="87"/>
      <c r="BV192" s="74"/>
      <c r="BW192" s="26"/>
      <c r="BX192" s="86"/>
      <c r="BY192" s="74"/>
      <c r="BZ192" s="87"/>
      <c r="CA192" s="63"/>
    </row>
    <row r="193" spans="1:79">
      <c r="A193" s="73"/>
      <c r="B193" s="62"/>
      <c r="D193" s="63"/>
      <c r="E193" s="63"/>
      <c r="F193" s="64"/>
      <c r="G193" s="64"/>
      <c r="H193" s="64"/>
      <c r="I193" s="65"/>
      <c r="J193" s="64"/>
      <c r="K193" s="64"/>
      <c r="L193" s="64"/>
      <c r="M193" s="64"/>
      <c r="N193" s="64"/>
      <c r="O193" s="63"/>
      <c r="P193" s="63"/>
      <c r="Q193" s="63"/>
      <c r="R193" s="65"/>
      <c r="S193" s="65"/>
      <c r="T193" s="63"/>
      <c r="U193" s="63"/>
      <c r="V193" s="63"/>
      <c r="W193" s="65"/>
      <c r="X193" s="66"/>
      <c r="Y193" s="65"/>
      <c r="Z193" s="65"/>
      <c r="AA193" s="65"/>
      <c r="AB193" s="65"/>
      <c r="AC193" s="66"/>
      <c r="AD193" s="63"/>
      <c r="AE193" s="63"/>
      <c r="AF193" s="64"/>
      <c r="AG193" s="63"/>
      <c r="AH193" s="63"/>
      <c r="AI193" s="65"/>
      <c r="AJ193" s="66"/>
      <c r="AK193" s="66"/>
      <c r="AL193" s="64"/>
      <c r="AM193" s="64"/>
      <c r="AN193" s="68"/>
      <c r="AO193" s="69"/>
      <c r="AP193" s="70"/>
      <c r="AQ193" s="66"/>
      <c r="AR193" s="66"/>
      <c r="AS193" s="66"/>
      <c r="AT193" s="65"/>
      <c r="AU193" s="65"/>
      <c r="AV193" s="64"/>
      <c r="AW193" s="63"/>
      <c r="AX193" s="64"/>
      <c r="AY193" s="71"/>
      <c r="AZ193" s="66"/>
      <c r="BA193" s="66"/>
      <c r="BB193" s="72"/>
      <c r="BC193" s="65"/>
      <c r="BD193" s="65"/>
      <c r="BE193" s="65"/>
      <c r="BF193" s="87"/>
      <c r="BG193" s="87"/>
      <c r="BH193" s="86"/>
      <c r="BI193" s="87"/>
      <c r="BJ193" s="86"/>
      <c r="BK193" s="86"/>
      <c r="BL193" s="86"/>
      <c r="BM193" s="27"/>
      <c r="BN193" s="86"/>
      <c r="BO193" s="86"/>
      <c r="BP193" s="74"/>
      <c r="BQ193" s="86"/>
      <c r="BR193" s="86"/>
      <c r="BS193" s="74"/>
      <c r="BT193" s="87"/>
      <c r="BU193" s="87"/>
      <c r="BV193" s="74"/>
      <c r="BW193" s="26"/>
      <c r="BX193" s="86"/>
      <c r="BY193" s="74"/>
      <c r="BZ193" s="87"/>
      <c r="CA193" s="63"/>
    </row>
    <row r="194" spans="1:79">
      <c r="A194" s="73"/>
      <c r="B194" s="62"/>
      <c r="D194" s="63"/>
      <c r="E194" s="63"/>
      <c r="F194" s="64"/>
      <c r="G194" s="64"/>
      <c r="H194" s="64"/>
      <c r="I194" s="65"/>
      <c r="J194" s="64"/>
      <c r="K194" s="64"/>
      <c r="L194" s="64"/>
      <c r="M194" s="64"/>
      <c r="N194" s="64"/>
      <c r="O194" s="63"/>
      <c r="P194" s="63"/>
      <c r="Q194" s="63"/>
      <c r="R194" s="65"/>
      <c r="S194" s="65"/>
      <c r="T194" s="63"/>
      <c r="U194" s="63"/>
      <c r="V194" s="63"/>
      <c r="W194" s="65"/>
      <c r="X194" s="66"/>
      <c r="Y194" s="65"/>
      <c r="Z194" s="65"/>
      <c r="AA194" s="65"/>
      <c r="AB194" s="65"/>
      <c r="AC194" s="66"/>
      <c r="AD194" s="63"/>
      <c r="AE194" s="63"/>
      <c r="AF194" s="64"/>
      <c r="AG194" s="63"/>
      <c r="AH194" s="63"/>
      <c r="AI194" s="65"/>
      <c r="AJ194" s="66"/>
      <c r="AK194" s="66"/>
      <c r="AL194" s="64"/>
      <c r="AM194" s="64"/>
      <c r="AN194" s="68"/>
      <c r="AO194" s="69"/>
      <c r="AP194" s="70"/>
      <c r="AQ194" s="66"/>
      <c r="AR194" s="66"/>
      <c r="AS194" s="66"/>
      <c r="AT194" s="65"/>
      <c r="AU194" s="65"/>
      <c r="AV194" s="64"/>
      <c r="AW194" s="63"/>
      <c r="AX194" s="64"/>
      <c r="AY194" s="71"/>
      <c r="AZ194" s="66"/>
      <c r="BA194" s="66"/>
      <c r="BB194" s="72"/>
      <c r="BC194" s="65"/>
      <c r="BD194" s="65"/>
      <c r="BE194" s="65"/>
      <c r="BF194" s="87"/>
      <c r="BG194" s="87"/>
      <c r="BH194" s="86"/>
      <c r="BI194" s="87"/>
      <c r="BJ194" s="86"/>
      <c r="BK194" s="86"/>
      <c r="BL194" s="86"/>
      <c r="BM194" s="27"/>
      <c r="BN194" s="86"/>
      <c r="BO194" s="86"/>
      <c r="BP194" s="74"/>
      <c r="BQ194" s="86"/>
      <c r="BR194" s="86"/>
      <c r="BS194" s="74"/>
      <c r="BT194" s="87"/>
      <c r="BU194" s="87"/>
      <c r="BV194" s="74"/>
      <c r="BW194" s="26"/>
      <c r="BX194" s="86"/>
      <c r="BY194" s="74"/>
      <c r="BZ194" s="87"/>
      <c r="CA194" s="63"/>
    </row>
    <row r="195" spans="1:79">
      <c r="A195" s="73"/>
      <c r="B195" s="62"/>
      <c r="D195" s="63"/>
      <c r="E195" s="63"/>
      <c r="F195" s="64"/>
      <c r="G195" s="64"/>
      <c r="H195" s="64"/>
      <c r="I195" s="65"/>
      <c r="J195" s="64"/>
      <c r="K195" s="64"/>
      <c r="L195" s="64"/>
      <c r="M195" s="64"/>
      <c r="N195" s="64"/>
      <c r="O195" s="63"/>
      <c r="P195" s="63"/>
      <c r="Q195" s="63"/>
      <c r="R195" s="65"/>
      <c r="S195" s="65"/>
      <c r="T195" s="63"/>
      <c r="U195" s="63"/>
      <c r="V195" s="63"/>
      <c r="W195" s="65"/>
      <c r="X195" s="66"/>
      <c r="Y195" s="65"/>
      <c r="Z195" s="65"/>
      <c r="AA195" s="65"/>
      <c r="AB195" s="65"/>
      <c r="AC195" s="66"/>
      <c r="AD195" s="63"/>
      <c r="AE195" s="63"/>
      <c r="AF195" s="64"/>
      <c r="AG195" s="63"/>
      <c r="AH195" s="63"/>
      <c r="AI195" s="65"/>
      <c r="AJ195" s="66"/>
      <c r="AK195" s="66"/>
      <c r="AL195" s="64"/>
      <c r="AM195" s="64"/>
      <c r="AN195" s="68"/>
      <c r="AO195" s="69"/>
      <c r="AP195" s="70"/>
      <c r="AQ195" s="66"/>
      <c r="AR195" s="66"/>
      <c r="AS195" s="66"/>
      <c r="AT195" s="65"/>
      <c r="AU195" s="65"/>
      <c r="AV195" s="64"/>
      <c r="AW195" s="63"/>
      <c r="AX195" s="64"/>
      <c r="AY195" s="71"/>
      <c r="AZ195" s="66"/>
      <c r="BA195" s="66"/>
      <c r="BB195" s="72"/>
      <c r="BC195" s="65"/>
      <c r="BD195" s="65"/>
      <c r="BE195" s="65"/>
      <c r="BF195" s="87"/>
      <c r="BG195" s="87"/>
      <c r="BH195" s="86"/>
      <c r="BI195" s="87"/>
      <c r="BJ195" s="86"/>
      <c r="BK195" s="86"/>
      <c r="BL195" s="86"/>
      <c r="BM195" s="27"/>
      <c r="BN195" s="86"/>
      <c r="BO195" s="86"/>
      <c r="BP195" s="74"/>
      <c r="BQ195" s="86"/>
      <c r="BR195" s="86"/>
      <c r="BS195" s="74"/>
      <c r="BT195" s="87"/>
      <c r="BU195" s="87"/>
      <c r="BV195" s="74"/>
      <c r="BW195" s="26"/>
      <c r="BX195" s="86"/>
      <c r="BY195" s="74"/>
      <c r="BZ195" s="87"/>
      <c r="CA195" s="63"/>
    </row>
    <row r="196" spans="1:79">
      <c r="A196" s="73"/>
      <c r="B196" s="62"/>
      <c r="D196" s="63"/>
      <c r="E196" s="63"/>
      <c r="F196" s="64"/>
      <c r="G196" s="64"/>
      <c r="H196" s="64"/>
      <c r="I196" s="65"/>
      <c r="J196" s="64"/>
      <c r="K196" s="64"/>
      <c r="L196" s="64"/>
      <c r="M196" s="64"/>
      <c r="N196" s="64"/>
      <c r="O196" s="63"/>
      <c r="P196" s="63"/>
      <c r="Q196" s="63"/>
      <c r="R196" s="65"/>
      <c r="S196" s="65"/>
      <c r="T196" s="63"/>
      <c r="U196" s="63"/>
      <c r="V196" s="63"/>
      <c r="W196" s="65"/>
      <c r="X196" s="66"/>
      <c r="Y196" s="65"/>
      <c r="Z196" s="65"/>
      <c r="AA196" s="65"/>
      <c r="AB196" s="65"/>
      <c r="AC196" s="66"/>
      <c r="AD196" s="63"/>
      <c r="AE196" s="63"/>
      <c r="AF196" s="64"/>
      <c r="AG196" s="63"/>
      <c r="AH196" s="63"/>
      <c r="AI196" s="65"/>
      <c r="AJ196" s="66"/>
      <c r="AK196" s="66"/>
      <c r="AL196" s="64"/>
      <c r="AM196" s="64"/>
      <c r="AN196" s="68"/>
      <c r="AO196" s="69"/>
      <c r="AP196" s="70"/>
      <c r="AQ196" s="66"/>
      <c r="AR196" s="66"/>
      <c r="AS196" s="66"/>
      <c r="AT196" s="65"/>
      <c r="AU196" s="65"/>
      <c r="AV196" s="64"/>
      <c r="AW196" s="63"/>
      <c r="AX196" s="64"/>
      <c r="AY196" s="71"/>
      <c r="AZ196" s="66"/>
      <c r="BA196" s="66"/>
      <c r="BB196" s="72"/>
      <c r="BC196" s="65"/>
      <c r="BD196" s="65"/>
      <c r="BE196" s="65"/>
      <c r="BF196" s="87"/>
      <c r="BG196" s="87"/>
      <c r="BH196" s="86"/>
      <c r="BI196" s="87"/>
      <c r="BJ196" s="86"/>
      <c r="BK196" s="86"/>
      <c r="BL196" s="86"/>
      <c r="BM196" s="27"/>
      <c r="BN196" s="86"/>
      <c r="BO196" s="86"/>
      <c r="BP196" s="74"/>
      <c r="BQ196" s="86"/>
      <c r="BR196" s="86"/>
      <c r="BS196" s="74"/>
      <c r="BT196" s="87"/>
      <c r="BU196" s="87"/>
      <c r="BV196" s="74"/>
      <c r="BW196" s="26"/>
      <c r="BX196" s="86"/>
      <c r="BY196" s="74"/>
      <c r="BZ196" s="87"/>
      <c r="CA196" s="63"/>
    </row>
    <row r="197" spans="1:79">
      <c r="A197" s="73"/>
      <c r="B197" s="62"/>
      <c r="D197" s="63"/>
      <c r="E197" s="63"/>
      <c r="F197" s="64"/>
      <c r="G197" s="64"/>
      <c r="H197" s="64"/>
      <c r="I197" s="65"/>
      <c r="J197" s="64"/>
      <c r="K197" s="64"/>
      <c r="L197" s="64"/>
      <c r="M197" s="64"/>
      <c r="N197" s="64"/>
      <c r="O197" s="63"/>
      <c r="P197" s="63"/>
      <c r="Q197" s="63"/>
      <c r="R197" s="65"/>
      <c r="S197" s="65"/>
      <c r="T197" s="63"/>
      <c r="U197" s="63"/>
      <c r="V197" s="63"/>
      <c r="W197" s="65"/>
      <c r="X197" s="66"/>
      <c r="Y197" s="65"/>
      <c r="Z197" s="65"/>
      <c r="AA197" s="65"/>
      <c r="AB197" s="65"/>
      <c r="AC197" s="66"/>
      <c r="AD197" s="63"/>
      <c r="AE197" s="63"/>
      <c r="AF197" s="64"/>
      <c r="AG197" s="63"/>
      <c r="AH197" s="63"/>
      <c r="AI197" s="65"/>
      <c r="AJ197" s="66"/>
      <c r="AK197" s="66"/>
      <c r="AL197" s="64"/>
      <c r="AM197" s="64"/>
      <c r="AN197" s="68"/>
      <c r="AO197" s="69"/>
      <c r="AP197" s="70"/>
      <c r="AQ197" s="66"/>
      <c r="AR197" s="66"/>
      <c r="AS197" s="66"/>
      <c r="AT197" s="65"/>
      <c r="AU197" s="65"/>
      <c r="AV197" s="64"/>
      <c r="AW197" s="63"/>
      <c r="AX197" s="64"/>
      <c r="AY197" s="71"/>
      <c r="AZ197" s="66"/>
      <c r="BA197" s="66"/>
      <c r="BB197" s="72"/>
      <c r="BC197" s="65"/>
      <c r="BD197" s="65"/>
      <c r="BE197" s="65"/>
      <c r="BF197" s="87"/>
      <c r="BG197" s="87"/>
      <c r="BH197" s="86"/>
      <c r="BI197" s="87"/>
      <c r="BJ197" s="86"/>
      <c r="BK197" s="86"/>
      <c r="BL197" s="86"/>
      <c r="BM197" s="27"/>
      <c r="BN197" s="86"/>
      <c r="BO197" s="86"/>
      <c r="BP197" s="74"/>
      <c r="BQ197" s="86"/>
      <c r="BR197" s="86"/>
      <c r="BS197" s="74"/>
      <c r="BT197" s="87"/>
      <c r="BU197" s="87"/>
      <c r="BV197" s="74"/>
      <c r="BW197" s="26"/>
      <c r="BX197" s="86"/>
      <c r="BY197" s="74"/>
      <c r="BZ197" s="87"/>
      <c r="CA197" s="63"/>
    </row>
    <row r="198" spans="1:79">
      <c r="A198" s="73"/>
      <c r="B198" s="62"/>
      <c r="D198" s="63"/>
      <c r="E198" s="63"/>
      <c r="F198" s="64"/>
      <c r="G198" s="64"/>
      <c r="H198" s="64"/>
      <c r="I198" s="65"/>
      <c r="J198" s="64"/>
      <c r="K198" s="64"/>
      <c r="L198" s="64"/>
      <c r="M198" s="64"/>
      <c r="N198" s="64"/>
      <c r="O198" s="63"/>
      <c r="P198" s="63"/>
      <c r="Q198" s="63"/>
      <c r="R198" s="65"/>
      <c r="S198" s="65"/>
      <c r="T198" s="63"/>
      <c r="U198" s="63"/>
      <c r="V198" s="63"/>
      <c r="W198" s="65"/>
      <c r="X198" s="66"/>
      <c r="Y198" s="65"/>
      <c r="Z198" s="65"/>
      <c r="AA198" s="65"/>
      <c r="AB198" s="65"/>
      <c r="AC198" s="66"/>
      <c r="AD198" s="63"/>
      <c r="AE198" s="63"/>
      <c r="AF198" s="64"/>
      <c r="AG198" s="63"/>
      <c r="AH198" s="63"/>
      <c r="AI198" s="65"/>
      <c r="AJ198" s="66"/>
      <c r="AK198" s="66"/>
      <c r="AL198" s="64"/>
      <c r="AM198" s="64"/>
      <c r="AN198" s="68"/>
      <c r="AO198" s="69"/>
      <c r="AP198" s="70"/>
      <c r="AQ198" s="66"/>
      <c r="AR198" s="66"/>
      <c r="AS198" s="66"/>
      <c r="AT198" s="65"/>
      <c r="AU198" s="65"/>
      <c r="AV198" s="64"/>
      <c r="AW198" s="63"/>
      <c r="AX198" s="64"/>
      <c r="AY198" s="71"/>
      <c r="AZ198" s="66"/>
      <c r="BA198" s="66"/>
      <c r="BB198" s="72"/>
      <c r="BC198" s="65"/>
      <c r="BD198" s="65"/>
      <c r="BE198" s="65"/>
      <c r="BF198" s="87"/>
      <c r="BG198" s="87"/>
      <c r="BH198" s="86"/>
      <c r="BI198" s="87"/>
      <c r="BJ198" s="86"/>
      <c r="BK198" s="86"/>
      <c r="BL198" s="86"/>
      <c r="BM198" s="27"/>
      <c r="BN198" s="86"/>
      <c r="BO198" s="86"/>
      <c r="BP198" s="74"/>
      <c r="BQ198" s="86"/>
      <c r="BR198" s="86"/>
      <c r="BS198" s="74"/>
      <c r="BT198" s="87"/>
      <c r="BU198" s="87"/>
      <c r="BV198" s="74"/>
      <c r="BW198" s="26"/>
      <c r="BX198" s="86"/>
      <c r="BY198" s="74"/>
      <c r="BZ198" s="87"/>
      <c r="CA198" s="63"/>
    </row>
    <row r="199" spans="1:79">
      <c r="A199" s="73"/>
      <c r="B199" s="62"/>
      <c r="D199" s="63"/>
      <c r="E199" s="63"/>
      <c r="F199" s="64"/>
      <c r="G199" s="64"/>
      <c r="H199" s="64"/>
      <c r="I199" s="65"/>
      <c r="J199" s="64"/>
      <c r="K199" s="64"/>
      <c r="L199" s="64"/>
      <c r="M199" s="64"/>
      <c r="N199" s="64"/>
      <c r="O199" s="63"/>
      <c r="P199" s="63"/>
      <c r="Q199" s="63"/>
      <c r="R199" s="65"/>
      <c r="S199" s="65"/>
      <c r="T199" s="63"/>
      <c r="U199" s="63"/>
      <c r="V199" s="63"/>
      <c r="W199" s="65"/>
      <c r="X199" s="66"/>
      <c r="Y199" s="65"/>
      <c r="Z199" s="65"/>
      <c r="AA199" s="65"/>
      <c r="AB199" s="65"/>
      <c r="AC199" s="66"/>
      <c r="AD199" s="63"/>
      <c r="AE199" s="63"/>
      <c r="AF199" s="64"/>
      <c r="AG199" s="63"/>
      <c r="AH199" s="63"/>
      <c r="AI199" s="65"/>
      <c r="AJ199" s="66"/>
      <c r="AK199" s="66"/>
      <c r="AL199" s="64"/>
      <c r="AM199" s="64"/>
      <c r="AN199" s="68"/>
      <c r="AO199" s="69"/>
      <c r="AP199" s="70"/>
      <c r="AQ199" s="66"/>
      <c r="AR199" s="66"/>
      <c r="AS199" s="66"/>
      <c r="AT199" s="65"/>
      <c r="AU199" s="65"/>
      <c r="AV199" s="64"/>
      <c r="AW199" s="63"/>
      <c r="AX199" s="64"/>
      <c r="AY199" s="71"/>
      <c r="AZ199" s="66"/>
      <c r="BA199" s="66"/>
      <c r="BB199" s="72"/>
      <c r="BC199" s="65"/>
      <c r="BD199" s="65"/>
      <c r="BE199" s="65"/>
      <c r="BF199" s="87"/>
      <c r="BG199" s="87"/>
      <c r="BH199" s="86"/>
      <c r="BI199" s="87"/>
      <c r="BJ199" s="86"/>
      <c r="BK199" s="86"/>
      <c r="BL199" s="86"/>
      <c r="BM199" s="27"/>
      <c r="BN199" s="86"/>
      <c r="BO199" s="86"/>
      <c r="BP199" s="74"/>
      <c r="BQ199" s="86"/>
      <c r="BR199" s="86"/>
      <c r="BS199" s="74"/>
      <c r="BT199" s="87"/>
      <c r="BU199" s="87"/>
      <c r="BV199" s="74"/>
      <c r="BW199" s="26"/>
      <c r="BX199" s="86"/>
      <c r="BY199" s="74"/>
      <c r="BZ199" s="87"/>
      <c r="CA199" s="63"/>
    </row>
    <row r="200" spans="1:79">
      <c r="A200" s="73"/>
      <c r="B200" s="62"/>
      <c r="D200" s="63"/>
      <c r="E200" s="63"/>
      <c r="F200" s="64"/>
      <c r="G200" s="64"/>
      <c r="H200" s="64"/>
      <c r="I200" s="65"/>
      <c r="J200" s="64"/>
      <c r="K200" s="64"/>
      <c r="L200" s="64"/>
      <c r="M200" s="64"/>
      <c r="N200" s="64"/>
      <c r="O200" s="63"/>
      <c r="P200" s="63"/>
      <c r="Q200" s="63"/>
      <c r="R200" s="65"/>
      <c r="S200" s="65"/>
      <c r="T200" s="63"/>
      <c r="U200" s="63"/>
      <c r="V200" s="63"/>
      <c r="W200" s="65"/>
      <c r="X200" s="66"/>
      <c r="Y200" s="65"/>
      <c r="Z200" s="65"/>
      <c r="AA200" s="65"/>
      <c r="AB200" s="65"/>
      <c r="AC200" s="66"/>
      <c r="AD200" s="63"/>
      <c r="AE200" s="63"/>
      <c r="AF200" s="64"/>
      <c r="AG200" s="63"/>
      <c r="AH200" s="63"/>
      <c r="AI200" s="65"/>
      <c r="AJ200" s="66"/>
      <c r="AK200" s="66"/>
      <c r="AL200" s="64"/>
      <c r="AM200" s="64"/>
      <c r="AN200" s="68"/>
      <c r="AO200" s="69"/>
      <c r="AP200" s="70"/>
      <c r="AQ200" s="66"/>
      <c r="AR200" s="66"/>
      <c r="AS200" s="66"/>
      <c r="AT200" s="65"/>
      <c r="AU200" s="65"/>
      <c r="AV200" s="64"/>
      <c r="AW200" s="63"/>
      <c r="AX200" s="64"/>
      <c r="AY200" s="71"/>
      <c r="AZ200" s="66"/>
      <c r="BA200" s="66"/>
      <c r="BB200" s="72"/>
      <c r="BC200" s="65"/>
      <c r="BD200" s="65"/>
      <c r="BE200" s="65"/>
      <c r="BF200" s="87"/>
      <c r="BG200" s="87"/>
      <c r="BH200" s="86"/>
      <c r="BI200" s="87"/>
      <c r="BJ200" s="86"/>
      <c r="BK200" s="86"/>
      <c r="BL200" s="86"/>
      <c r="BM200" s="27"/>
      <c r="BN200" s="86"/>
      <c r="BO200" s="86"/>
      <c r="BP200" s="74"/>
      <c r="BQ200" s="86"/>
      <c r="BR200" s="86"/>
      <c r="BS200" s="74"/>
      <c r="BT200" s="87"/>
      <c r="BU200" s="87"/>
      <c r="BV200" s="74"/>
      <c r="BW200" s="26"/>
      <c r="BX200" s="86"/>
      <c r="BY200" s="74"/>
      <c r="BZ200" s="87"/>
      <c r="CA200" s="63"/>
    </row>
    <row r="201" spans="1:79">
      <c r="A201" s="73"/>
      <c r="B201" s="62"/>
      <c r="D201" s="63"/>
      <c r="E201" s="63"/>
      <c r="F201" s="64"/>
      <c r="G201" s="64"/>
      <c r="H201" s="64"/>
      <c r="I201" s="65"/>
      <c r="J201" s="64"/>
      <c r="K201" s="64"/>
      <c r="L201" s="64"/>
      <c r="M201" s="64"/>
      <c r="N201" s="64"/>
      <c r="O201" s="63"/>
      <c r="P201" s="63"/>
      <c r="Q201" s="63"/>
      <c r="R201" s="65"/>
      <c r="S201" s="65"/>
      <c r="T201" s="63"/>
      <c r="U201" s="63"/>
      <c r="V201" s="63"/>
      <c r="W201" s="65"/>
      <c r="X201" s="66"/>
      <c r="Y201" s="65"/>
      <c r="Z201" s="65"/>
      <c r="AA201" s="65"/>
      <c r="AB201" s="65"/>
      <c r="AC201" s="66"/>
      <c r="AD201" s="63"/>
      <c r="AE201" s="63"/>
      <c r="AF201" s="64"/>
      <c r="AG201" s="63"/>
      <c r="AH201" s="63"/>
      <c r="AI201" s="65"/>
      <c r="AJ201" s="66"/>
      <c r="AK201" s="66"/>
      <c r="AL201" s="64"/>
      <c r="AM201" s="64"/>
      <c r="AN201" s="68"/>
      <c r="AO201" s="69"/>
      <c r="AP201" s="70"/>
      <c r="AQ201" s="66"/>
      <c r="AR201" s="66"/>
      <c r="AS201" s="66"/>
      <c r="AT201" s="65"/>
      <c r="AU201" s="65"/>
      <c r="AV201" s="64"/>
      <c r="AW201" s="63"/>
      <c r="AX201" s="64"/>
      <c r="AY201" s="71"/>
      <c r="AZ201" s="66"/>
      <c r="BA201" s="66"/>
      <c r="BB201" s="72"/>
      <c r="BC201" s="65"/>
      <c r="BD201" s="65"/>
      <c r="BE201" s="65"/>
      <c r="BF201" s="87"/>
      <c r="BG201" s="87"/>
      <c r="BH201" s="86"/>
      <c r="BI201" s="87"/>
      <c r="BJ201" s="86"/>
      <c r="BK201" s="86"/>
      <c r="BL201" s="86"/>
      <c r="BM201" s="27"/>
      <c r="BN201" s="86"/>
      <c r="BO201" s="86"/>
      <c r="BP201" s="74"/>
      <c r="BQ201" s="86"/>
      <c r="BR201" s="86"/>
      <c r="BS201" s="74"/>
      <c r="BT201" s="87"/>
      <c r="BU201" s="87"/>
      <c r="BV201" s="74"/>
      <c r="BW201" s="26"/>
      <c r="BX201" s="86"/>
      <c r="BY201" s="74"/>
      <c r="BZ201" s="87"/>
      <c r="CA201" s="63"/>
    </row>
    <row r="202" spans="1:79">
      <c r="A202" s="73"/>
      <c r="B202" s="62"/>
      <c r="D202" s="63"/>
      <c r="E202" s="63"/>
      <c r="F202" s="64"/>
      <c r="G202" s="64"/>
      <c r="H202" s="64"/>
      <c r="I202" s="65"/>
      <c r="J202" s="64"/>
      <c r="K202" s="64"/>
      <c r="L202" s="64"/>
      <c r="M202" s="64"/>
      <c r="N202" s="64"/>
      <c r="O202" s="63"/>
      <c r="P202" s="63"/>
      <c r="Q202" s="63"/>
      <c r="R202" s="65"/>
      <c r="S202" s="65"/>
      <c r="T202" s="63"/>
      <c r="U202" s="63"/>
      <c r="V202" s="63"/>
      <c r="W202" s="65"/>
      <c r="X202" s="66"/>
      <c r="Y202" s="65"/>
      <c r="Z202" s="65"/>
      <c r="AA202" s="65"/>
      <c r="AB202" s="65"/>
      <c r="AC202" s="66"/>
      <c r="AD202" s="63"/>
      <c r="AE202" s="63"/>
      <c r="AF202" s="64"/>
      <c r="AG202" s="63"/>
      <c r="AH202" s="63"/>
      <c r="AI202" s="65"/>
      <c r="AJ202" s="66"/>
      <c r="AK202" s="66"/>
      <c r="AL202" s="64"/>
      <c r="AM202" s="64"/>
      <c r="AN202" s="68"/>
      <c r="AO202" s="69"/>
      <c r="AP202" s="70"/>
      <c r="AQ202" s="66"/>
      <c r="AR202" s="66"/>
      <c r="AS202" s="66"/>
      <c r="AT202" s="65"/>
      <c r="AU202" s="65"/>
      <c r="AV202" s="64"/>
      <c r="AW202" s="63"/>
      <c r="AX202" s="64"/>
      <c r="AY202" s="71"/>
      <c r="AZ202" s="66"/>
      <c r="BA202" s="66"/>
      <c r="BB202" s="72"/>
      <c r="BC202" s="65"/>
      <c r="BD202" s="65"/>
      <c r="BE202" s="65"/>
      <c r="BF202" s="87"/>
      <c r="BG202" s="87"/>
      <c r="BH202" s="86"/>
      <c r="BI202" s="87"/>
      <c r="BJ202" s="86"/>
      <c r="BK202" s="86"/>
      <c r="BL202" s="86"/>
      <c r="BM202" s="27"/>
      <c r="BN202" s="86"/>
      <c r="BO202" s="86"/>
      <c r="BP202" s="74"/>
      <c r="BQ202" s="86"/>
      <c r="BR202" s="86"/>
      <c r="BS202" s="74"/>
      <c r="BT202" s="87"/>
      <c r="BU202" s="87"/>
      <c r="BV202" s="74"/>
      <c r="BW202" s="26"/>
      <c r="BX202" s="86"/>
      <c r="BY202" s="74"/>
      <c r="BZ202" s="87"/>
      <c r="CA202" s="63"/>
    </row>
    <row r="203" spans="1:79">
      <c r="A203" s="73"/>
      <c r="B203" s="62"/>
      <c r="D203" s="63"/>
      <c r="E203" s="63"/>
      <c r="F203" s="64"/>
      <c r="G203" s="64"/>
      <c r="H203" s="64"/>
      <c r="I203" s="65"/>
      <c r="J203" s="64"/>
      <c r="K203" s="64"/>
      <c r="L203" s="64"/>
      <c r="M203" s="64"/>
      <c r="N203" s="64"/>
      <c r="O203" s="63"/>
      <c r="P203" s="63"/>
      <c r="Q203" s="63"/>
      <c r="R203" s="65"/>
      <c r="S203" s="65"/>
      <c r="T203" s="63"/>
      <c r="U203" s="63"/>
      <c r="V203" s="63"/>
      <c r="W203" s="65"/>
      <c r="X203" s="66"/>
      <c r="Y203" s="65"/>
      <c r="Z203" s="65"/>
      <c r="AA203" s="65"/>
      <c r="AB203" s="65"/>
      <c r="AC203" s="66"/>
      <c r="AD203" s="63"/>
      <c r="AE203" s="63"/>
      <c r="AF203" s="64"/>
      <c r="AG203" s="63"/>
      <c r="AH203" s="63"/>
      <c r="AI203" s="65"/>
      <c r="AJ203" s="66"/>
      <c r="AK203" s="66"/>
      <c r="AL203" s="64"/>
      <c r="AM203" s="64"/>
      <c r="AN203" s="68"/>
      <c r="AO203" s="69"/>
      <c r="AP203" s="70"/>
      <c r="AQ203" s="66"/>
      <c r="AR203" s="66"/>
      <c r="AS203" s="66"/>
      <c r="AT203" s="65"/>
      <c r="AU203" s="65"/>
      <c r="AV203" s="64"/>
      <c r="AW203" s="63"/>
      <c r="AX203" s="64"/>
      <c r="AY203" s="71"/>
      <c r="AZ203" s="66"/>
      <c r="BA203" s="66"/>
      <c r="BB203" s="72"/>
      <c r="BC203" s="65"/>
      <c r="BD203" s="65"/>
      <c r="BE203" s="65"/>
      <c r="BF203" s="87"/>
      <c r="BG203" s="87"/>
      <c r="BH203" s="86"/>
      <c r="BI203" s="87"/>
      <c r="BJ203" s="86"/>
      <c r="BK203" s="86"/>
      <c r="BL203" s="86"/>
      <c r="BM203" s="27"/>
      <c r="BN203" s="86"/>
      <c r="BO203" s="86"/>
      <c r="BP203" s="74"/>
      <c r="BQ203" s="86"/>
      <c r="BR203" s="86"/>
      <c r="BS203" s="74"/>
      <c r="BT203" s="87"/>
      <c r="BU203" s="87"/>
      <c r="BV203" s="74"/>
      <c r="BW203" s="26"/>
      <c r="BX203" s="86"/>
      <c r="BY203" s="74"/>
      <c r="BZ203" s="87"/>
      <c r="CA203" s="63"/>
    </row>
    <row r="204" spans="1:79">
      <c r="A204" s="73"/>
      <c r="B204" s="62"/>
      <c r="D204" s="63"/>
      <c r="E204" s="63"/>
      <c r="F204" s="64"/>
      <c r="G204" s="64"/>
      <c r="H204" s="64"/>
      <c r="I204" s="65"/>
      <c r="J204" s="64"/>
      <c r="K204" s="64"/>
      <c r="L204" s="64"/>
      <c r="M204" s="64"/>
      <c r="N204" s="64"/>
      <c r="O204" s="63"/>
      <c r="P204" s="63"/>
      <c r="Q204" s="63"/>
      <c r="R204" s="65"/>
      <c r="S204" s="65"/>
      <c r="T204" s="63"/>
      <c r="U204" s="63"/>
      <c r="V204" s="63"/>
      <c r="W204" s="65"/>
      <c r="X204" s="66"/>
      <c r="Y204" s="65"/>
      <c r="Z204" s="65"/>
      <c r="AA204" s="65"/>
      <c r="AB204" s="65"/>
      <c r="AC204" s="66"/>
      <c r="AD204" s="63"/>
      <c r="AE204" s="63"/>
      <c r="AF204" s="64"/>
      <c r="AG204" s="63"/>
      <c r="AH204" s="63"/>
      <c r="AI204" s="65"/>
      <c r="AJ204" s="66"/>
      <c r="AK204" s="66"/>
      <c r="AL204" s="64"/>
      <c r="AM204" s="64"/>
      <c r="AN204" s="68"/>
      <c r="AO204" s="69"/>
      <c r="AP204" s="70"/>
      <c r="AQ204" s="66"/>
      <c r="AR204" s="66"/>
      <c r="AS204" s="66"/>
      <c r="AT204" s="65"/>
      <c r="AU204" s="65"/>
      <c r="AV204" s="64"/>
      <c r="AW204" s="63"/>
      <c r="AX204" s="64"/>
      <c r="AY204" s="71"/>
      <c r="AZ204" s="66"/>
      <c r="BA204" s="66"/>
      <c r="BB204" s="72"/>
      <c r="BC204" s="65"/>
      <c r="BD204" s="65"/>
      <c r="BE204" s="65"/>
      <c r="BF204" s="87"/>
      <c r="BG204" s="87"/>
      <c r="BH204" s="86"/>
      <c r="BI204" s="87"/>
      <c r="BJ204" s="86"/>
      <c r="BK204" s="86"/>
      <c r="BL204" s="86"/>
      <c r="BM204" s="27"/>
      <c r="BN204" s="86"/>
      <c r="BO204" s="86"/>
      <c r="BP204" s="74"/>
      <c r="BQ204" s="86"/>
      <c r="BR204" s="86"/>
      <c r="BS204" s="74"/>
      <c r="BT204" s="87"/>
      <c r="BU204" s="87"/>
      <c r="BV204" s="74"/>
      <c r="BW204" s="26"/>
      <c r="BX204" s="86"/>
      <c r="BY204" s="74"/>
      <c r="BZ204" s="87"/>
      <c r="CA204" s="63"/>
    </row>
    <row r="205" spans="1:79">
      <c r="A205" s="73"/>
      <c r="B205" s="62"/>
      <c r="D205" s="63"/>
      <c r="E205" s="63"/>
      <c r="F205" s="64"/>
      <c r="G205" s="64"/>
      <c r="H205" s="64"/>
      <c r="I205" s="65"/>
      <c r="J205" s="64"/>
      <c r="K205" s="64"/>
      <c r="L205" s="64"/>
      <c r="M205" s="64"/>
      <c r="N205" s="64"/>
      <c r="O205" s="63"/>
      <c r="P205" s="63"/>
      <c r="Q205" s="63"/>
      <c r="R205" s="65"/>
      <c r="S205" s="65"/>
      <c r="T205" s="63"/>
      <c r="U205" s="63"/>
      <c r="V205" s="63"/>
      <c r="W205" s="65"/>
      <c r="X205" s="66"/>
      <c r="Y205" s="65"/>
      <c r="Z205" s="65"/>
      <c r="AA205" s="65"/>
      <c r="AB205" s="65"/>
      <c r="AC205" s="66"/>
      <c r="AD205" s="63"/>
      <c r="AE205" s="63"/>
      <c r="AF205" s="64"/>
      <c r="AG205" s="63"/>
      <c r="AH205" s="63"/>
      <c r="AI205" s="65"/>
      <c r="AJ205" s="66"/>
      <c r="AK205" s="66"/>
      <c r="AL205" s="64"/>
      <c r="AM205" s="64"/>
      <c r="AN205" s="68"/>
      <c r="AO205" s="69"/>
      <c r="AP205" s="70"/>
      <c r="AQ205" s="66"/>
      <c r="AR205" s="66"/>
      <c r="AS205" s="66"/>
      <c r="AT205" s="65"/>
      <c r="AU205" s="65"/>
      <c r="AV205" s="64"/>
      <c r="AW205" s="63"/>
      <c r="AX205" s="64"/>
      <c r="AY205" s="71"/>
      <c r="AZ205" s="66"/>
      <c r="BA205" s="66"/>
      <c r="BB205" s="72"/>
      <c r="BC205" s="65"/>
      <c r="BD205" s="65"/>
      <c r="BE205" s="65"/>
      <c r="BF205" s="87"/>
      <c r="BG205" s="87"/>
      <c r="BH205" s="86"/>
      <c r="BI205" s="87"/>
      <c r="BJ205" s="86"/>
      <c r="BK205" s="86"/>
      <c r="BL205" s="86"/>
      <c r="BM205" s="27"/>
      <c r="BN205" s="86"/>
      <c r="BO205" s="86"/>
      <c r="BP205" s="74"/>
      <c r="BQ205" s="86"/>
      <c r="BR205" s="86"/>
      <c r="BS205" s="74"/>
      <c r="BT205" s="87"/>
      <c r="BU205" s="87"/>
      <c r="BV205" s="74"/>
      <c r="BW205" s="26"/>
      <c r="BX205" s="86"/>
      <c r="BY205" s="74"/>
      <c r="BZ205" s="87"/>
      <c r="CA205" s="63"/>
    </row>
    <row r="206" spans="1:79">
      <c r="A206" s="73"/>
      <c r="B206" s="62"/>
      <c r="D206" s="63"/>
      <c r="E206" s="63"/>
      <c r="F206" s="64"/>
      <c r="G206" s="64"/>
      <c r="H206" s="64"/>
      <c r="I206" s="65"/>
      <c r="J206" s="64"/>
      <c r="K206" s="64"/>
      <c r="L206" s="64"/>
      <c r="M206" s="64"/>
      <c r="N206" s="64"/>
      <c r="O206" s="63"/>
      <c r="P206" s="63"/>
      <c r="Q206" s="63"/>
      <c r="R206" s="65"/>
      <c r="S206" s="65"/>
      <c r="T206" s="63"/>
      <c r="U206" s="63"/>
      <c r="V206" s="63"/>
      <c r="W206" s="65"/>
      <c r="X206" s="66"/>
      <c r="Y206" s="65"/>
      <c r="Z206" s="65"/>
      <c r="AA206" s="65"/>
      <c r="AB206" s="65"/>
      <c r="AC206" s="66"/>
      <c r="AD206" s="63"/>
      <c r="AE206" s="63"/>
      <c r="AF206" s="64"/>
      <c r="AG206" s="63"/>
      <c r="AH206" s="63"/>
      <c r="AI206" s="65"/>
      <c r="AJ206" s="66"/>
      <c r="AK206" s="66"/>
      <c r="AL206" s="64"/>
      <c r="AM206" s="64"/>
      <c r="AN206" s="68"/>
      <c r="AO206" s="69"/>
      <c r="AP206" s="70"/>
      <c r="AQ206" s="66"/>
      <c r="AR206" s="66"/>
      <c r="AS206" s="66"/>
      <c r="AT206" s="65"/>
      <c r="AU206" s="65"/>
      <c r="AV206" s="64"/>
      <c r="AW206" s="63"/>
      <c r="AX206" s="64"/>
      <c r="AY206" s="71"/>
      <c r="AZ206" s="66"/>
      <c r="BA206" s="66"/>
      <c r="BB206" s="72"/>
      <c r="BC206" s="65"/>
      <c r="BD206" s="65"/>
      <c r="BE206" s="65"/>
      <c r="BF206" s="87"/>
      <c r="BG206" s="87"/>
      <c r="BH206" s="86"/>
      <c r="BI206" s="87"/>
      <c r="BJ206" s="86"/>
      <c r="BK206" s="86"/>
      <c r="BL206" s="86"/>
      <c r="BM206" s="27"/>
      <c r="BN206" s="86"/>
      <c r="BO206" s="86"/>
      <c r="BP206" s="74"/>
      <c r="BQ206" s="86"/>
      <c r="BR206" s="86"/>
      <c r="BS206" s="74"/>
      <c r="BT206" s="87"/>
      <c r="BU206" s="87"/>
      <c r="BV206" s="74"/>
      <c r="BW206" s="26"/>
      <c r="BX206" s="86"/>
      <c r="BY206" s="74"/>
      <c r="BZ206" s="87"/>
      <c r="CA206" s="63"/>
    </row>
    <row r="207" spans="1:79">
      <c r="A207" s="73"/>
      <c r="B207" s="62"/>
      <c r="D207" s="63"/>
      <c r="E207" s="63"/>
      <c r="F207" s="64"/>
      <c r="G207" s="64"/>
      <c r="H207" s="64"/>
      <c r="I207" s="65"/>
      <c r="J207" s="64"/>
      <c r="K207" s="64"/>
      <c r="L207" s="64"/>
      <c r="M207" s="64"/>
      <c r="N207" s="64"/>
      <c r="O207" s="63"/>
      <c r="P207" s="63"/>
      <c r="Q207" s="63"/>
      <c r="R207" s="65"/>
      <c r="S207" s="65"/>
      <c r="T207" s="63"/>
      <c r="U207" s="63"/>
      <c r="V207" s="63"/>
      <c r="W207" s="65"/>
      <c r="X207" s="66"/>
      <c r="Y207" s="65"/>
      <c r="Z207" s="65"/>
      <c r="AA207" s="65"/>
      <c r="AB207" s="65"/>
      <c r="AC207" s="66"/>
      <c r="AD207" s="63"/>
      <c r="AE207" s="63"/>
      <c r="AF207" s="64"/>
      <c r="AG207" s="63"/>
      <c r="AH207" s="63"/>
      <c r="AI207" s="65"/>
      <c r="AJ207" s="66"/>
      <c r="AK207" s="66"/>
      <c r="AL207" s="64"/>
      <c r="AM207" s="64"/>
      <c r="AN207" s="68"/>
      <c r="AO207" s="69"/>
      <c r="AP207" s="70"/>
      <c r="AQ207" s="66"/>
      <c r="AR207" s="66"/>
      <c r="AS207" s="66"/>
      <c r="AT207" s="65"/>
      <c r="AU207" s="65"/>
      <c r="AV207" s="64"/>
      <c r="AW207" s="63"/>
      <c r="AX207" s="64"/>
      <c r="AY207" s="71"/>
      <c r="AZ207" s="66"/>
      <c r="BA207" s="66"/>
      <c r="BB207" s="72"/>
      <c r="BC207" s="65"/>
      <c r="BD207" s="65"/>
      <c r="BE207" s="65"/>
      <c r="BF207" s="87"/>
      <c r="BG207" s="87"/>
      <c r="BH207" s="86"/>
      <c r="BI207" s="87"/>
      <c r="BJ207" s="86"/>
      <c r="BK207" s="86"/>
      <c r="BL207" s="86"/>
      <c r="BM207" s="27"/>
      <c r="BN207" s="86"/>
      <c r="BO207" s="86"/>
      <c r="BP207" s="74"/>
      <c r="BQ207" s="86"/>
      <c r="BR207" s="86"/>
      <c r="BS207" s="74"/>
      <c r="BT207" s="87"/>
      <c r="BU207" s="87"/>
      <c r="BV207" s="74"/>
      <c r="BW207" s="26"/>
      <c r="BX207" s="86"/>
      <c r="BY207" s="74"/>
      <c r="BZ207" s="87"/>
      <c r="CA207" s="63"/>
    </row>
    <row r="208" spans="1:79">
      <c r="A208" s="73"/>
      <c r="B208" s="62"/>
      <c r="D208" s="63"/>
      <c r="E208" s="63"/>
      <c r="F208" s="64"/>
      <c r="G208" s="64"/>
      <c r="H208" s="64"/>
      <c r="I208" s="65"/>
      <c r="J208" s="64"/>
      <c r="K208" s="64"/>
      <c r="L208" s="64"/>
      <c r="M208" s="64"/>
      <c r="N208" s="64"/>
      <c r="O208" s="63"/>
      <c r="P208" s="63"/>
      <c r="Q208" s="63"/>
      <c r="R208" s="65"/>
      <c r="S208" s="65"/>
      <c r="T208" s="63"/>
      <c r="U208" s="63"/>
      <c r="V208" s="63"/>
      <c r="W208" s="65"/>
      <c r="X208" s="66"/>
      <c r="Y208" s="65"/>
      <c r="Z208" s="65"/>
      <c r="AA208" s="65"/>
      <c r="AB208" s="65"/>
      <c r="AC208" s="66"/>
      <c r="AD208" s="63"/>
      <c r="AE208" s="63"/>
      <c r="AF208" s="64"/>
      <c r="AG208" s="63"/>
      <c r="AH208" s="63"/>
      <c r="AI208" s="65"/>
      <c r="AJ208" s="66"/>
      <c r="AK208" s="66"/>
      <c r="AL208" s="64"/>
      <c r="AM208" s="64"/>
      <c r="AN208" s="68"/>
      <c r="AO208" s="69"/>
      <c r="AP208" s="70"/>
      <c r="AQ208" s="66"/>
      <c r="AR208" s="66"/>
      <c r="AS208" s="66"/>
      <c r="AT208" s="65"/>
      <c r="AU208" s="65"/>
      <c r="AV208" s="64"/>
      <c r="AW208" s="63"/>
      <c r="AX208" s="64"/>
      <c r="AY208" s="71"/>
      <c r="AZ208" s="66"/>
      <c r="BA208" s="66"/>
      <c r="BB208" s="72"/>
      <c r="BC208" s="65"/>
      <c r="BD208" s="65"/>
      <c r="BE208" s="65"/>
      <c r="BF208" s="87"/>
      <c r="BG208" s="87"/>
      <c r="BH208" s="86"/>
      <c r="BI208" s="87"/>
      <c r="BJ208" s="86"/>
      <c r="BK208" s="86"/>
      <c r="BL208" s="86"/>
      <c r="BM208" s="27"/>
      <c r="BN208" s="86"/>
      <c r="BO208" s="86"/>
      <c r="BP208" s="74"/>
      <c r="BQ208" s="86"/>
      <c r="BR208" s="86"/>
      <c r="BS208" s="74"/>
      <c r="BT208" s="87"/>
      <c r="BU208" s="87"/>
      <c r="BV208" s="74"/>
      <c r="BW208" s="26"/>
      <c r="BX208" s="86"/>
      <c r="BY208" s="74"/>
      <c r="BZ208" s="87"/>
      <c r="CA208" s="63"/>
    </row>
    <row r="209" spans="1:79">
      <c r="A209" s="73"/>
      <c r="B209" s="62"/>
      <c r="D209" s="63"/>
      <c r="E209" s="63"/>
      <c r="F209" s="64"/>
      <c r="G209" s="64"/>
      <c r="H209" s="64"/>
      <c r="I209" s="65"/>
      <c r="J209" s="64"/>
      <c r="K209" s="64"/>
      <c r="L209" s="64"/>
      <c r="M209" s="64"/>
      <c r="N209" s="64"/>
      <c r="O209" s="63"/>
      <c r="P209" s="63"/>
      <c r="Q209" s="63"/>
      <c r="R209" s="65"/>
      <c r="S209" s="65"/>
      <c r="T209" s="63"/>
      <c r="U209" s="63"/>
      <c r="V209" s="63"/>
      <c r="W209" s="65"/>
      <c r="X209" s="66"/>
      <c r="Y209" s="65"/>
      <c r="Z209" s="65"/>
      <c r="AA209" s="65"/>
      <c r="AB209" s="65"/>
      <c r="AC209" s="66"/>
      <c r="AD209" s="63"/>
      <c r="AE209" s="63"/>
      <c r="AF209" s="64"/>
      <c r="AG209" s="63"/>
      <c r="AH209" s="63"/>
      <c r="AI209" s="65"/>
      <c r="AJ209" s="66"/>
      <c r="AK209" s="66"/>
      <c r="AL209" s="64"/>
      <c r="AM209" s="64"/>
      <c r="AN209" s="68"/>
      <c r="AO209" s="69"/>
      <c r="AP209" s="70"/>
      <c r="AQ209" s="66"/>
      <c r="AR209" s="66"/>
      <c r="AS209" s="66"/>
      <c r="AT209" s="65"/>
      <c r="AU209" s="65"/>
      <c r="AV209" s="64"/>
      <c r="AW209" s="63"/>
      <c r="AX209" s="64"/>
      <c r="AY209" s="71"/>
      <c r="AZ209" s="66"/>
      <c r="BA209" s="66"/>
      <c r="BB209" s="72"/>
      <c r="BC209" s="65"/>
      <c r="BD209" s="65"/>
      <c r="BE209" s="65"/>
      <c r="BF209" s="87"/>
      <c r="BG209" s="87"/>
      <c r="BH209" s="86"/>
      <c r="BI209" s="87"/>
      <c r="BJ209" s="86"/>
      <c r="BK209" s="86"/>
      <c r="BL209" s="86"/>
      <c r="BM209" s="27"/>
      <c r="BN209" s="86"/>
      <c r="BO209" s="86"/>
      <c r="BP209" s="74"/>
      <c r="BQ209" s="86"/>
      <c r="BR209" s="86"/>
      <c r="BS209" s="74"/>
      <c r="BT209" s="87"/>
      <c r="BU209" s="87"/>
      <c r="BV209" s="74"/>
      <c r="BW209" s="26"/>
      <c r="BX209" s="86"/>
      <c r="BY209" s="74"/>
      <c r="BZ209" s="87"/>
      <c r="CA209" s="63"/>
    </row>
    <row r="210" spans="1:79">
      <c r="A210" s="73"/>
      <c r="B210" s="62"/>
      <c r="D210" s="63"/>
      <c r="E210" s="63"/>
      <c r="F210" s="64"/>
      <c r="G210" s="64"/>
      <c r="H210" s="64"/>
      <c r="I210" s="65"/>
      <c r="J210" s="64"/>
      <c r="K210" s="64"/>
      <c r="L210" s="64"/>
      <c r="M210" s="64"/>
      <c r="N210" s="64"/>
      <c r="O210" s="63"/>
      <c r="P210" s="63"/>
      <c r="Q210" s="63"/>
      <c r="R210" s="65"/>
      <c r="S210" s="65"/>
      <c r="T210" s="63"/>
      <c r="U210" s="63"/>
      <c r="V210" s="63"/>
      <c r="W210" s="65"/>
      <c r="X210" s="66"/>
      <c r="Y210" s="65"/>
      <c r="Z210" s="65"/>
      <c r="AA210" s="65"/>
      <c r="AB210" s="65"/>
      <c r="AC210" s="66"/>
      <c r="AD210" s="63"/>
      <c r="AE210" s="63"/>
      <c r="AF210" s="64"/>
      <c r="AG210" s="63"/>
      <c r="AH210" s="63"/>
      <c r="AI210" s="65"/>
      <c r="AJ210" s="66"/>
      <c r="AK210" s="66"/>
      <c r="AL210" s="64"/>
      <c r="AM210" s="64"/>
      <c r="AN210" s="68"/>
      <c r="AO210" s="69"/>
      <c r="AP210" s="70"/>
      <c r="AQ210" s="66"/>
      <c r="AR210" s="66"/>
      <c r="AS210" s="66"/>
      <c r="AT210" s="65"/>
      <c r="AU210" s="65"/>
      <c r="AV210" s="64"/>
      <c r="AW210" s="63"/>
      <c r="AX210" s="64"/>
      <c r="AY210" s="71"/>
      <c r="AZ210" s="66"/>
      <c r="BA210" s="66"/>
      <c r="BB210" s="72"/>
      <c r="BC210" s="65"/>
      <c r="BD210" s="65"/>
      <c r="BE210" s="65"/>
      <c r="BF210" s="87"/>
      <c r="BG210" s="87"/>
      <c r="BH210" s="86"/>
      <c r="BI210" s="87"/>
      <c r="BJ210" s="86"/>
      <c r="BK210" s="86"/>
      <c r="BL210" s="86"/>
      <c r="BM210" s="27"/>
      <c r="BN210" s="86"/>
      <c r="BO210" s="86"/>
      <c r="BP210" s="74"/>
      <c r="BQ210" s="86"/>
      <c r="BR210" s="86"/>
      <c r="BS210" s="74"/>
      <c r="BT210" s="87"/>
      <c r="BU210" s="87"/>
      <c r="BV210" s="74"/>
      <c r="BW210" s="26"/>
      <c r="BX210" s="86"/>
      <c r="BY210" s="74"/>
      <c r="BZ210" s="87"/>
      <c r="CA210" s="63"/>
    </row>
    <row r="211" spans="1:79">
      <c r="A211" s="73"/>
      <c r="B211" s="62"/>
      <c r="D211" s="63"/>
      <c r="E211" s="63"/>
      <c r="F211" s="64"/>
      <c r="G211" s="64"/>
      <c r="H211" s="64"/>
      <c r="I211" s="65"/>
      <c r="J211" s="64"/>
      <c r="K211" s="64"/>
      <c r="L211" s="64"/>
      <c r="M211" s="64"/>
      <c r="N211" s="64"/>
      <c r="O211" s="63"/>
      <c r="P211" s="63"/>
      <c r="Q211" s="63"/>
      <c r="R211" s="65"/>
      <c r="S211" s="65"/>
      <c r="T211" s="63"/>
      <c r="U211" s="63"/>
      <c r="V211" s="63"/>
      <c r="W211" s="65"/>
      <c r="X211" s="66"/>
      <c r="Y211" s="65"/>
      <c r="Z211" s="65"/>
      <c r="AA211" s="65"/>
      <c r="AB211" s="65"/>
      <c r="AC211" s="66"/>
      <c r="AD211" s="63"/>
      <c r="AE211" s="63"/>
      <c r="AF211" s="64"/>
      <c r="AG211" s="63"/>
      <c r="AH211" s="63"/>
      <c r="AI211" s="65"/>
      <c r="AJ211" s="66"/>
      <c r="AK211" s="66"/>
      <c r="AL211" s="64"/>
      <c r="AM211" s="64"/>
      <c r="AN211" s="68"/>
      <c r="AO211" s="69"/>
      <c r="AP211" s="70"/>
      <c r="AQ211" s="66"/>
      <c r="AR211" s="66"/>
      <c r="AS211" s="66"/>
      <c r="AT211" s="65"/>
      <c r="AU211" s="65"/>
      <c r="AV211" s="64"/>
      <c r="AW211" s="63"/>
      <c r="AX211" s="64"/>
      <c r="AY211" s="71"/>
      <c r="AZ211" s="66"/>
      <c r="BA211" s="66"/>
      <c r="BB211" s="72"/>
      <c r="BC211" s="65"/>
      <c r="BD211" s="65"/>
      <c r="BE211" s="65"/>
      <c r="BF211" s="87"/>
      <c r="BG211" s="87"/>
      <c r="BH211" s="86"/>
      <c r="BI211" s="87"/>
      <c r="BJ211" s="86"/>
      <c r="BK211" s="86"/>
      <c r="BL211" s="86"/>
      <c r="BM211" s="27"/>
      <c r="BN211" s="86"/>
      <c r="BO211" s="86"/>
      <c r="BP211" s="74"/>
      <c r="BQ211" s="86"/>
      <c r="BR211" s="86"/>
      <c r="BS211" s="74"/>
      <c r="BT211" s="87"/>
      <c r="BU211" s="87"/>
      <c r="BV211" s="74"/>
      <c r="BW211" s="26"/>
      <c r="BX211" s="86"/>
      <c r="BY211" s="74"/>
      <c r="BZ211" s="87"/>
      <c r="CA211" s="63"/>
    </row>
    <row r="212" spans="1:79">
      <c r="A212" s="73"/>
      <c r="B212" s="62"/>
      <c r="D212" s="63"/>
      <c r="E212" s="63"/>
      <c r="F212" s="64"/>
      <c r="G212" s="64"/>
      <c r="H212" s="64"/>
      <c r="I212" s="65"/>
      <c r="J212" s="64"/>
      <c r="K212" s="64"/>
      <c r="L212" s="64"/>
      <c r="M212" s="64"/>
      <c r="N212" s="64"/>
      <c r="O212" s="63"/>
      <c r="P212" s="63"/>
      <c r="Q212" s="63"/>
      <c r="R212" s="65"/>
      <c r="S212" s="65"/>
      <c r="T212" s="63"/>
      <c r="U212" s="63"/>
      <c r="V212" s="63"/>
      <c r="W212" s="65"/>
      <c r="X212" s="66"/>
      <c r="Y212" s="65"/>
      <c r="Z212" s="65"/>
      <c r="AA212" s="65"/>
      <c r="AB212" s="65"/>
      <c r="AC212" s="66"/>
      <c r="AD212" s="63"/>
      <c r="AE212" s="63"/>
      <c r="AF212" s="64"/>
      <c r="AG212" s="63"/>
      <c r="AH212" s="63"/>
      <c r="AI212" s="65"/>
      <c r="AJ212" s="66"/>
      <c r="AK212" s="66"/>
      <c r="AL212" s="64"/>
      <c r="AM212" s="64"/>
      <c r="AN212" s="68"/>
      <c r="AO212" s="69"/>
      <c r="AP212" s="70"/>
      <c r="AQ212" s="66"/>
      <c r="AR212" s="66"/>
      <c r="AS212" s="66"/>
      <c r="AT212" s="65"/>
      <c r="AU212" s="65"/>
      <c r="AV212" s="64"/>
      <c r="AW212" s="63"/>
      <c r="AX212" s="64"/>
      <c r="AY212" s="71"/>
      <c r="AZ212" s="66"/>
      <c r="BA212" s="66"/>
      <c r="BB212" s="72"/>
      <c r="BC212" s="65"/>
      <c r="BD212" s="65"/>
      <c r="BE212" s="65"/>
      <c r="BF212" s="87"/>
      <c r="BG212" s="87"/>
      <c r="BH212" s="86"/>
      <c r="BI212" s="87"/>
      <c r="BJ212" s="86"/>
      <c r="BK212" s="86"/>
      <c r="BL212" s="86"/>
      <c r="BM212" s="27"/>
      <c r="BN212" s="86"/>
      <c r="BO212" s="86"/>
      <c r="BP212" s="74"/>
      <c r="BQ212" s="86"/>
      <c r="BR212" s="86"/>
      <c r="BS212" s="74"/>
      <c r="BT212" s="87"/>
      <c r="BU212" s="87"/>
      <c r="BV212" s="74"/>
      <c r="BW212" s="26"/>
      <c r="BX212" s="86"/>
      <c r="BY212" s="74"/>
      <c r="BZ212" s="87"/>
      <c r="CA212" s="63"/>
    </row>
    <row r="213" spans="1:79">
      <c r="A213" s="73"/>
      <c r="B213" s="62"/>
      <c r="D213" s="63"/>
      <c r="E213" s="63"/>
      <c r="F213" s="64"/>
      <c r="G213" s="64"/>
      <c r="H213" s="64"/>
      <c r="I213" s="65"/>
      <c r="J213" s="64"/>
      <c r="K213" s="64"/>
      <c r="L213" s="64"/>
      <c r="M213" s="64"/>
      <c r="N213" s="64"/>
      <c r="O213" s="63"/>
      <c r="P213" s="63"/>
      <c r="Q213" s="63"/>
      <c r="R213" s="65"/>
      <c r="S213" s="65"/>
      <c r="T213" s="63"/>
      <c r="U213" s="63"/>
      <c r="V213" s="63"/>
      <c r="W213" s="65"/>
      <c r="X213" s="66"/>
      <c r="Y213" s="65"/>
      <c r="Z213" s="65"/>
      <c r="AA213" s="65"/>
      <c r="AB213" s="65"/>
      <c r="AC213" s="66"/>
      <c r="AD213" s="63"/>
      <c r="AE213" s="63"/>
      <c r="AF213" s="64"/>
      <c r="AG213" s="63"/>
      <c r="AH213" s="63"/>
      <c r="AI213" s="65"/>
      <c r="AJ213" s="66"/>
      <c r="AK213" s="66"/>
      <c r="AL213" s="64"/>
      <c r="AM213" s="64"/>
      <c r="AN213" s="68"/>
      <c r="AO213" s="69"/>
      <c r="AP213" s="70"/>
      <c r="AQ213" s="66"/>
      <c r="AR213" s="66"/>
      <c r="AS213" s="66"/>
      <c r="AT213" s="65"/>
      <c r="AU213" s="65"/>
      <c r="AV213" s="64"/>
      <c r="AW213" s="63"/>
      <c r="AX213" s="64"/>
      <c r="AY213" s="71"/>
      <c r="AZ213" s="66"/>
      <c r="BA213" s="66"/>
      <c r="BB213" s="72"/>
      <c r="BC213" s="65"/>
      <c r="BD213" s="65"/>
      <c r="BE213" s="65"/>
      <c r="BF213" s="87"/>
      <c r="BG213" s="87"/>
      <c r="BH213" s="86"/>
      <c r="BI213" s="87"/>
      <c r="BJ213" s="86"/>
      <c r="BK213" s="86"/>
      <c r="BL213" s="86"/>
      <c r="BM213" s="27"/>
      <c r="BN213" s="86"/>
      <c r="BO213" s="86"/>
      <c r="BP213" s="74"/>
      <c r="BQ213" s="86"/>
      <c r="BR213" s="86"/>
      <c r="BS213" s="74"/>
      <c r="BT213" s="87"/>
      <c r="BU213" s="87"/>
      <c r="BV213" s="74"/>
      <c r="BW213" s="26"/>
      <c r="BX213" s="86"/>
      <c r="BY213" s="74"/>
      <c r="BZ213" s="87"/>
      <c r="CA213" s="63"/>
    </row>
    <row r="214" spans="1:79">
      <c r="A214" s="73"/>
      <c r="B214" s="62"/>
      <c r="D214" s="63"/>
      <c r="E214" s="63"/>
      <c r="F214" s="64"/>
      <c r="G214" s="64"/>
      <c r="H214" s="64"/>
      <c r="I214" s="65"/>
      <c r="J214" s="64"/>
      <c r="K214" s="64"/>
      <c r="L214" s="64"/>
      <c r="M214" s="64"/>
      <c r="N214" s="64"/>
      <c r="O214" s="63"/>
      <c r="P214" s="63"/>
      <c r="Q214" s="63"/>
      <c r="R214" s="65"/>
      <c r="S214" s="65"/>
      <c r="T214" s="63"/>
      <c r="U214" s="63"/>
      <c r="V214" s="63"/>
      <c r="W214" s="65"/>
      <c r="X214" s="66"/>
      <c r="Y214" s="65"/>
      <c r="Z214" s="65"/>
      <c r="AA214" s="65"/>
      <c r="AB214" s="65"/>
      <c r="AC214" s="66"/>
      <c r="AD214" s="63"/>
      <c r="AE214" s="63"/>
      <c r="AF214" s="64"/>
      <c r="AG214" s="63"/>
      <c r="AH214" s="63"/>
      <c r="AI214" s="65"/>
      <c r="AJ214" s="66"/>
      <c r="AK214" s="66"/>
      <c r="AL214" s="64"/>
      <c r="AM214" s="64"/>
      <c r="AN214" s="68"/>
      <c r="AO214" s="69"/>
      <c r="AP214" s="70"/>
      <c r="AQ214" s="66"/>
      <c r="AR214" s="66"/>
      <c r="AS214" s="66"/>
      <c r="AT214" s="65"/>
      <c r="AU214" s="65"/>
      <c r="AV214" s="64"/>
      <c r="AW214" s="63"/>
      <c r="AX214" s="64"/>
      <c r="AY214" s="71"/>
      <c r="AZ214" s="66"/>
      <c r="BA214" s="66"/>
      <c r="BB214" s="72"/>
      <c r="BC214" s="65"/>
      <c r="BD214" s="65"/>
      <c r="BE214" s="65"/>
      <c r="BF214" s="87"/>
      <c r="BG214" s="87"/>
      <c r="BH214" s="86"/>
      <c r="BI214" s="87"/>
      <c r="BJ214" s="86"/>
      <c r="BK214" s="86"/>
      <c r="BL214" s="86"/>
      <c r="BM214" s="27"/>
      <c r="BN214" s="86"/>
      <c r="BO214" s="86"/>
      <c r="BP214" s="74"/>
      <c r="BQ214" s="86"/>
      <c r="BR214" s="86"/>
      <c r="BS214" s="74"/>
      <c r="BT214" s="87"/>
      <c r="BU214" s="87"/>
      <c r="BV214" s="74"/>
      <c r="BW214" s="26"/>
      <c r="BX214" s="86"/>
      <c r="BY214" s="74"/>
      <c r="BZ214" s="87"/>
      <c r="CA214" s="63"/>
    </row>
    <row r="215" spans="1:79">
      <c r="A215" s="73"/>
      <c r="B215" s="62"/>
      <c r="D215" s="63"/>
      <c r="E215" s="63"/>
      <c r="F215" s="64"/>
      <c r="G215" s="64"/>
      <c r="H215" s="64"/>
      <c r="I215" s="65"/>
      <c r="J215" s="64"/>
      <c r="K215" s="64"/>
      <c r="L215" s="64"/>
      <c r="M215" s="64"/>
      <c r="N215" s="64"/>
      <c r="O215" s="63"/>
      <c r="P215" s="63"/>
      <c r="Q215" s="63"/>
      <c r="R215" s="65"/>
      <c r="S215" s="65"/>
      <c r="T215" s="63"/>
      <c r="U215" s="63"/>
      <c r="V215" s="63"/>
      <c r="W215" s="65"/>
      <c r="X215" s="66"/>
      <c r="Y215" s="65"/>
      <c r="Z215" s="65"/>
      <c r="AA215" s="65"/>
      <c r="AB215" s="65"/>
      <c r="AC215" s="66"/>
      <c r="AD215" s="63"/>
      <c r="AE215" s="63"/>
      <c r="AF215" s="64"/>
      <c r="AG215" s="63"/>
      <c r="AH215" s="63"/>
      <c r="AI215" s="65"/>
      <c r="AJ215" s="66"/>
      <c r="AK215" s="66"/>
      <c r="AL215" s="64"/>
      <c r="AM215" s="64"/>
      <c r="AN215" s="68"/>
      <c r="AO215" s="69"/>
      <c r="AP215" s="70"/>
      <c r="AQ215" s="66"/>
      <c r="AR215" s="66"/>
      <c r="AS215" s="66"/>
      <c r="AT215" s="65"/>
      <c r="AU215" s="65"/>
      <c r="AV215" s="64"/>
      <c r="AW215" s="63"/>
      <c r="AX215" s="64"/>
      <c r="AY215" s="71"/>
      <c r="AZ215" s="66"/>
      <c r="BA215" s="66"/>
      <c r="BB215" s="72"/>
      <c r="BC215" s="65"/>
      <c r="BD215" s="65"/>
      <c r="BE215" s="65"/>
      <c r="BF215" s="87"/>
      <c r="BG215" s="87"/>
      <c r="BH215" s="86"/>
      <c r="BI215" s="87"/>
      <c r="BJ215" s="86"/>
      <c r="BK215" s="86"/>
      <c r="BL215" s="86"/>
      <c r="BM215" s="27"/>
      <c r="BN215" s="86"/>
      <c r="BO215" s="86"/>
      <c r="BP215" s="74"/>
      <c r="BQ215" s="86"/>
      <c r="BR215" s="86"/>
      <c r="BS215" s="74"/>
      <c r="BT215" s="87"/>
      <c r="BU215" s="87"/>
      <c r="BV215" s="74"/>
      <c r="BW215" s="26"/>
      <c r="BX215" s="86"/>
      <c r="BY215" s="74"/>
      <c r="BZ215" s="87"/>
      <c r="CA215" s="63"/>
    </row>
    <row r="216" spans="1:79">
      <c r="A216" s="73"/>
      <c r="B216" s="62"/>
      <c r="D216" s="63"/>
      <c r="E216" s="63"/>
      <c r="F216" s="64"/>
      <c r="G216" s="64"/>
      <c r="H216" s="64"/>
      <c r="I216" s="65"/>
      <c r="J216" s="64"/>
      <c r="K216" s="64"/>
      <c r="L216" s="64"/>
      <c r="M216" s="64"/>
      <c r="N216" s="64"/>
      <c r="O216" s="63"/>
      <c r="P216" s="63"/>
      <c r="Q216" s="63"/>
      <c r="R216" s="65"/>
      <c r="S216" s="65"/>
      <c r="T216" s="63"/>
      <c r="U216" s="63"/>
      <c r="V216" s="63"/>
      <c r="W216" s="65"/>
      <c r="X216" s="66"/>
      <c r="Y216" s="65"/>
      <c r="Z216" s="65"/>
      <c r="AA216" s="65"/>
      <c r="AB216" s="65"/>
      <c r="AC216" s="66"/>
      <c r="AD216" s="63"/>
      <c r="AE216" s="63"/>
      <c r="AF216" s="64"/>
      <c r="AG216" s="63"/>
      <c r="AH216" s="63"/>
      <c r="AI216" s="65"/>
      <c r="AJ216" s="66"/>
      <c r="AK216" s="66"/>
      <c r="AL216" s="64"/>
      <c r="AM216" s="64"/>
      <c r="AN216" s="68"/>
      <c r="AO216" s="69"/>
      <c r="AP216" s="70"/>
      <c r="AQ216" s="66"/>
      <c r="AR216" s="66"/>
      <c r="AS216" s="66"/>
      <c r="AT216" s="65"/>
      <c r="AU216" s="65"/>
      <c r="AV216" s="64"/>
      <c r="AW216" s="63"/>
      <c r="AX216" s="64"/>
      <c r="AY216" s="71"/>
      <c r="AZ216" s="66"/>
      <c r="BA216" s="66"/>
      <c r="BB216" s="72"/>
      <c r="BC216" s="65"/>
      <c r="BD216" s="65"/>
      <c r="BE216" s="65"/>
      <c r="BF216" s="87"/>
      <c r="BG216" s="87"/>
      <c r="BH216" s="86"/>
      <c r="BI216" s="87"/>
      <c r="BJ216" s="86"/>
      <c r="BK216" s="86"/>
      <c r="BL216" s="86"/>
      <c r="BM216" s="27"/>
      <c r="BN216" s="86"/>
      <c r="BO216" s="86"/>
      <c r="BP216" s="74"/>
      <c r="BQ216" s="86"/>
      <c r="BR216" s="86"/>
      <c r="BS216" s="74"/>
      <c r="BT216" s="87"/>
      <c r="BU216" s="87"/>
      <c r="BV216" s="74"/>
      <c r="BW216" s="26"/>
      <c r="BX216" s="86"/>
      <c r="BY216" s="74"/>
      <c r="BZ216" s="87"/>
      <c r="CA216" s="63"/>
    </row>
    <row r="217" spans="1:79">
      <c r="A217" s="73"/>
      <c r="B217" s="62"/>
      <c r="D217" s="63"/>
      <c r="E217" s="63"/>
      <c r="F217" s="64"/>
      <c r="G217" s="64"/>
      <c r="H217" s="64"/>
      <c r="I217" s="65"/>
      <c r="J217" s="64"/>
      <c r="K217" s="64"/>
      <c r="L217" s="64"/>
      <c r="M217" s="64"/>
      <c r="N217" s="64"/>
      <c r="O217" s="63"/>
      <c r="P217" s="63"/>
      <c r="Q217" s="63"/>
      <c r="R217" s="65"/>
      <c r="S217" s="65"/>
      <c r="T217" s="63"/>
      <c r="U217" s="63"/>
      <c r="V217" s="63"/>
      <c r="W217" s="65"/>
      <c r="X217" s="66"/>
      <c r="Y217" s="65"/>
      <c r="Z217" s="65"/>
      <c r="AA217" s="65"/>
      <c r="AB217" s="65"/>
      <c r="AC217" s="66"/>
      <c r="AD217" s="63"/>
      <c r="AE217" s="63"/>
      <c r="AF217" s="64"/>
      <c r="AG217" s="63"/>
      <c r="AH217" s="63"/>
      <c r="AI217" s="65"/>
      <c r="AJ217" s="66"/>
      <c r="AK217" s="66"/>
      <c r="AL217" s="64"/>
      <c r="AM217" s="64"/>
      <c r="AN217" s="68"/>
      <c r="AO217" s="69"/>
      <c r="AP217" s="70"/>
      <c r="AQ217" s="66"/>
      <c r="AR217" s="66"/>
      <c r="AS217" s="66"/>
      <c r="AT217" s="65"/>
      <c r="AU217" s="65"/>
      <c r="AV217" s="64"/>
      <c r="AW217" s="63"/>
      <c r="AX217" s="64"/>
      <c r="AY217" s="71"/>
      <c r="AZ217" s="66"/>
      <c r="BA217" s="66"/>
      <c r="BB217" s="72"/>
      <c r="BC217" s="65"/>
      <c r="BD217" s="65"/>
      <c r="BE217" s="65"/>
      <c r="BF217" s="87"/>
      <c r="BG217" s="87"/>
      <c r="BH217" s="86"/>
      <c r="BI217" s="87"/>
      <c r="BJ217" s="86"/>
      <c r="BK217" s="86"/>
      <c r="BL217" s="86"/>
      <c r="BM217" s="27"/>
      <c r="BN217" s="86"/>
      <c r="BO217" s="86"/>
      <c r="BP217" s="74"/>
      <c r="BQ217" s="86"/>
      <c r="BR217" s="86"/>
      <c r="BS217" s="74"/>
      <c r="BT217" s="87"/>
      <c r="BU217" s="87"/>
      <c r="BV217" s="74"/>
      <c r="BW217" s="26"/>
      <c r="BX217" s="86"/>
      <c r="BY217" s="74"/>
      <c r="BZ217" s="87"/>
      <c r="CA217" s="63"/>
    </row>
    <row r="218" spans="1:79">
      <c r="A218" s="73"/>
      <c r="B218" s="62"/>
      <c r="D218" s="63"/>
      <c r="E218" s="63"/>
      <c r="F218" s="64"/>
      <c r="G218" s="64"/>
      <c r="H218" s="64"/>
      <c r="I218" s="65"/>
      <c r="J218" s="64"/>
      <c r="K218" s="64"/>
      <c r="L218" s="64"/>
      <c r="M218" s="64"/>
      <c r="N218" s="64"/>
      <c r="O218" s="63"/>
      <c r="P218" s="63"/>
      <c r="Q218" s="63"/>
      <c r="R218" s="65"/>
      <c r="S218" s="65"/>
      <c r="T218" s="63"/>
      <c r="U218" s="63"/>
      <c r="V218" s="63"/>
      <c r="W218" s="65"/>
      <c r="X218" s="66"/>
      <c r="Y218" s="65"/>
      <c r="Z218" s="65"/>
      <c r="AA218" s="65"/>
      <c r="AB218" s="65"/>
      <c r="AC218" s="66"/>
      <c r="AD218" s="63"/>
      <c r="AE218" s="63"/>
      <c r="AF218" s="64"/>
      <c r="AG218" s="63"/>
      <c r="AH218" s="63"/>
      <c r="AI218" s="65"/>
      <c r="AJ218" s="66"/>
      <c r="AK218" s="66"/>
      <c r="AL218" s="64"/>
      <c r="AM218" s="64"/>
      <c r="AN218" s="68"/>
      <c r="AO218" s="69"/>
      <c r="AP218" s="70"/>
      <c r="AQ218" s="66"/>
      <c r="AR218" s="66"/>
      <c r="AS218" s="66"/>
      <c r="AT218" s="65"/>
      <c r="AU218" s="65"/>
      <c r="AV218" s="64"/>
      <c r="AW218" s="63"/>
      <c r="AX218" s="64"/>
      <c r="AY218" s="71"/>
      <c r="AZ218" s="66"/>
      <c r="BA218" s="66"/>
      <c r="BB218" s="72"/>
      <c r="BC218" s="65"/>
      <c r="BD218" s="65"/>
      <c r="BE218" s="65"/>
      <c r="BF218" s="87"/>
      <c r="BG218" s="87"/>
      <c r="BH218" s="86"/>
      <c r="BI218" s="87"/>
      <c r="BJ218" s="86"/>
      <c r="BK218" s="86"/>
      <c r="BL218" s="86"/>
      <c r="BM218" s="27"/>
      <c r="BN218" s="86"/>
      <c r="BO218" s="86"/>
      <c r="BP218" s="74"/>
      <c r="BQ218" s="86"/>
      <c r="BR218" s="86"/>
      <c r="BS218" s="74"/>
      <c r="BT218" s="87"/>
      <c r="BU218" s="87"/>
      <c r="BV218" s="74"/>
      <c r="BW218" s="26"/>
      <c r="BX218" s="86"/>
      <c r="BY218" s="74"/>
      <c r="BZ218" s="87"/>
      <c r="CA218" s="63"/>
    </row>
    <row r="219" spans="1:79">
      <c r="A219" s="73"/>
      <c r="B219" s="62"/>
      <c r="D219" s="63"/>
      <c r="E219" s="63"/>
      <c r="F219" s="64"/>
      <c r="G219" s="64"/>
      <c r="H219" s="64"/>
      <c r="I219" s="65"/>
      <c r="J219" s="64"/>
      <c r="K219" s="64"/>
      <c r="L219" s="64"/>
      <c r="M219" s="64"/>
      <c r="N219" s="64"/>
      <c r="O219" s="63"/>
      <c r="P219" s="63"/>
      <c r="Q219" s="63"/>
      <c r="R219" s="65"/>
      <c r="S219" s="65"/>
      <c r="T219" s="63"/>
      <c r="U219" s="63"/>
      <c r="V219" s="63"/>
      <c r="W219" s="65"/>
      <c r="X219" s="66"/>
      <c r="Y219" s="65"/>
      <c r="Z219" s="65"/>
      <c r="AA219" s="65"/>
      <c r="AB219" s="65"/>
      <c r="AC219" s="66"/>
      <c r="AD219" s="63"/>
      <c r="AE219" s="63"/>
      <c r="AF219" s="64"/>
      <c r="AG219" s="63"/>
      <c r="AH219" s="63"/>
      <c r="AI219" s="65"/>
      <c r="AJ219" s="66"/>
      <c r="AK219" s="66"/>
      <c r="AL219" s="64"/>
      <c r="AM219" s="64"/>
      <c r="AN219" s="68"/>
      <c r="AO219" s="69"/>
      <c r="AP219" s="70"/>
      <c r="AQ219" s="66"/>
      <c r="AR219" s="66"/>
      <c r="AS219" s="66"/>
      <c r="AT219" s="65"/>
      <c r="AU219" s="65"/>
      <c r="AV219" s="64"/>
      <c r="AW219" s="63"/>
      <c r="AX219" s="64"/>
      <c r="AY219" s="71"/>
      <c r="AZ219" s="66"/>
      <c r="BA219" s="66"/>
      <c r="BB219" s="72"/>
      <c r="BC219" s="65"/>
      <c r="BD219" s="65"/>
      <c r="BE219" s="65"/>
      <c r="BF219" s="87"/>
      <c r="BG219" s="87"/>
      <c r="BH219" s="86"/>
      <c r="BI219" s="87"/>
      <c r="BJ219" s="86"/>
      <c r="BK219" s="86"/>
      <c r="BL219" s="86"/>
      <c r="BM219" s="27"/>
      <c r="BN219" s="86"/>
      <c r="BO219" s="86"/>
      <c r="BP219" s="74"/>
      <c r="BQ219" s="86"/>
      <c r="BR219" s="86"/>
      <c r="BS219" s="74"/>
      <c r="BT219" s="87"/>
      <c r="BU219" s="87"/>
      <c r="BV219" s="74"/>
      <c r="BW219" s="26"/>
      <c r="BX219" s="86"/>
      <c r="BY219" s="74"/>
      <c r="BZ219" s="87"/>
      <c r="CA219" s="63"/>
    </row>
    <row r="220" spans="1:79">
      <c r="A220" s="73"/>
      <c r="B220" s="62"/>
      <c r="D220" s="63"/>
      <c r="E220" s="63"/>
      <c r="F220" s="64"/>
      <c r="G220" s="64"/>
      <c r="H220" s="64"/>
      <c r="I220" s="65"/>
      <c r="J220" s="64"/>
      <c r="K220" s="64"/>
      <c r="L220" s="64"/>
      <c r="M220" s="64"/>
      <c r="N220" s="64"/>
      <c r="O220" s="63"/>
      <c r="P220" s="63"/>
      <c r="Q220" s="63"/>
      <c r="R220" s="65"/>
      <c r="S220" s="65"/>
      <c r="T220" s="63"/>
      <c r="U220" s="63"/>
      <c r="V220" s="63"/>
      <c r="W220" s="65"/>
      <c r="X220" s="66"/>
      <c r="Y220" s="65"/>
      <c r="Z220" s="65"/>
      <c r="AA220" s="65"/>
      <c r="AB220" s="65"/>
      <c r="AC220" s="66"/>
      <c r="AD220" s="63"/>
      <c r="AE220" s="63"/>
      <c r="AF220" s="64"/>
      <c r="AG220" s="63"/>
      <c r="AH220" s="63"/>
      <c r="AI220" s="65"/>
      <c r="AJ220" s="66"/>
      <c r="AK220" s="66"/>
      <c r="AL220" s="64"/>
      <c r="AM220" s="64"/>
      <c r="AN220" s="68"/>
      <c r="AO220" s="69"/>
      <c r="AP220" s="70"/>
      <c r="AQ220" s="66"/>
      <c r="AR220" s="66"/>
      <c r="AS220" s="66"/>
      <c r="AT220" s="65"/>
      <c r="AU220" s="65"/>
      <c r="AV220" s="64"/>
      <c r="AW220" s="63"/>
      <c r="AX220" s="64"/>
      <c r="AY220" s="71"/>
      <c r="AZ220" s="66"/>
      <c r="BA220" s="66"/>
      <c r="BB220" s="72"/>
      <c r="BC220" s="65"/>
      <c r="BD220" s="65"/>
      <c r="BE220" s="65"/>
      <c r="BF220" s="87"/>
      <c r="BG220" s="87"/>
      <c r="BH220" s="86"/>
      <c r="BI220" s="87"/>
      <c r="BJ220" s="86"/>
      <c r="BK220" s="86"/>
      <c r="BL220" s="86"/>
      <c r="BM220" s="27"/>
      <c r="BN220" s="86"/>
      <c r="BO220" s="86"/>
      <c r="BP220" s="74"/>
      <c r="BQ220" s="86"/>
      <c r="BR220" s="86"/>
      <c r="BS220" s="74"/>
      <c r="BT220" s="87"/>
      <c r="BU220" s="87"/>
      <c r="BV220" s="74"/>
      <c r="BW220" s="26"/>
      <c r="BX220" s="86"/>
      <c r="BY220" s="74"/>
      <c r="BZ220" s="87"/>
      <c r="CA220" s="63"/>
    </row>
    <row r="221" spans="1:79">
      <c r="A221" s="73"/>
      <c r="B221" s="62"/>
      <c r="D221" s="63"/>
      <c r="E221" s="63"/>
      <c r="F221" s="64"/>
      <c r="G221" s="64"/>
      <c r="H221" s="64"/>
      <c r="I221" s="65"/>
      <c r="J221" s="64"/>
      <c r="K221" s="64"/>
      <c r="L221" s="64"/>
      <c r="M221" s="64"/>
      <c r="N221" s="64"/>
      <c r="O221" s="63"/>
      <c r="P221" s="63"/>
      <c r="Q221" s="63"/>
      <c r="R221" s="65"/>
      <c r="S221" s="65"/>
      <c r="T221" s="63"/>
      <c r="U221" s="63"/>
      <c r="V221" s="63"/>
      <c r="W221" s="65"/>
      <c r="X221" s="66"/>
      <c r="Y221" s="65"/>
      <c r="Z221" s="65"/>
      <c r="AA221" s="65"/>
      <c r="AB221" s="65"/>
      <c r="AC221" s="66"/>
      <c r="AD221" s="63"/>
      <c r="AE221" s="63"/>
      <c r="AF221" s="64"/>
      <c r="AG221" s="63"/>
      <c r="AH221" s="63"/>
      <c r="AI221" s="65"/>
      <c r="AJ221" s="66"/>
      <c r="AK221" s="66"/>
      <c r="AL221" s="64"/>
      <c r="AM221" s="64"/>
      <c r="AN221" s="68"/>
      <c r="AO221" s="69"/>
      <c r="AP221" s="70"/>
      <c r="AQ221" s="66"/>
      <c r="AR221" s="66"/>
      <c r="AS221" s="66"/>
      <c r="AT221" s="65"/>
      <c r="AU221" s="65"/>
      <c r="AV221" s="64"/>
      <c r="AW221" s="63"/>
      <c r="AX221" s="64"/>
      <c r="AY221" s="71"/>
      <c r="AZ221" s="66"/>
      <c r="BA221" s="66"/>
      <c r="BB221" s="72"/>
      <c r="BC221" s="65"/>
      <c r="BD221" s="65"/>
      <c r="BE221" s="65"/>
      <c r="BF221" s="87"/>
      <c r="BG221" s="87"/>
      <c r="BH221" s="86"/>
      <c r="BI221" s="87"/>
      <c r="BJ221" s="86"/>
      <c r="BK221" s="86"/>
      <c r="BL221" s="86"/>
      <c r="BM221" s="27"/>
      <c r="BN221" s="86"/>
      <c r="BO221" s="86"/>
      <c r="BP221" s="74"/>
      <c r="BQ221" s="86"/>
      <c r="BR221" s="86"/>
      <c r="BS221" s="74"/>
      <c r="BT221" s="87"/>
      <c r="BU221" s="87"/>
      <c r="BV221" s="74"/>
      <c r="BW221" s="26"/>
      <c r="BX221" s="86"/>
      <c r="BY221" s="74"/>
      <c r="BZ221" s="87"/>
      <c r="CA221" s="63"/>
    </row>
    <row r="222" spans="1:79">
      <c r="A222" s="73"/>
      <c r="B222" s="62"/>
      <c r="D222" s="63"/>
      <c r="E222" s="63"/>
      <c r="F222" s="64"/>
      <c r="G222" s="64"/>
      <c r="H222" s="64"/>
      <c r="I222" s="65"/>
      <c r="J222" s="64"/>
      <c r="K222" s="64"/>
      <c r="L222" s="64"/>
      <c r="M222" s="64"/>
      <c r="N222" s="64"/>
      <c r="O222" s="63"/>
      <c r="P222" s="63"/>
      <c r="Q222" s="63"/>
      <c r="R222" s="65"/>
      <c r="S222" s="65"/>
      <c r="T222" s="63"/>
      <c r="U222" s="63"/>
      <c r="V222" s="63"/>
      <c r="W222" s="65"/>
      <c r="X222" s="66"/>
      <c r="Y222" s="65"/>
      <c r="Z222" s="65"/>
      <c r="AA222" s="65"/>
      <c r="AB222" s="65"/>
      <c r="AC222" s="66"/>
      <c r="AD222" s="63"/>
      <c r="AE222" s="63"/>
      <c r="AF222" s="64"/>
      <c r="AG222" s="63"/>
      <c r="AH222" s="63"/>
      <c r="AI222" s="65"/>
      <c r="AJ222" s="66"/>
      <c r="AK222" s="66"/>
      <c r="AL222" s="64"/>
      <c r="AM222" s="64"/>
      <c r="AN222" s="68"/>
      <c r="AO222" s="69"/>
      <c r="AP222" s="70"/>
      <c r="AQ222" s="66"/>
      <c r="AR222" s="66"/>
      <c r="AS222" s="66"/>
      <c r="AT222" s="65"/>
      <c r="AU222" s="65"/>
      <c r="AV222" s="64"/>
      <c r="AW222" s="63"/>
      <c r="AX222" s="64"/>
      <c r="AY222" s="71"/>
      <c r="AZ222" s="66"/>
      <c r="BA222" s="66"/>
      <c r="BB222" s="72"/>
      <c r="BC222" s="65"/>
      <c r="BD222" s="65"/>
      <c r="BE222" s="65"/>
      <c r="BF222" s="87"/>
      <c r="BG222" s="87"/>
      <c r="BH222" s="86"/>
      <c r="BI222" s="87"/>
      <c r="BJ222" s="86"/>
      <c r="BK222" s="86"/>
      <c r="BL222" s="86"/>
      <c r="BM222" s="27"/>
      <c r="BN222" s="86"/>
      <c r="BO222" s="86"/>
      <c r="BP222" s="74"/>
      <c r="BQ222" s="86"/>
      <c r="BR222" s="86"/>
      <c r="BS222" s="74"/>
      <c r="BT222" s="87"/>
      <c r="BU222" s="87"/>
      <c r="BV222" s="74"/>
      <c r="BW222" s="26"/>
      <c r="BX222" s="86"/>
      <c r="BY222" s="74"/>
      <c r="BZ222" s="87"/>
      <c r="CA222" s="63"/>
    </row>
    <row r="223" spans="1:79">
      <c r="A223" s="73"/>
      <c r="B223" s="62"/>
      <c r="D223" s="63"/>
      <c r="E223" s="63"/>
      <c r="F223" s="64"/>
      <c r="G223" s="64"/>
      <c r="H223" s="64"/>
      <c r="I223" s="65"/>
      <c r="J223" s="64"/>
      <c r="K223" s="64"/>
      <c r="L223" s="64"/>
      <c r="M223" s="64"/>
      <c r="N223" s="64"/>
      <c r="O223" s="63"/>
      <c r="P223" s="63"/>
      <c r="Q223" s="63"/>
      <c r="R223" s="65"/>
      <c r="S223" s="65"/>
      <c r="T223" s="63"/>
      <c r="U223" s="63"/>
      <c r="V223" s="63"/>
      <c r="W223" s="65"/>
      <c r="X223" s="66"/>
      <c r="Y223" s="65"/>
      <c r="Z223" s="65"/>
      <c r="AA223" s="65"/>
      <c r="AB223" s="65"/>
      <c r="AC223" s="66"/>
      <c r="AD223" s="63"/>
      <c r="AE223" s="63"/>
      <c r="AF223" s="64"/>
      <c r="AG223" s="63"/>
      <c r="AH223" s="63"/>
      <c r="AI223" s="65"/>
      <c r="AJ223" s="66"/>
      <c r="AK223" s="66"/>
      <c r="AL223" s="64"/>
      <c r="AM223" s="64"/>
      <c r="AN223" s="68"/>
      <c r="AO223" s="69"/>
      <c r="AP223" s="70"/>
      <c r="AQ223" s="66"/>
      <c r="AR223" s="66"/>
      <c r="AS223" s="66"/>
      <c r="AT223" s="65"/>
      <c r="AU223" s="65"/>
      <c r="AV223" s="64"/>
      <c r="AW223" s="63"/>
      <c r="AX223" s="64"/>
      <c r="AY223" s="71"/>
      <c r="AZ223" s="66"/>
      <c r="BA223" s="66"/>
      <c r="BB223" s="72"/>
      <c r="BC223" s="65"/>
      <c r="BD223" s="65"/>
      <c r="BE223" s="65"/>
      <c r="BF223" s="87"/>
      <c r="BG223" s="87"/>
      <c r="BH223" s="86"/>
      <c r="BI223" s="87"/>
      <c r="BJ223" s="86"/>
      <c r="BK223" s="86"/>
      <c r="BL223" s="86"/>
      <c r="BM223" s="27"/>
      <c r="BN223" s="86"/>
      <c r="BO223" s="86"/>
      <c r="BP223" s="74"/>
      <c r="BQ223" s="86"/>
      <c r="BR223" s="86"/>
      <c r="BS223" s="74"/>
      <c r="BT223" s="87"/>
      <c r="BU223" s="87"/>
      <c r="BV223" s="74"/>
      <c r="BW223" s="26"/>
      <c r="BX223" s="86"/>
      <c r="BY223" s="74"/>
      <c r="BZ223" s="87"/>
      <c r="CA223" s="63"/>
    </row>
    <row r="224" spans="1:79">
      <c r="A224" s="73"/>
      <c r="B224" s="62"/>
      <c r="D224" s="63"/>
      <c r="E224" s="63"/>
      <c r="F224" s="64"/>
      <c r="G224" s="64"/>
      <c r="H224" s="64"/>
      <c r="I224" s="65"/>
      <c r="J224" s="64"/>
      <c r="K224" s="64"/>
      <c r="L224" s="64"/>
      <c r="M224" s="64"/>
      <c r="N224" s="64"/>
      <c r="O224" s="63"/>
      <c r="P224" s="63"/>
      <c r="Q224" s="63"/>
      <c r="R224" s="65"/>
      <c r="S224" s="65"/>
      <c r="T224" s="63"/>
      <c r="U224" s="63"/>
      <c r="V224" s="63"/>
      <c r="W224" s="65"/>
      <c r="X224" s="66"/>
      <c r="Y224" s="65"/>
      <c r="Z224" s="65"/>
      <c r="AA224" s="65"/>
      <c r="AB224" s="65"/>
      <c r="AC224" s="66"/>
      <c r="AD224" s="63"/>
      <c r="AE224" s="63"/>
      <c r="AF224" s="64"/>
      <c r="AG224" s="63"/>
      <c r="AH224" s="63"/>
      <c r="AI224" s="65"/>
      <c r="AJ224" s="66"/>
      <c r="AK224" s="66"/>
      <c r="AL224" s="64"/>
      <c r="AM224" s="64"/>
      <c r="AN224" s="68"/>
      <c r="AO224" s="69"/>
      <c r="AP224" s="70"/>
      <c r="AQ224" s="66"/>
      <c r="AR224" s="66"/>
      <c r="AS224" s="66"/>
      <c r="AT224" s="65"/>
      <c r="AU224" s="65"/>
      <c r="AV224" s="64"/>
      <c r="AW224" s="63"/>
      <c r="AX224" s="64"/>
      <c r="AY224" s="71"/>
      <c r="AZ224" s="66"/>
      <c r="BA224" s="66"/>
      <c r="BB224" s="72"/>
      <c r="BC224" s="65"/>
      <c r="BD224" s="65"/>
      <c r="BE224" s="65"/>
      <c r="BF224" s="87"/>
      <c r="BG224" s="87"/>
      <c r="BH224" s="86"/>
      <c r="BI224" s="87"/>
      <c r="BJ224" s="86"/>
      <c r="BK224" s="86"/>
      <c r="BL224" s="86"/>
      <c r="BM224" s="27"/>
      <c r="BN224" s="86"/>
      <c r="BO224" s="86"/>
      <c r="BP224" s="74"/>
      <c r="BQ224" s="86"/>
      <c r="BR224" s="86"/>
      <c r="BS224" s="74"/>
      <c r="BT224" s="87"/>
      <c r="BU224" s="87"/>
      <c r="BV224" s="74"/>
      <c r="BW224" s="26"/>
      <c r="BX224" s="86"/>
      <c r="BY224" s="74"/>
      <c r="BZ224" s="87"/>
      <c r="CA224" s="63"/>
    </row>
    <row r="225" spans="1:79">
      <c r="A225" s="73"/>
      <c r="B225" s="62"/>
      <c r="D225" s="63"/>
      <c r="E225" s="63"/>
      <c r="F225" s="64"/>
      <c r="G225" s="64"/>
      <c r="H225" s="64"/>
      <c r="I225" s="65"/>
      <c r="J225" s="64"/>
      <c r="K225" s="64"/>
      <c r="L225" s="64"/>
      <c r="M225" s="64"/>
      <c r="N225" s="64"/>
      <c r="O225" s="63"/>
      <c r="P225" s="63"/>
      <c r="Q225" s="63"/>
      <c r="R225" s="65"/>
      <c r="S225" s="65"/>
      <c r="T225" s="63"/>
      <c r="U225" s="63"/>
      <c r="V225" s="63"/>
      <c r="W225" s="65"/>
      <c r="X225" s="66"/>
      <c r="Y225" s="65"/>
      <c r="Z225" s="65"/>
      <c r="AA225" s="65"/>
      <c r="AB225" s="65"/>
      <c r="AC225" s="66"/>
      <c r="AD225" s="63"/>
      <c r="AE225" s="63"/>
      <c r="AF225" s="64"/>
      <c r="AG225" s="63"/>
      <c r="AH225" s="63"/>
      <c r="AI225" s="65"/>
      <c r="AJ225" s="66"/>
      <c r="AK225" s="66"/>
      <c r="AL225" s="64"/>
      <c r="AM225" s="64"/>
      <c r="AN225" s="68"/>
      <c r="AO225" s="69"/>
      <c r="AP225" s="70"/>
      <c r="AQ225" s="66"/>
      <c r="AR225" s="66"/>
      <c r="AS225" s="66"/>
      <c r="AT225" s="65"/>
      <c r="AU225" s="65"/>
      <c r="AV225" s="64"/>
      <c r="AW225" s="63"/>
      <c r="AX225" s="64"/>
      <c r="AY225" s="71"/>
      <c r="AZ225" s="66"/>
      <c r="BA225" s="66"/>
      <c r="BB225" s="72"/>
      <c r="BC225" s="65"/>
      <c r="BD225" s="65"/>
      <c r="BE225" s="65"/>
      <c r="BF225" s="87"/>
      <c r="BG225" s="87"/>
      <c r="BH225" s="86"/>
      <c r="BI225" s="87"/>
      <c r="BJ225" s="86"/>
      <c r="BK225" s="86"/>
      <c r="BL225" s="86"/>
      <c r="BM225" s="27"/>
      <c r="BN225" s="86"/>
      <c r="BO225" s="86"/>
      <c r="BP225" s="74"/>
      <c r="BQ225" s="86"/>
      <c r="BR225" s="86"/>
      <c r="BS225" s="74"/>
      <c r="BT225" s="87"/>
      <c r="BU225" s="87"/>
      <c r="BV225" s="74"/>
      <c r="BW225" s="26"/>
      <c r="BX225" s="86"/>
      <c r="BY225" s="74"/>
      <c r="BZ225" s="87"/>
      <c r="CA225" s="63"/>
    </row>
    <row r="226" spans="1:79">
      <c r="A226" s="73"/>
      <c r="B226" s="62"/>
      <c r="D226" s="63"/>
      <c r="E226" s="63"/>
      <c r="F226" s="64"/>
      <c r="G226" s="64"/>
      <c r="H226" s="64"/>
      <c r="I226" s="65"/>
      <c r="J226" s="64"/>
      <c r="K226" s="64"/>
      <c r="L226" s="64"/>
      <c r="M226" s="64"/>
      <c r="N226" s="64"/>
      <c r="O226" s="63"/>
      <c r="P226" s="63"/>
      <c r="Q226" s="63"/>
      <c r="R226" s="65"/>
      <c r="S226" s="65"/>
      <c r="T226" s="63"/>
      <c r="U226" s="63"/>
      <c r="V226" s="63"/>
      <c r="W226" s="65"/>
      <c r="X226" s="66"/>
      <c r="Y226" s="65"/>
      <c r="Z226" s="65"/>
      <c r="AA226" s="65"/>
      <c r="AB226" s="65"/>
      <c r="AC226" s="66"/>
      <c r="AD226" s="63"/>
      <c r="AE226" s="63"/>
      <c r="AF226" s="64"/>
      <c r="AG226" s="63"/>
      <c r="AH226" s="63"/>
      <c r="AI226" s="65"/>
      <c r="AJ226" s="66"/>
      <c r="AK226" s="66"/>
      <c r="AL226" s="64"/>
      <c r="AM226" s="64"/>
      <c r="AN226" s="68"/>
      <c r="AO226" s="69"/>
      <c r="AP226" s="70"/>
      <c r="AQ226" s="66"/>
      <c r="AR226" s="66"/>
      <c r="AS226" s="66"/>
      <c r="AT226" s="65"/>
      <c r="AU226" s="65"/>
      <c r="AV226" s="64"/>
      <c r="AW226" s="63"/>
      <c r="AX226" s="64"/>
      <c r="AY226" s="71"/>
      <c r="AZ226" s="66"/>
      <c r="BA226" s="66"/>
      <c r="BB226" s="72"/>
      <c r="BC226" s="65"/>
      <c r="BD226" s="65"/>
      <c r="BE226" s="65"/>
      <c r="BF226" s="87"/>
      <c r="BG226" s="87"/>
      <c r="BH226" s="86"/>
      <c r="BI226" s="87"/>
      <c r="BJ226" s="86"/>
      <c r="BK226" s="86"/>
      <c r="BL226" s="86"/>
      <c r="BM226" s="27"/>
      <c r="BN226" s="86"/>
      <c r="BO226" s="86"/>
      <c r="BP226" s="74"/>
      <c r="BQ226" s="86"/>
      <c r="BR226" s="86"/>
      <c r="BS226" s="74"/>
      <c r="BT226" s="87"/>
      <c r="BU226" s="87"/>
      <c r="BV226" s="74"/>
      <c r="BW226" s="26"/>
      <c r="BX226" s="86"/>
      <c r="BY226" s="74"/>
      <c r="BZ226" s="87"/>
      <c r="CA226" s="63"/>
    </row>
    <row r="227" spans="1:79">
      <c r="A227" s="73"/>
      <c r="B227" s="62"/>
      <c r="D227" s="63"/>
      <c r="E227" s="63"/>
      <c r="F227" s="64"/>
      <c r="G227" s="64"/>
      <c r="H227" s="64"/>
      <c r="I227" s="65"/>
      <c r="J227" s="64"/>
      <c r="K227" s="64"/>
      <c r="L227" s="64"/>
      <c r="M227" s="64"/>
      <c r="N227" s="64"/>
      <c r="O227" s="63"/>
      <c r="P227" s="63"/>
      <c r="Q227" s="63"/>
      <c r="R227" s="65"/>
      <c r="S227" s="65"/>
      <c r="T227" s="63"/>
      <c r="U227" s="63"/>
      <c r="V227" s="63"/>
      <c r="W227" s="65"/>
      <c r="X227" s="66"/>
      <c r="Y227" s="65"/>
      <c r="Z227" s="65"/>
      <c r="AA227" s="65"/>
      <c r="AB227" s="65"/>
      <c r="AC227" s="66"/>
      <c r="AD227" s="63"/>
      <c r="AE227" s="63"/>
      <c r="AF227" s="64"/>
      <c r="AG227" s="63"/>
      <c r="AH227" s="63"/>
      <c r="AI227" s="65"/>
      <c r="AJ227" s="66"/>
      <c r="AK227" s="66"/>
      <c r="AL227" s="64"/>
      <c r="AM227" s="64"/>
      <c r="AN227" s="68"/>
      <c r="AO227" s="69"/>
      <c r="AP227" s="70"/>
      <c r="AQ227" s="66"/>
      <c r="AR227" s="66"/>
      <c r="AS227" s="66"/>
      <c r="AT227" s="65"/>
      <c r="AU227" s="65"/>
      <c r="AV227" s="64"/>
      <c r="AW227" s="63"/>
      <c r="AX227" s="64"/>
      <c r="AY227" s="71"/>
      <c r="AZ227" s="66"/>
      <c r="BA227" s="66"/>
      <c r="BB227" s="72"/>
      <c r="BC227" s="65"/>
      <c r="BD227" s="65"/>
      <c r="BE227" s="65"/>
      <c r="BF227" s="87"/>
      <c r="BG227" s="87"/>
      <c r="BH227" s="86"/>
      <c r="BI227" s="87"/>
      <c r="BJ227" s="86"/>
      <c r="BK227" s="86"/>
      <c r="BL227" s="86"/>
      <c r="BM227" s="27"/>
      <c r="BN227" s="86"/>
      <c r="BO227" s="86"/>
      <c r="BP227" s="74"/>
      <c r="BQ227" s="86"/>
      <c r="BR227" s="86"/>
      <c r="BS227" s="74"/>
      <c r="BT227" s="87"/>
      <c r="BU227" s="87"/>
      <c r="BV227" s="74"/>
      <c r="BW227" s="26"/>
      <c r="BX227" s="86"/>
      <c r="BY227" s="74"/>
      <c r="BZ227" s="87"/>
      <c r="CA227" s="63"/>
    </row>
    <row r="228" spans="1:79">
      <c r="A228" s="73"/>
      <c r="B228" s="62"/>
      <c r="D228" s="63"/>
      <c r="E228" s="63"/>
      <c r="F228" s="64"/>
      <c r="G228" s="64"/>
      <c r="H228" s="64"/>
      <c r="I228" s="65"/>
      <c r="J228" s="64"/>
      <c r="K228" s="64"/>
      <c r="L228" s="64"/>
      <c r="M228" s="64"/>
      <c r="N228" s="64"/>
      <c r="O228" s="63"/>
      <c r="P228" s="63"/>
      <c r="Q228" s="63"/>
      <c r="R228" s="65"/>
      <c r="S228" s="65"/>
      <c r="T228" s="63"/>
      <c r="U228" s="63"/>
      <c r="V228" s="63"/>
      <c r="W228" s="65"/>
      <c r="X228" s="66"/>
      <c r="Y228" s="65"/>
      <c r="Z228" s="65"/>
      <c r="AA228" s="65"/>
      <c r="AB228" s="65"/>
      <c r="AC228" s="66"/>
      <c r="AD228" s="63"/>
      <c r="AE228" s="63"/>
      <c r="AF228" s="64"/>
      <c r="AG228" s="63"/>
      <c r="AH228" s="63"/>
      <c r="AI228" s="65"/>
      <c r="AJ228" s="66"/>
      <c r="AK228" s="66"/>
      <c r="AL228" s="64"/>
      <c r="AM228" s="64"/>
      <c r="AN228" s="68"/>
      <c r="AO228" s="69"/>
      <c r="AP228" s="70"/>
      <c r="AQ228" s="66"/>
      <c r="AR228" s="66"/>
      <c r="AS228" s="66"/>
      <c r="AT228" s="65"/>
      <c r="AU228" s="65"/>
      <c r="AV228" s="64"/>
      <c r="AW228" s="63"/>
      <c r="AX228" s="64"/>
      <c r="AY228" s="71"/>
      <c r="AZ228" s="66"/>
      <c r="BA228" s="66"/>
      <c r="BB228" s="72"/>
      <c r="BC228" s="65"/>
      <c r="BD228" s="65"/>
      <c r="BE228" s="65"/>
      <c r="BF228" s="87"/>
      <c r="BG228" s="87"/>
      <c r="BH228" s="86"/>
      <c r="BI228" s="87"/>
      <c r="BJ228" s="86"/>
      <c r="BK228" s="86"/>
      <c r="BL228" s="86"/>
      <c r="BM228" s="27"/>
      <c r="BN228" s="86"/>
      <c r="BO228" s="86"/>
      <c r="BP228" s="74"/>
      <c r="BQ228" s="86"/>
      <c r="BR228" s="86"/>
      <c r="BS228" s="74"/>
      <c r="BT228" s="87"/>
      <c r="BU228" s="87"/>
      <c r="BV228" s="74"/>
      <c r="BW228" s="26"/>
      <c r="BX228" s="86"/>
      <c r="BY228" s="74"/>
      <c r="BZ228" s="87"/>
      <c r="CA228" s="63"/>
    </row>
    <row r="229" spans="1:79">
      <c r="A229" s="73"/>
      <c r="B229" s="62"/>
      <c r="D229" s="63"/>
      <c r="E229" s="63"/>
      <c r="F229" s="64"/>
      <c r="G229" s="64"/>
      <c r="H229" s="64"/>
      <c r="I229" s="65"/>
      <c r="J229" s="64"/>
      <c r="K229" s="64"/>
      <c r="L229" s="64"/>
      <c r="M229" s="64"/>
      <c r="N229" s="64"/>
      <c r="O229" s="63"/>
      <c r="P229" s="63"/>
      <c r="Q229" s="63"/>
      <c r="R229" s="65"/>
      <c r="S229" s="65"/>
      <c r="T229" s="63"/>
      <c r="U229" s="63"/>
      <c r="V229" s="63"/>
      <c r="W229" s="65"/>
      <c r="X229" s="66"/>
      <c r="Y229" s="65"/>
      <c r="Z229" s="65"/>
      <c r="AA229" s="65"/>
      <c r="AB229" s="65"/>
      <c r="AC229" s="66"/>
      <c r="AD229" s="63"/>
      <c r="AE229" s="63"/>
      <c r="AF229" s="64"/>
      <c r="AG229" s="63"/>
      <c r="AH229" s="63"/>
      <c r="AI229" s="65"/>
      <c r="AJ229" s="66"/>
      <c r="AK229" s="66"/>
      <c r="AL229" s="64"/>
      <c r="AM229" s="64"/>
      <c r="AN229" s="68"/>
      <c r="AO229" s="69"/>
      <c r="AP229" s="70"/>
      <c r="AQ229" s="66"/>
      <c r="AR229" s="66"/>
      <c r="AS229" s="66"/>
      <c r="AT229" s="65"/>
      <c r="AU229" s="65"/>
      <c r="AV229" s="64"/>
      <c r="AW229" s="63"/>
      <c r="AX229" s="64"/>
      <c r="AY229" s="71"/>
      <c r="AZ229" s="66"/>
      <c r="BA229" s="66"/>
      <c r="BB229" s="72"/>
      <c r="BC229" s="65"/>
      <c r="BD229" s="65"/>
      <c r="BE229" s="65"/>
      <c r="BF229" s="87"/>
      <c r="BG229" s="87"/>
      <c r="BH229" s="86"/>
      <c r="BI229" s="87"/>
      <c r="BJ229" s="86"/>
      <c r="BK229" s="86"/>
      <c r="BL229" s="86"/>
      <c r="BM229" s="27"/>
      <c r="BN229" s="86"/>
      <c r="BO229" s="86"/>
      <c r="BP229" s="74"/>
      <c r="BQ229" s="86"/>
      <c r="BR229" s="86"/>
      <c r="BS229" s="74"/>
      <c r="BT229" s="87"/>
      <c r="BU229" s="87"/>
      <c r="BV229" s="74"/>
      <c r="BW229" s="26"/>
      <c r="BX229" s="86"/>
      <c r="BY229" s="74"/>
      <c r="BZ229" s="87"/>
      <c r="CA229" s="63"/>
    </row>
    <row r="230" spans="1:79">
      <c r="A230" s="73"/>
      <c r="B230" s="62"/>
      <c r="D230" s="63"/>
      <c r="E230" s="63"/>
      <c r="F230" s="64"/>
      <c r="G230" s="64"/>
      <c r="H230" s="64"/>
      <c r="I230" s="65"/>
      <c r="J230" s="64"/>
      <c r="K230" s="64"/>
      <c r="L230" s="64"/>
      <c r="M230" s="64"/>
      <c r="N230" s="64"/>
      <c r="O230" s="63"/>
      <c r="P230" s="63"/>
      <c r="Q230" s="63"/>
      <c r="R230" s="65"/>
      <c r="S230" s="65"/>
      <c r="T230" s="63"/>
      <c r="U230" s="63"/>
      <c r="V230" s="63"/>
      <c r="W230" s="65"/>
      <c r="X230" s="66"/>
      <c r="Y230" s="65"/>
      <c r="Z230" s="65"/>
      <c r="AA230" s="65"/>
      <c r="AB230" s="65"/>
      <c r="AC230" s="66"/>
      <c r="AD230" s="63"/>
      <c r="AE230" s="63"/>
      <c r="AF230" s="64"/>
      <c r="AG230" s="63"/>
      <c r="AH230" s="63"/>
      <c r="AI230" s="65"/>
      <c r="AJ230" s="66"/>
      <c r="AK230" s="66"/>
      <c r="AL230" s="64"/>
      <c r="AM230" s="64"/>
      <c r="AN230" s="68"/>
      <c r="AO230" s="69"/>
      <c r="AP230" s="70"/>
      <c r="AQ230" s="66"/>
      <c r="AR230" s="66"/>
      <c r="AS230" s="66"/>
      <c r="AT230" s="65"/>
      <c r="AU230" s="65"/>
      <c r="AV230" s="64"/>
      <c r="AW230" s="63"/>
      <c r="AX230" s="64"/>
      <c r="AY230" s="71"/>
      <c r="AZ230" s="66"/>
      <c r="BA230" s="66"/>
      <c r="BB230" s="72"/>
      <c r="BC230" s="65"/>
      <c r="BD230" s="65"/>
      <c r="BE230" s="65"/>
      <c r="BF230" s="87"/>
      <c r="BG230" s="87"/>
      <c r="BH230" s="86"/>
      <c r="BI230" s="87"/>
      <c r="BJ230" s="86"/>
      <c r="BK230" s="86"/>
      <c r="BL230" s="86"/>
      <c r="BM230" s="27"/>
      <c r="BN230" s="86"/>
      <c r="BO230" s="86"/>
      <c r="BP230" s="74"/>
      <c r="BQ230" s="86"/>
      <c r="BR230" s="86"/>
      <c r="BS230" s="74"/>
      <c r="BT230" s="87"/>
      <c r="BU230" s="87"/>
      <c r="BV230" s="74"/>
      <c r="BW230" s="26"/>
      <c r="BX230" s="86"/>
      <c r="BY230" s="74"/>
      <c r="BZ230" s="87"/>
      <c r="CA230" s="63"/>
    </row>
    <row r="231" spans="1:79">
      <c r="A231" s="73"/>
      <c r="B231" s="62"/>
      <c r="D231" s="63"/>
      <c r="E231" s="63"/>
      <c r="F231" s="64"/>
      <c r="G231" s="64"/>
      <c r="H231" s="64"/>
      <c r="I231" s="65"/>
      <c r="J231" s="64"/>
      <c r="K231" s="64"/>
      <c r="L231" s="64"/>
      <c r="M231" s="64"/>
      <c r="N231" s="64"/>
      <c r="O231" s="63"/>
      <c r="P231" s="63"/>
      <c r="Q231" s="63"/>
      <c r="R231" s="65"/>
      <c r="S231" s="65"/>
      <c r="T231" s="63"/>
      <c r="U231" s="63"/>
      <c r="V231" s="63"/>
      <c r="W231" s="65"/>
      <c r="X231" s="66"/>
      <c r="Y231" s="65"/>
      <c r="Z231" s="65"/>
      <c r="AA231" s="65"/>
      <c r="AB231" s="65"/>
      <c r="AC231" s="66"/>
      <c r="AD231" s="63"/>
      <c r="AE231" s="63"/>
      <c r="AF231" s="64"/>
      <c r="AG231" s="63"/>
      <c r="AH231" s="63"/>
      <c r="AI231" s="65"/>
      <c r="AJ231" s="66"/>
      <c r="AK231" s="66"/>
      <c r="AL231" s="64"/>
      <c r="AM231" s="64"/>
      <c r="AN231" s="68"/>
      <c r="AO231" s="69"/>
      <c r="AP231" s="70"/>
      <c r="AQ231" s="66"/>
      <c r="AR231" s="66"/>
      <c r="AS231" s="66"/>
      <c r="AT231" s="65"/>
      <c r="AU231" s="65"/>
      <c r="AV231" s="64"/>
      <c r="AW231" s="63"/>
      <c r="AX231" s="64"/>
      <c r="AY231" s="71"/>
      <c r="AZ231" s="66"/>
      <c r="BA231" s="66"/>
      <c r="BB231" s="72"/>
      <c r="BC231" s="65"/>
      <c r="BD231" s="65"/>
      <c r="BE231" s="65"/>
      <c r="BF231" s="87"/>
      <c r="BG231" s="87"/>
      <c r="BH231" s="86"/>
      <c r="BI231" s="87"/>
      <c r="BJ231" s="86"/>
      <c r="BK231" s="86"/>
      <c r="BL231" s="86"/>
      <c r="BM231" s="27"/>
      <c r="BN231" s="86"/>
      <c r="BO231" s="86"/>
      <c r="BP231" s="74"/>
      <c r="BQ231" s="86"/>
      <c r="BR231" s="86"/>
      <c r="BS231" s="74"/>
      <c r="BT231" s="87"/>
      <c r="BU231" s="87"/>
      <c r="BV231" s="74"/>
      <c r="BW231" s="26"/>
      <c r="BX231" s="86"/>
      <c r="BY231" s="74"/>
      <c r="BZ231" s="87"/>
      <c r="CA231" s="63"/>
    </row>
    <row r="232" spans="1:79">
      <c r="A232" s="73"/>
      <c r="B232" s="62"/>
      <c r="D232" s="63"/>
      <c r="E232" s="63"/>
      <c r="F232" s="64"/>
      <c r="G232" s="64"/>
      <c r="H232" s="64"/>
      <c r="I232" s="65"/>
      <c r="J232" s="64"/>
      <c r="K232" s="64"/>
      <c r="L232" s="64"/>
      <c r="M232" s="64"/>
      <c r="N232" s="64"/>
      <c r="O232" s="63"/>
      <c r="P232" s="63"/>
      <c r="Q232" s="63"/>
      <c r="R232" s="65"/>
      <c r="S232" s="65"/>
      <c r="T232" s="63"/>
      <c r="U232" s="63"/>
      <c r="V232" s="63"/>
      <c r="W232" s="65"/>
      <c r="X232" s="66"/>
      <c r="Y232" s="65"/>
      <c r="Z232" s="65"/>
      <c r="AA232" s="65"/>
      <c r="AB232" s="65"/>
      <c r="AC232" s="66"/>
      <c r="AD232" s="63"/>
      <c r="AE232" s="63"/>
      <c r="AF232" s="64"/>
      <c r="AG232" s="63"/>
      <c r="AH232" s="63"/>
      <c r="AI232" s="65"/>
      <c r="AJ232" s="66"/>
      <c r="AK232" s="66"/>
      <c r="AL232" s="64"/>
      <c r="AM232" s="64"/>
      <c r="AN232" s="68"/>
      <c r="AO232" s="69"/>
      <c r="AP232" s="70"/>
      <c r="AQ232" s="66"/>
      <c r="AR232" s="66"/>
      <c r="AS232" s="66"/>
      <c r="AT232" s="65"/>
      <c r="AU232" s="65"/>
      <c r="AV232" s="64"/>
      <c r="AW232" s="63"/>
      <c r="AX232" s="64"/>
      <c r="AY232" s="71"/>
      <c r="AZ232" s="66"/>
      <c r="BA232" s="66"/>
      <c r="BB232" s="72"/>
      <c r="BC232" s="65"/>
      <c r="BD232" s="65"/>
      <c r="BE232" s="65"/>
      <c r="BF232" s="87"/>
      <c r="BG232" s="87"/>
      <c r="BH232" s="86"/>
      <c r="BI232" s="87"/>
      <c r="BJ232" s="86"/>
      <c r="BK232" s="86"/>
      <c r="BL232" s="86"/>
      <c r="BM232" s="27"/>
      <c r="BN232" s="86"/>
      <c r="BO232" s="86"/>
      <c r="BP232" s="74"/>
      <c r="BQ232" s="86"/>
      <c r="BR232" s="86"/>
      <c r="BS232" s="74"/>
      <c r="BT232" s="87"/>
      <c r="BU232" s="87"/>
      <c r="BV232" s="74"/>
      <c r="BW232" s="26"/>
      <c r="BX232" s="86"/>
      <c r="BY232" s="74"/>
      <c r="BZ232" s="87"/>
      <c r="CA232" s="63"/>
    </row>
    <row r="233" spans="1:79">
      <c r="A233" s="73"/>
      <c r="B233" s="62"/>
      <c r="D233" s="63"/>
      <c r="E233" s="63"/>
      <c r="F233" s="64"/>
      <c r="G233" s="64"/>
      <c r="H233" s="64"/>
      <c r="I233" s="65"/>
      <c r="J233" s="64"/>
      <c r="K233" s="64"/>
      <c r="L233" s="64"/>
      <c r="M233" s="64"/>
      <c r="N233" s="64"/>
      <c r="O233" s="63"/>
      <c r="P233" s="63"/>
      <c r="Q233" s="63"/>
      <c r="R233" s="65"/>
      <c r="S233" s="65"/>
      <c r="T233" s="63"/>
      <c r="U233" s="63"/>
      <c r="V233" s="63"/>
      <c r="W233" s="65"/>
      <c r="X233" s="66"/>
      <c r="Y233" s="65"/>
      <c r="Z233" s="65"/>
      <c r="AA233" s="65"/>
      <c r="AB233" s="65"/>
      <c r="AC233" s="66"/>
      <c r="AD233" s="63"/>
      <c r="AE233" s="63"/>
      <c r="AF233" s="64"/>
      <c r="AG233" s="63"/>
      <c r="AH233" s="63"/>
      <c r="AI233" s="65"/>
      <c r="AJ233" s="66"/>
      <c r="AK233" s="66"/>
      <c r="AL233" s="64"/>
      <c r="AM233" s="64"/>
      <c r="AN233" s="68"/>
      <c r="AO233" s="69"/>
      <c r="AP233" s="70"/>
      <c r="AQ233" s="66"/>
      <c r="AR233" s="66"/>
      <c r="AS233" s="66"/>
      <c r="AT233" s="65"/>
      <c r="AU233" s="65"/>
      <c r="AV233" s="64"/>
      <c r="AW233" s="63"/>
      <c r="AX233" s="64"/>
      <c r="AY233" s="71"/>
      <c r="AZ233" s="66"/>
      <c r="BA233" s="66"/>
      <c r="BB233" s="72"/>
      <c r="BC233" s="65"/>
      <c r="BD233" s="65"/>
      <c r="BE233" s="65"/>
      <c r="BF233" s="87"/>
      <c r="BG233" s="87"/>
      <c r="BH233" s="86"/>
      <c r="BI233" s="87"/>
      <c r="BJ233" s="86"/>
      <c r="BK233" s="86"/>
      <c r="BL233" s="86"/>
      <c r="BM233" s="27"/>
      <c r="BN233" s="86"/>
      <c r="BO233" s="86"/>
      <c r="BP233" s="74"/>
      <c r="BQ233" s="86"/>
      <c r="BR233" s="86"/>
      <c r="BS233" s="74"/>
      <c r="BT233" s="87"/>
      <c r="BU233" s="87"/>
      <c r="BV233" s="74"/>
      <c r="BW233" s="26"/>
      <c r="BX233" s="86"/>
      <c r="BY233" s="74"/>
      <c r="BZ233" s="87"/>
      <c r="CA233" s="63"/>
    </row>
    <row r="234" spans="1:79">
      <c r="A234" s="73"/>
      <c r="B234" s="62"/>
      <c r="D234" s="63"/>
      <c r="E234" s="63"/>
      <c r="F234" s="64"/>
      <c r="G234" s="64"/>
      <c r="H234" s="64"/>
      <c r="I234" s="65"/>
      <c r="J234" s="64"/>
      <c r="K234" s="64"/>
      <c r="L234" s="64"/>
      <c r="M234" s="64"/>
      <c r="N234" s="64"/>
      <c r="O234" s="63"/>
      <c r="P234" s="63"/>
      <c r="Q234" s="63"/>
      <c r="R234" s="65"/>
      <c r="S234" s="65"/>
      <c r="T234" s="63"/>
      <c r="U234" s="63"/>
      <c r="V234" s="63"/>
      <c r="W234" s="65"/>
      <c r="X234" s="66"/>
      <c r="Y234" s="65"/>
      <c r="Z234" s="65"/>
      <c r="AA234" s="65"/>
      <c r="AB234" s="65"/>
      <c r="AC234" s="66"/>
      <c r="AD234" s="63"/>
      <c r="AE234" s="63"/>
      <c r="AF234" s="64"/>
      <c r="AG234" s="63"/>
      <c r="AH234" s="63"/>
      <c r="AI234" s="65"/>
      <c r="AJ234" s="66"/>
      <c r="AK234" s="66"/>
      <c r="AL234" s="64"/>
      <c r="AM234" s="64"/>
      <c r="AN234" s="68"/>
      <c r="AO234" s="69"/>
      <c r="AP234" s="70"/>
      <c r="AQ234" s="66"/>
      <c r="AR234" s="66"/>
      <c r="AS234" s="66"/>
      <c r="AT234" s="65"/>
      <c r="AU234" s="65"/>
      <c r="AV234" s="64"/>
      <c r="AW234" s="63"/>
      <c r="AX234" s="64"/>
      <c r="AY234" s="71"/>
      <c r="AZ234" s="66"/>
      <c r="BA234" s="66"/>
      <c r="BB234" s="72"/>
      <c r="BC234" s="65"/>
      <c r="BD234" s="65"/>
      <c r="BE234" s="65"/>
      <c r="BF234" s="87"/>
      <c r="BG234" s="87"/>
      <c r="BH234" s="86"/>
      <c r="BI234" s="87"/>
      <c r="BJ234" s="86"/>
      <c r="BK234" s="86"/>
      <c r="BL234" s="86"/>
      <c r="BM234" s="27"/>
      <c r="BN234" s="86"/>
      <c r="BO234" s="86"/>
      <c r="BP234" s="74"/>
      <c r="BQ234" s="86"/>
      <c r="BR234" s="86"/>
      <c r="BS234" s="74"/>
      <c r="BT234" s="87"/>
      <c r="BU234" s="87"/>
      <c r="BV234" s="74"/>
      <c r="BW234" s="26"/>
      <c r="BX234" s="86"/>
      <c r="BY234" s="74"/>
      <c r="BZ234" s="87"/>
      <c r="CA234" s="63"/>
    </row>
    <row r="235" spans="1:79">
      <c r="A235" s="73"/>
      <c r="B235" s="62"/>
      <c r="D235" s="63"/>
      <c r="E235" s="63"/>
      <c r="F235" s="64"/>
      <c r="G235" s="64"/>
      <c r="H235" s="64"/>
      <c r="I235" s="65"/>
      <c r="J235" s="64"/>
      <c r="K235" s="64"/>
      <c r="L235" s="64"/>
      <c r="M235" s="64"/>
      <c r="N235" s="64"/>
      <c r="O235" s="63"/>
      <c r="P235" s="63"/>
      <c r="Q235" s="63"/>
      <c r="R235" s="65"/>
      <c r="S235" s="65"/>
      <c r="T235" s="63"/>
      <c r="U235" s="63"/>
      <c r="V235" s="63"/>
      <c r="W235" s="65"/>
      <c r="X235" s="66"/>
      <c r="Y235" s="65"/>
      <c r="Z235" s="65"/>
      <c r="AA235" s="65"/>
      <c r="AB235" s="65"/>
      <c r="AC235" s="66"/>
      <c r="AD235" s="63"/>
      <c r="AE235" s="63"/>
      <c r="AF235" s="64"/>
      <c r="AG235" s="63"/>
      <c r="AH235" s="63"/>
      <c r="AI235" s="65"/>
      <c r="AJ235" s="66"/>
      <c r="AK235" s="66"/>
      <c r="AL235" s="64"/>
      <c r="AM235" s="64"/>
      <c r="AN235" s="68"/>
      <c r="AO235" s="69"/>
      <c r="AP235" s="70"/>
      <c r="AQ235" s="66"/>
      <c r="AR235" s="66"/>
      <c r="AS235" s="66"/>
      <c r="AT235" s="65"/>
      <c r="AU235" s="65"/>
      <c r="AV235" s="64"/>
      <c r="AW235" s="63"/>
      <c r="AX235" s="64"/>
      <c r="AY235" s="71"/>
      <c r="AZ235" s="66"/>
      <c r="BA235" s="66"/>
      <c r="BB235" s="72"/>
      <c r="BC235" s="65"/>
      <c r="BD235" s="65"/>
      <c r="BE235" s="65"/>
      <c r="BF235" s="87"/>
      <c r="BG235" s="87"/>
      <c r="BH235" s="86"/>
      <c r="BI235" s="87"/>
      <c r="BJ235" s="86"/>
      <c r="BK235" s="86"/>
      <c r="BL235" s="86"/>
      <c r="BM235" s="27"/>
      <c r="BN235" s="86"/>
      <c r="BO235" s="86"/>
      <c r="BP235" s="74"/>
      <c r="BQ235" s="86"/>
      <c r="BR235" s="86"/>
      <c r="BS235" s="74"/>
      <c r="BT235" s="87"/>
      <c r="BU235" s="87"/>
      <c r="BV235" s="74"/>
      <c r="BW235" s="26"/>
      <c r="BX235" s="86"/>
      <c r="BY235" s="74"/>
      <c r="BZ235" s="87"/>
      <c r="CA235" s="63"/>
    </row>
    <row r="236" spans="1:79">
      <c r="A236" s="73"/>
      <c r="B236" s="62"/>
      <c r="D236" s="63"/>
      <c r="E236" s="63"/>
      <c r="F236" s="64"/>
      <c r="G236" s="64"/>
      <c r="H236" s="64"/>
      <c r="I236" s="65"/>
      <c r="J236" s="64"/>
      <c r="K236" s="64"/>
      <c r="L236" s="64"/>
      <c r="M236" s="64"/>
      <c r="N236" s="64"/>
      <c r="O236" s="63"/>
      <c r="P236" s="63"/>
      <c r="Q236" s="63"/>
      <c r="R236" s="65"/>
      <c r="S236" s="65"/>
      <c r="T236" s="63"/>
      <c r="U236" s="63"/>
      <c r="V236" s="63"/>
      <c r="W236" s="65"/>
      <c r="X236" s="66"/>
      <c r="Y236" s="65"/>
      <c r="Z236" s="65"/>
      <c r="AA236" s="65"/>
      <c r="AB236" s="65"/>
      <c r="AC236" s="66"/>
      <c r="AD236" s="63"/>
      <c r="AE236" s="63"/>
      <c r="AF236" s="64"/>
      <c r="AG236" s="63"/>
      <c r="AH236" s="63"/>
      <c r="AI236" s="65"/>
      <c r="AJ236" s="66"/>
      <c r="AK236" s="66"/>
      <c r="AL236" s="64"/>
      <c r="AM236" s="64"/>
      <c r="AN236" s="68"/>
      <c r="AO236" s="69"/>
      <c r="AP236" s="70"/>
      <c r="AQ236" s="66"/>
      <c r="AR236" s="66"/>
      <c r="AS236" s="66"/>
      <c r="AT236" s="65"/>
      <c r="AU236" s="65"/>
      <c r="AV236" s="64"/>
      <c r="AW236" s="63"/>
      <c r="AX236" s="64"/>
      <c r="AY236" s="71"/>
      <c r="AZ236" s="66"/>
      <c r="BA236" s="66"/>
      <c r="BB236" s="72"/>
      <c r="BC236" s="65"/>
      <c r="BD236" s="65"/>
      <c r="BE236" s="65"/>
      <c r="BF236" s="87"/>
      <c r="BG236" s="87"/>
      <c r="BH236" s="86"/>
      <c r="BI236" s="87"/>
      <c r="BJ236" s="86"/>
      <c r="BK236" s="86"/>
      <c r="BL236" s="86"/>
      <c r="BM236" s="27"/>
      <c r="BN236" s="86"/>
      <c r="BO236" s="86"/>
      <c r="BP236" s="74"/>
      <c r="BQ236" s="86"/>
      <c r="BR236" s="86"/>
      <c r="BS236" s="74"/>
      <c r="BT236" s="87"/>
      <c r="BU236" s="87"/>
      <c r="BV236" s="74"/>
      <c r="BW236" s="26"/>
      <c r="BX236" s="86"/>
      <c r="BY236" s="74"/>
      <c r="BZ236" s="87"/>
      <c r="CA236" s="63"/>
    </row>
    <row r="237" spans="1:79">
      <c r="A237" s="73"/>
      <c r="B237" s="62"/>
      <c r="D237" s="63"/>
      <c r="E237" s="63"/>
      <c r="F237" s="64"/>
      <c r="G237" s="64"/>
      <c r="H237" s="64"/>
      <c r="I237" s="65"/>
      <c r="J237" s="64"/>
      <c r="K237" s="64"/>
      <c r="L237" s="64"/>
      <c r="M237" s="64"/>
      <c r="N237" s="64"/>
      <c r="O237" s="63"/>
      <c r="P237" s="63"/>
      <c r="Q237" s="63"/>
      <c r="R237" s="65"/>
      <c r="S237" s="65"/>
      <c r="T237" s="63"/>
      <c r="U237" s="63"/>
      <c r="V237" s="63"/>
      <c r="W237" s="65"/>
      <c r="X237" s="66"/>
      <c r="Y237" s="65"/>
      <c r="Z237" s="65"/>
      <c r="AA237" s="65"/>
      <c r="AB237" s="65"/>
      <c r="AC237" s="66"/>
      <c r="AD237" s="63"/>
      <c r="AE237" s="63"/>
      <c r="AF237" s="64"/>
      <c r="AG237" s="63"/>
      <c r="AH237" s="63"/>
      <c r="AI237" s="65"/>
      <c r="AJ237" s="66"/>
      <c r="AK237" s="66"/>
      <c r="AL237" s="64"/>
      <c r="AM237" s="64"/>
      <c r="AN237" s="68"/>
      <c r="AO237" s="69"/>
      <c r="AP237" s="70"/>
      <c r="AQ237" s="66"/>
      <c r="AR237" s="66"/>
      <c r="AS237" s="66"/>
      <c r="AT237" s="65"/>
      <c r="AU237" s="65"/>
      <c r="AV237" s="64"/>
      <c r="AW237" s="63"/>
      <c r="AX237" s="64"/>
      <c r="AY237" s="71"/>
      <c r="AZ237" s="66"/>
      <c r="BA237" s="66"/>
      <c r="BB237" s="72"/>
      <c r="BC237" s="65"/>
      <c r="BD237" s="65"/>
      <c r="BE237" s="65"/>
      <c r="BF237" s="87"/>
      <c r="BG237" s="87"/>
      <c r="BH237" s="86"/>
      <c r="BI237" s="87"/>
      <c r="BJ237" s="86"/>
      <c r="BK237" s="86"/>
      <c r="BL237" s="86"/>
      <c r="BM237" s="27"/>
      <c r="BN237" s="86"/>
      <c r="BO237" s="86"/>
      <c r="BP237" s="74"/>
      <c r="BQ237" s="86"/>
      <c r="BR237" s="86"/>
      <c r="BS237" s="74"/>
      <c r="BT237" s="87"/>
      <c r="BU237" s="87"/>
      <c r="BV237" s="74"/>
      <c r="BW237" s="26"/>
      <c r="BX237" s="86"/>
      <c r="BY237" s="74"/>
      <c r="BZ237" s="87"/>
      <c r="CA237" s="63"/>
    </row>
    <row r="238" spans="1:79">
      <c r="A238" s="73"/>
      <c r="B238" s="62"/>
      <c r="D238" s="63"/>
      <c r="E238" s="63"/>
      <c r="F238" s="64"/>
      <c r="G238" s="64"/>
      <c r="H238" s="64"/>
      <c r="I238" s="65"/>
      <c r="J238" s="64"/>
      <c r="K238" s="64"/>
      <c r="L238" s="64"/>
      <c r="M238" s="64"/>
      <c r="N238" s="64"/>
      <c r="O238" s="63"/>
      <c r="P238" s="63"/>
      <c r="Q238" s="63"/>
      <c r="R238" s="65"/>
      <c r="S238" s="65"/>
      <c r="T238" s="63"/>
      <c r="U238" s="63"/>
      <c r="V238" s="63"/>
      <c r="W238" s="65"/>
      <c r="X238" s="66"/>
      <c r="Y238" s="65"/>
      <c r="Z238" s="65"/>
      <c r="AA238" s="65"/>
      <c r="AB238" s="65"/>
      <c r="AC238" s="66"/>
      <c r="AD238" s="63"/>
      <c r="AE238" s="63"/>
      <c r="AF238" s="64"/>
      <c r="AG238" s="63"/>
      <c r="AH238" s="63"/>
      <c r="AI238" s="65"/>
      <c r="AJ238" s="66"/>
      <c r="AK238" s="66"/>
      <c r="AL238" s="64"/>
      <c r="AM238" s="64"/>
      <c r="AN238" s="68"/>
      <c r="AO238" s="69"/>
      <c r="AP238" s="70"/>
      <c r="AQ238" s="66"/>
      <c r="AR238" s="66"/>
      <c r="AS238" s="66"/>
      <c r="AT238" s="65"/>
      <c r="AU238" s="65"/>
      <c r="AV238" s="64"/>
      <c r="AW238" s="63"/>
      <c r="AX238" s="64"/>
      <c r="AY238" s="71"/>
      <c r="AZ238" s="66"/>
      <c r="BA238" s="66"/>
      <c r="BB238" s="72"/>
      <c r="BC238" s="65"/>
      <c r="BD238" s="65"/>
      <c r="BE238" s="65"/>
      <c r="BF238" s="87"/>
      <c r="BG238" s="87"/>
      <c r="BH238" s="86"/>
      <c r="BI238" s="87"/>
      <c r="BJ238" s="86"/>
      <c r="BK238" s="86"/>
      <c r="BL238" s="86"/>
      <c r="BM238" s="27"/>
      <c r="BN238" s="86"/>
      <c r="BO238" s="86"/>
      <c r="BP238" s="74"/>
      <c r="BQ238" s="86"/>
      <c r="BR238" s="86"/>
      <c r="BS238" s="74"/>
      <c r="BT238" s="87"/>
      <c r="BU238" s="87"/>
      <c r="BV238" s="74"/>
      <c r="BW238" s="26"/>
      <c r="BX238" s="86"/>
      <c r="BY238" s="74"/>
      <c r="BZ238" s="87"/>
      <c r="CA238" s="63"/>
    </row>
    <row r="239" spans="1:79">
      <c r="A239" s="73"/>
      <c r="B239" s="62"/>
      <c r="D239" s="63"/>
      <c r="E239" s="63"/>
      <c r="F239" s="64"/>
      <c r="G239" s="64"/>
      <c r="H239" s="64"/>
      <c r="I239" s="65"/>
      <c r="J239" s="64"/>
      <c r="K239" s="64"/>
      <c r="L239" s="64"/>
      <c r="M239" s="64"/>
      <c r="N239" s="64"/>
      <c r="O239" s="63"/>
      <c r="P239" s="63"/>
      <c r="Q239" s="63"/>
      <c r="R239" s="65"/>
      <c r="S239" s="65"/>
      <c r="T239" s="63"/>
      <c r="U239" s="63"/>
      <c r="V239" s="63"/>
      <c r="W239" s="65"/>
      <c r="X239" s="66"/>
      <c r="Y239" s="65"/>
      <c r="Z239" s="65"/>
      <c r="AA239" s="65"/>
      <c r="AB239" s="65"/>
      <c r="AC239" s="66"/>
      <c r="AD239" s="63"/>
      <c r="AE239" s="63"/>
      <c r="AF239" s="64"/>
      <c r="AG239" s="63"/>
      <c r="AH239" s="63"/>
      <c r="AI239" s="65"/>
      <c r="AJ239" s="66"/>
      <c r="AK239" s="66"/>
      <c r="AL239" s="64"/>
      <c r="AM239" s="64"/>
      <c r="AN239" s="68"/>
      <c r="AO239" s="69"/>
      <c r="AP239" s="70"/>
      <c r="AQ239" s="66"/>
      <c r="AR239" s="66"/>
      <c r="AS239" s="66"/>
      <c r="AT239" s="65"/>
      <c r="AU239" s="65"/>
      <c r="AV239" s="64"/>
      <c r="AW239" s="63"/>
      <c r="AX239" s="64"/>
      <c r="AY239" s="71"/>
      <c r="AZ239" s="66"/>
      <c r="BA239" s="66"/>
      <c r="BB239" s="72"/>
      <c r="BC239" s="65"/>
      <c r="BD239" s="65"/>
      <c r="BE239" s="65"/>
      <c r="BF239" s="87"/>
      <c r="BG239" s="87"/>
      <c r="BH239" s="86"/>
      <c r="BI239" s="87"/>
      <c r="BJ239" s="86"/>
      <c r="BK239" s="86"/>
      <c r="BL239" s="86"/>
      <c r="BM239" s="27"/>
      <c r="BN239" s="86"/>
      <c r="BO239" s="86"/>
      <c r="BP239" s="74"/>
      <c r="BQ239" s="86"/>
      <c r="BR239" s="86"/>
      <c r="BS239" s="74"/>
      <c r="BT239" s="87"/>
      <c r="BU239" s="87"/>
      <c r="BV239" s="74"/>
      <c r="BW239" s="26"/>
      <c r="BX239" s="86"/>
      <c r="BY239" s="74"/>
      <c r="BZ239" s="87"/>
      <c r="CA239" s="63"/>
    </row>
    <row r="240" spans="1:79">
      <c r="A240" s="73"/>
      <c r="B240" s="62"/>
      <c r="D240" s="63"/>
      <c r="E240" s="63"/>
      <c r="F240" s="64"/>
      <c r="G240" s="64"/>
      <c r="H240" s="64"/>
      <c r="I240" s="65"/>
      <c r="J240" s="64"/>
      <c r="K240" s="64"/>
      <c r="L240" s="64"/>
      <c r="M240" s="64"/>
      <c r="N240" s="64"/>
      <c r="O240" s="63"/>
      <c r="P240" s="63"/>
      <c r="Q240" s="63"/>
      <c r="R240" s="65"/>
      <c r="S240" s="65"/>
      <c r="T240" s="63"/>
      <c r="U240" s="63"/>
      <c r="V240" s="63"/>
      <c r="W240" s="65"/>
      <c r="X240" s="66"/>
      <c r="Y240" s="65"/>
      <c r="Z240" s="65"/>
      <c r="AA240" s="65"/>
      <c r="AB240" s="65"/>
      <c r="AC240" s="66"/>
      <c r="AD240" s="63"/>
      <c r="AE240" s="63"/>
      <c r="AF240" s="64"/>
      <c r="AG240" s="63"/>
      <c r="AH240" s="63"/>
      <c r="AI240" s="65"/>
      <c r="AJ240" s="66"/>
      <c r="AK240" s="66"/>
      <c r="AL240" s="64"/>
      <c r="AM240" s="64"/>
      <c r="AN240" s="68"/>
      <c r="AO240" s="69"/>
      <c r="AP240" s="70"/>
      <c r="AQ240" s="66"/>
      <c r="AR240" s="66"/>
      <c r="AS240" s="66"/>
      <c r="AT240" s="65"/>
      <c r="AU240" s="65"/>
      <c r="AV240" s="64"/>
      <c r="AW240" s="63"/>
      <c r="AX240" s="64"/>
      <c r="AY240" s="71"/>
      <c r="AZ240" s="66"/>
      <c r="BA240" s="66"/>
      <c r="BB240" s="72"/>
      <c r="BC240" s="65"/>
      <c r="BD240" s="65"/>
      <c r="BE240" s="65"/>
      <c r="BF240" s="87"/>
      <c r="BG240" s="87"/>
      <c r="BH240" s="86"/>
      <c r="BI240" s="87"/>
      <c r="BJ240" s="86"/>
      <c r="BK240" s="86"/>
      <c r="BL240" s="86"/>
      <c r="BM240" s="27"/>
      <c r="BN240" s="86"/>
      <c r="BO240" s="86"/>
      <c r="BP240" s="74"/>
      <c r="BQ240" s="86"/>
      <c r="BR240" s="86"/>
      <c r="BS240" s="74"/>
      <c r="BT240" s="87"/>
      <c r="BU240" s="87"/>
      <c r="BV240" s="74"/>
      <c r="BW240" s="26"/>
      <c r="BX240" s="86"/>
      <c r="BY240" s="74"/>
      <c r="BZ240" s="87"/>
      <c r="CA240" s="63"/>
    </row>
    <row r="241" spans="1:79">
      <c r="A241" s="73"/>
      <c r="B241" s="62"/>
      <c r="D241" s="63"/>
      <c r="E241" s="63"/>
      <c r="F241" s="64"/>
      <c r="G241" s="64"/>
      <c r="H241" s="64"/>
      <c r="I241" s="65"/>
      <c r="J241" s="64"/>
      <c r="K241" s="64"/>
      <c r="L241" s="64"/>
      <c r="M241" s="64"/>
      <c r="N241" s="64"/>
      <c r="O241" s="63"/>
      <c r="P241" s="63"/>
      <c r="Q241" s="63"/>
      <c r="R241" s="65"/>
      <c r="S241" s="65"/>
      <c r="T241" s="63"/>
      <c r="U241" s="63"/>
      <c r="V241" s="63"/>
      <c r="W241" s="65"/>
      <c r="X241" s="66"/>
      <c r="Y241" s="65"/>
      <c r="Z241" s="65"/>
      <c r="AA241" s="65"/>
      <c r="AB241" s="65"/>
      <c r="AC241" s="66"/>
      <c r="AD241" s="63"/>
      <c r="AE241" s="63"/>
      <c r="AF241" s="64"/>
      <c r="AG241" s="63"/>
      <c r="AH241" s="63"/>
      <c r="AI241" s="65"/>
      <c r="AJ241" s="66"/>
      <c r="AK241" s="66"/>
      <c r="AL241" s="64"/>
      <c r="AM241" s="64"/>
      <c r="AN241" s="68"/>
      <c r="AO241" s="69"/>
      <c r="AP241" s="70"/>
      <c r="AQ241" s="66"/>
      <c r="AR241" s="66"/>
      <c r="AS241" s="66"/>
      <c r="AT241" s="65"/>
      <c r="AU241" s="65"/>
      <c r="AV241" s="64"/>
      <c r="AW241" s="63"/>
      <c r="AX241" s="64"/>
      <c r="AY241" s="71"/>
      <c r="AZ241" s="66"/>
      <c r="BA241" s="66"/>
      <c r="BB241" s="72"/>
      <c r="BC241" s="65"/>
      <c r="BD241" s="65"/>
      <c r="BE241" s="65"/>
      <c r="BF241" s="87"/>
      <c r="BG241" s="87"/>
      <c r="BH241" s="86"/>
      <c r="BI241" s="87"/>
      <c r="BJ241" s="86"/>
      <c r="BK241" s="86"/>
      <c r="BL241" s="86"/>
      <c r="BM241" s="27"/>
      <c r="BN241" s="86"/>
      <c r="BO241" s="86"/>
      <c r="BP241" s="74"/>
      <c r="BQ241" s="86"/>
      <c r="BR241" s="86"/>
      <c r="BS241" s="74"/>
      <c r="BT241" s="87"/>
      <c r="BU241" s="87"/>
      <c r="BV241" s="74"/>
      <c r="BW241" s="26"/>
      <c r="BX241" s="86"/>
      <c r="BY241" s="74"/>
      <c r="BZ241" s="87"/>
      <c r="CA241" s="63"/>
    </row>
    <row r="242" spans="1:79">
      <c r="A242" s="73"/>
      <c r="B242" s="62"/>
      <c r="D242" s="63"/>
      <c r="E242" s="63"/>
      <c r="F242" s="64"/>
      <c r="G242" s="64"/>
      <c r="H242" s="64"/>
      <c r="I242" s="65"/>
      <c r="J242" s="64"/>
      <c r="K242" s="64"/>
      <c r="L242" s="64"/>
      <c r="M242" s="64"/>
      <c r="N242" s="64"/>
      <c r="O242" s="63"/>
      <c r="P242" s="63"/>
      <c r="Q242" s="63"/>
      <c r="R242" s="65"/>
      <c r="S242" s="65"/>
      <c r="T242" s="63"/>
      <c r="U242" s="63"/>
      <c r="V242" s="63"/>
      <c r="W242" s="65"/>
      <c r="X242" s="66"/>
      <c r="Y242" s="65"/>
      <c r="Z242" s="65"/>
      <c r="AA242" s="65"/>
      <c r="AB242" s="65"/>
      <c r="AC242" s="66"/>
      <c r="AD242" s="63"/>
      <c r="AE242" s="63"/>
      <c r="AF242" s="64"/>
      <c r="AG242" s="63"/>
      <c r="AH242" s="63"/>
      <c r="AI242" s="65"/>
      <c r="AJ242" s="66"/>
      <c r="AK242" s="66"/>
      <c r="AL242" s="64"/>
      <c r="AM242" s="64"/>
      <c r="AN242" s="68"/>
      <c r="AO242" s="69"/>
      <c r="AP242" s="70"/>
      <c r="AQ242" s="66"/>
      <c r="AR242" s="66"/>
      <c r="AS242" s="66"/>
      <c r="AT242" s="65"/>
      <c r="AU242" s="65"/>
      <c r="AV242" s="64"/>
      <c r="AW242" s="63"/>
      <c r="AX242" s="64"/>
      <c r="AY242" s="71"/>
      <c r="AZ242" s="66"/>
      <c r="BA242" s="66"/>
      <c r="BB242" s="72"/>
      <c r="BC242" s="65"/>
      <c r="BD242" s="65"/>
      <c r="BE242" s="65"/>
      <c r="BF242" s="87"/>
      <c r="BG242" s="87"/>
      <c r="BH242" s="86"/>
      <c r="BI242" s="87"/>
      <c r="BJ242" s="86"/>
      <c r="BK242" s="86"/>
      <c r="BL242" s="86"/>
      <c r="BM242" s="27"/>
      <c r="BN242" s="86"/>
      <c r="BO242" s="86"/>
      <c r="BP242" s="74"/>
      <c r="BQ242" s="86"/>
      <c r="BR242" s="86"/>
      <c r="BS242" s="74"/>
      <c r="BT242" s="87"/>
      <c r="BU242" s="87"/>
      <c r="BV242" s="74"/>
      <c r="BW242" s="26"/>
      <c r="BX242" s="86"/>
      <c r="BY242" s="74"/>
      <c r="BZ242" s="87"/>
      <c r="CA242" s="63"/>
    </row>
    <row r="243" spans="1:79">
      <c r="A243" s="73"/>
      <c r="B243" s="62"/>
      <c r="D243" s="63"/>
      <c r="E243" s="63"/>
      <c r="F243" s="64"/>
      <c r="G243" s="64"/>
      <c r="H243" s="64"/>
      <c r="I243" s="65"/>
      <c r="J243" s="64"/>
      <c r="K243" s="64"/>
      <c r="L243" s="64"/>
      <c r="M243" s="64"/>
      <c r="N243" s="64"/>
      <c r="O243" s="63"/>
      <c r="P243" s="63"/>
      <c r="Q243" s="63"/>
      <c r="R243" s="65"/>
      <c r="S243" s="65"/>
      <c r="T243" s="63"/>
      <c r="U243" s="63"/>
      <c r="V243" s="63"/>
      <c r="W243" s="65"/>
      <c r="X243" s="66"/>
      <c r="Y243" s="65"/>
      <c r="Z243" s="65"/>
      <c r="AA243" s="65"/>
      <c r="AB243" s="65"/>
      <c r="AC243" s="66"/>
      <c r="AD243" s="63"/>
      <c r="AE243" s="63"/>
      <c r="AF243" s="64"/>
      <c r="AG243" s="63"/>
      <c r="AH243" s="63"/>
      <c r="AI243" s="65"/>
      <c r="AJ243" s="66"/>
      <c r="AK243" s="66"/>
      <c r="AL243" s="64"/>
      <c r="AM243" s="64"/>
      <c r="AN243" s="68"/>
      <c r="AO243" s="69"/>
      <c r="AP243" s="70"/>
      <c r="AQ243" s="66"/>
      <c r="AR243" s="66"/>
      <c r="AS243" s="66"/>
      <c r="AT243" s="65"/>
      <c r="AU243" s="65"/>
      <c r="AV243" s="64"/>
      <c r="AW243" s="63"/>
      <c r="AX243" s="64"/>
      <c r="AY243" s="71"/>
      <c r="AZ243" s="66"/>
      <c r="BA243" s="66"/>
      <c r="BB243" s="72"/>
      <c r="BC243" s="65"/>
      <c r="BD243" s="65"/>
      <c r="BE243" s="65"/>
      <c r="BF243" s="87"/>
      <c r="BG243" s="87"/>
      <c r="BH243" s="86"/>
      <c r="BI243" s="87"/>
      <c r="BJ243" s="86"/>
      <c r="BK243" s="86"/>
      <c r="BL243" s="86"/>
      <c r="BM243" s="27"/>
      <c r="BN243" s="86"/>
      <c r="BO243" s="86"/>
      <c r="BP243" s="74"/>
      <c r="BQ243" s="86"/>
      <c r="BR243" s="86"/>
      <c r="BS243" s="74"/>
      <c r="BT243" s="87"/>
      <c r="BU243" s="87"/>
      <c r="BV243" s="74"/>
      <c r="BW243" s="26"/>
      <c r="BX243" s="86"/>
      <c r="BY243" s="74"/>
      <c r="BZ243" s="87"/>
      <c r="CA243" s="63"/>
    </row>
    <row r="244" spans="1:79">
      <c r="A244" s="73"/>
      <c r="B244" s="62"/>
      <c r="D244" s="63"/>
      <c r="E244" s="63"/>
      <c r="F244" s="64"/>
      <c r="G244" s="64"/>
      <c r="H244" s="64"/>
      <c r="I244" s="65"/>
      <c r="J244" s="64"/>
      <c r="K244" s="64"/>
      <c r="L244" s="64"/>
      <c r="M244" s="64"/>
      <c r="N244" s="64"/>
      <c r="O244" s="63"/>
      <c r="P244" s="63"/>
      <c r="Q244" s="63"/>
      <c r="R244" s="65"/>
      <c r="S244" s="65"/>
      <c r="T244" s="63"/>
      <c r="U244" s="63"/>
      <c r="V244" s="63"/>
      <c r="W244" s="65"/>
      <c r="X244" s="66"/>
      <c r="Y244" s="65"/>
      <c r="Z244" s="65"/>
      <c r="AA244" s="65"/>
      <c r="AB244" s="65"/>
      <c r="AC244" s="66"/>
      <c r="AD244" s="63"/>
      <c r="AE244" s="63"/>
      <c r="AF244" s="64"/>
      <c r="AG244" s="63"/>
      <c r="AH244" s="63"/>
      <c r="AI244" s="65"/>
      <c r="AJ244" s="66"/>
      <c r="AK244" s="66"/>
      <c r="AL244" s="64"/>
      <c r="AM244" s="64"/>
      <c r="AN244" s="68"/>
      <c r="AO244" s="69"/>
      <c r="AP244" s="70"/>
      <c r="AQ244" s="66"/>
      <c r="AR244" s="66"/>
      <c r="AS244" s="66"/>
      <c r="AT244" s="65"/>
      <c r="AU244" s="65"/>
      <c r="AV244" s="64"/>
      <c r="AW244" s="63"/>
      <c r="AX244" s="64"/>
      <c r="AY244" s="71"/>
      <c r="AZ244" s="66"/>
      <c r="BA244" s="66"/>
      <c r="BB244" s="72"/>
      <c r="BC244" s="65"/>
      <c r="BD244" s="65"/>
      <c r="BE244" s="65"/>
      <c r="BF244" s="87"/>
      <c r="BG244" s="87"/>
      <c r="BH244" s="86"/>
      <c r="BI244" s="87"/>
      <c r="BJ244" s="86"/>
      <c r="BK244" s="86"/>
      <c r="BL244" s="86"/>
      <c r="BM244" s="27"/>
      <c r="BN244" s="86"/>
      <c r="BO244" s="86"/>
      <c r="BP244" s="74"/>
      <c r="BQ244" s="86"/>
      <c r="BR244" s="86"/>
      <c r="BS244" s="74"/>
      <c r="BT244" s="87"/>
      <c r="BU244" s="87"/>
      <c r="BV244" s="74"/>
      <c r="BW244" s="26"/>
      <c r="BX244" s="86"/>
      <c r="BY244" s="74"/>
      <c r="BZ244" s="87"/>
      <c r="CA244" s="63"/>
    </row>
    <row r="245" spans="1:79">
      <c r="A245" s="73"/>
      <c r="B245" s="62"/>
      <c r="D245" s="63"/>
      <c r="E245" s="63"/>
      <c r="F245" s="64"/>
      <c r="G245" s="64"/>
      <c r="H245" s="64"/>
      <c r="I245" s="65"/>
      <c r="J245" s="64"/>
      <c r="K245" s="64"/>
      <c r="L245" s="64"/>
      <c r="M245" s="64"/>
      <c r="N245" s="64"/>
      <c r="O245" s="63"/>
      <c r="P245" s="63"/>
      <c r="Q245" s="63"/>
      <c r="R245" s="65"/>
      <c r="S245" s="65"/>
      <c r="T245" s="63"/>
      <c r="U245" s="63"/>
      <c r="V245" s="63"/>
      <c r="W245" s="65"/>
      <c r="X245" s="66"/>
      <c r="Y245" s="65"/>
      <c r="Z245" s="65"/>
      <c r="AA245" s="65"/>
      <c r="AB245" s="65"/>
      <c r="AC245" s="66"/>
      <c r="AD245" s="63"/>
      <c r="AE245" s="63"/>
      <c r="AF245" s="64"/>
      <c r="AG245" s="63"/>
      <c r="AH245" s="63"/>
      <c r="AI245" s="65"/>
      <c r="AJ245" s="66"/>
      <c r="AK245" s="66"/>
      <c r="AL245" s="64"/>
      <c r="AM245" s="64"/>
      <c r="AN245" s="68"/>
      <c r="AO245" s="69"/>
      <c r="AP245" s="70"/>
      <c r="AQ245" s="66"/>
      <c r="AR245" s="66"/>
      <c r="AS245" s="66"/>
      <c r="AT245" s="65"/>
      <c r="AU245" s="65"/>
      <c r="AV245" s="64"/>
      <c r="AW245" s="63"/>
      <c r="AX245" s="64"/>
      <c r="AY245" s="71"/>
      <c r="AZ245" s="66"/>
      <c r="BA245" s="66"/>
      <c r="BB245" s="72"/>
      <c r="BC245" s="65"/>
      <c r="BD245" s="65"/>
      <c r="BE245" s="65"/>
      <c r="BF245" s="87"/>
      <c r="BG245" s="87"/>
      <c r="BH245" s="86"/>
      <c r="BI245" s="87"/>
      <c r="BJ245" s="86"/>
      <c r="BK245" s="86"/>
      <c r="BL245" s="86"/>
      <c r="BM245" s="27"/>
      <c r="BN245" s="86"/>
      <c r="BO245" s="86"/>
      <c r="BP245" s="74"/>
      <c r="BQ245" s="86"/>
      <c r="BR245" s="86"/>
      <c r="BS245" s="74"/>
      <c r="BT245" s="87"/>
      <c r="BU245" s="87"/>
      <c r="BV245" s="74"/>
      <c r="BW245" s="26"/>
      <c r="BX245" s="86"/>
      <c r="BY245" s="74"/>
      <c r="BZ245" s="87"/>
      <c r="CA245" s="63"/>
    </row>
    <row r="246" spans="1:79">
      <c r="A246" s="73"/>
      <c r="B246" s="62"/>
      <c r="D246" s="63"/>
      <c r="E246" s="63"/>
      <c r="F246" s="64"/>
      <c r="G246" s="64"/>
      <c r="H246" s="64"/>
      <c r="I246" s="65"/>
      <c r="J246" s="64"/>
      <c r="K246" s="64"/>
      <c r="L246" s="64"/>
      <c r="M246" s="64"/>
      <c r="N246" s="64"/>
      <c r="O246" s="63"/>
      <c r="P246" s="63"/>
      <c r="Q246" s="63"/>
      <c r="R246" s="65"/>
      <c r="S246" s="65"/>
      <c r="T246" s="63"/>
      <c r="U246" s="63"/>
      <c r="V246" s="63"/>
      <c r="W246" s="65"/>
      <c r="X246" s="66"/>
      <c r="Y246" s="65"/>
      <c r="Z246" s="65"/>
      <c r="AA246" s="65"/>
      <c r="AB246" s="65"/>
      <c r="AC246" s="66"/>
      <c r="AD246" s="63"/>
      <c r="AE246" s="63"/>
      <c r="AF246" s="64"/>
      <c r="AG246" s="63"/>
      <c r="AH246" s="63"/>
      <c r="AI246" s="65"/>
      <c r="AJ246" s="66"/>
      <c r="AK246" s="66"/>
      <c r="AL246" s="64"/>
      <c r="AM246" s="64"/>
      <c r="AN246" s="68"/>
      <c r="AO246" s="69"/>
      <c r="AP246" s="70"/>
      <c r="AQ246" s="66"/>
      <c r="AR246" s="66"/>
      <c r="AS246" s="66"/>
      <c r="AT246" s="65"/>
      <c r="AU246" s="65"/>
      <c r="AV246" s="64"/>
      <c r="AW246" s="63"/>
      <c r="AX246" s="64"/>
      <c r="AY246" s="71"/>
      <c r="AZ246" s="66"/>
      <c r="BA246" s="66"/>
      <c r="BB246" s="72"/>
      <c r="BC246" s="65"/>
      <c r="BD246" s="65"/>
      <c r="BE246" s="65"/>
      <c r="BF246" s="87"/>
      <c r="BG246" s="87"/>
      <c r="BH246" s="86"/>
      <c r="BI246" s="87"/>
      <c r="BJ246" s="86"/>
      <c r="BK246" s="86"/>
      <c r="BL246" s="86"/>
      <c r="BM246" s="27"/>
      <c r="BN246" s="86"/>
      <c r="BO246" s="86"/>
      <c r="BP246" s="74"/>
      <c r="BQ246" s="86"/>
      <c r="BR246" s="86"/>
      <c r="BS246" s="74"/>
      <c r="BT246" s="87"/>
      <c r="BU246" s="87"/>
      <c r="BV246" s="74"/>
      <c r="BW246" s="26"/>
      <c r="BX246" s="86"/>
      <c r="BY246" s="74"/>
      <c r="BZ246" s="87"/>
      <c r="CA246" s="63"/>
    </row>
    <row r="247" spans="1:79">
      <c r="A247" s="73"/>
      <c r="B247" s="62"/>
      <c r="D247" s="63"/>
      <c r="E247" s="63"/>
      <c r="F247" s="64"/>
      <c r="G247" s="64"/>
      <c r="H247" s="64"/>
      <c r="I247" s="65"/>
      <c r="J247" s="64"/>
      <c r="K247" s="64"/>
      <c r="L247" s="64"/>
      <c r="M247" s="64"/>
      <c r="N247" s="64"/>
      <c r="O247" s="63"/>
      <c r="P247" s="63"/>
      <c r="Q247" s="63"/>
      <c r="R247" s="65"/>
      <c r="S247" s="65"/>
      <c r="T247" s="63"/>
      <c r="U247" s="63"/>
      <c r="V247" s="63"/>
      <c r="W247" s="65"/>
      <c r="X247" s="66"/>
      <c r="Y247" s="65"/>
      <c r="Z247" s="65"/>
      <c r="AA247" s="65"/>
      <c r="AB247" s="65"/>
      <c r="AC247" s="66"/>
      <c r="AD247" s="63"/>
      <c r="AE247" s="63"/>
      <c r="AF247" s="64"/>
      <c r="AG247" s="63"/>
      <c r="AH247" s="63"/>
      <c r="AI247" s="65"/>
      <c r="AJ247" s="66"/>
      <c r="AK247" s="66"/>
      <c r="AL247" s="64"/>
      <c r="AM247" s="64"/>
      <c r="AN247" s="68"/>
      <c r="AO247" s="69"/>
      <c r="AP247" s="70"/>
      <c r="AQ247" s="66"/>
      <c r="AR247" s="66"/>
      <c r="AS247" s="66"/>
      <c r="AT247" s="65"/>
      <c r="AU247" s="65"/>
      <c r="AV247" s="64"/>
      <c r="AW247" s="63"/>
      <c r="AX247" s="64"/>
      <c r="AY247" s="71"/>
      <c r="AZ247" s="66"/>
      <c r="BA247" s="66"/>
      <c r="BB247" s="72"/>
      <c r="BC247" s="65"/>
      <c r="BD247" s="65"/>
      <c r="BE247" s="65"/>
      <c r="BF247" s="87"/>
      <c r="BG247" s="87"/>
      <c r="BH247" s="86"/>
      <c r="BI247" s="87"/>
      <c r="BJ247" s="86"/>
      <c r="BK247" s="86"/>
      <c r="BL247" s="86"/>
      <c r="BM247" s="27"/>
      <c r="BN247" s="86"/>
      <c r="BO247" s="86"/>
      <c r="BP247" s="74"/>
      <c r="BQ247" s="86"/>
      <c r="BR247" s="86"/>
      <c r="BS247" s="74"/>
      <c r="BT247" s="87"/>
      <c r="BU247" s="87"/>
      <c r="BV247" s="74"/>
      <c r="BW247" s="26"/>
      <c r="BX247" s="86"/>
      <c r="BY247" s="74"/>
      <c r="BZ247" s="87"/>
      <c r="CA247" s="63"/>
    </row>
    <row r="248" spans="1:79">
      <c r="A248" s="73"/>
      <c r="B248" s="62"/>
      <c r="D248" s="63"/>
      <c r="E248" s="63"/>
      <c r="F248" s="64"/>
      <c r="G248" s="64"/>
      <c r="H248" s="64"/>
      <c r="I248" s="65"/>
      <c r="J248" s="64"/>
      <c r="K248" s="64"/>
      <c r="L248" s="64"/>
      <c r="M248" s="64"/>
      <c r="N248" s="64"/>
      <c r="O248" s="63"/>
      <c r="P248" s="63"/>
      <c r="Q248" s="63"/>
      <c r="R248" s="65"/>
      <c r="S248" s="65"/>
      <c r="T248" s="63"/>
      <c r="U248" s="63"/>
      <c r="V248" s="63"/>
      <c r="W248" s="65"/>
      <c r="X248" s="66"/>
      <c r="Y248" s="65"/>
      <c r="Z248" s="65"/>
      <c r="AA248" s="65"/>
      <c r="AB248" s="65"/>
      <c r="AC248" s="66"/>
      <c r="AD248" s="63"/>
      <c r="AE248" s="63"/>
      <c r="AF248" s="64"/>
      <c r="AG248" s="63"/>
      <c r="AH248" s="63"/>
      <c r="AI248" s="65"/>
      <c r="AJ248" s="66"/>
      <c r="AK248" s="66"/>
      <c r="AL248" s="64"/>
      <c r="AM248" s="64"/>
      <c r="AN248" s="68"/>
      <c r="AO248" s="69"/>
      <c r="AP248" s="70"/>
      <c r="AQ248" s="66"/>
      <c r="AR248" s="66"/>
      <c r="AS248" s="66"/>
      <c r="AT248" s="65"/>
      <c r="AU248" s="65"/>
      <c r="AV248" s="64"/>
      <c r="AW248" s="63"/>
      <c r="AX248" s="64"/>
      <c r="AY248" s="71"/>
      <c r="AZ248" s="66"/>
      <c r="BA248" s="66"/>
      <c r="BB248" s="72"/>
      <c r="BC248" s="65"/>
      <c r="BD248" s="65"/>
      <c r="BE248" s="65"/>
      <c r="BF248" s="87"/>
      <c r="BG248" s="87"/>
      <c r="BH248" s="86"/>
      <c r="BI248" s="87"/>
      <c r="BJ248" s="86"/>
      <c r="BK248" s="86"/>
      <c r="BL248" s="86"/>
      <c r="BM248" s="27"/>
      <c r="BN248" s="86"/>
      <c r="BO248" s="86"/>
      <c r="BP248" s="74"/>
      <c r="BQ248" s="86"/>
      <c r="BR248" s="86"/>
      <c r="BS248" s="74"/>
      <c r="BT248" s="87"/>
      <c r="BU248" s="87"/>
      <c r="BV248" s="74"/>
      <c r="BW248" s="26"/>
      <c r="BX248" s="86"/>
      <c r="BY248" s="74"/>
      <c r="BZ248" s="87"/>
      <c r="CA248" s="63"/>
    </row>
    <row r="249" spans="1:79">
      <c r="A249" s="73"/>
      <c r="B249" s="62"/>
      <c r="D249" s="63"/>
      <c r="E249" s="63"/>
      <c r="F249" s="64"/>
      <c r="G249" s="64"/>
      <c r="H249" s="64"/>
      <c r="I249" s="65"/>
      <c r="J249" s="64"/>
      <c r="K249" s="64"/>
      <c r="L249" s="64"/>
      <c r="M249" s="64"/>
      <c r="N249" s="64"/>
      <c r="O249" s="63"/>
      <c r="P249" s="63"/>
      <c r="Q249" s="63"/>
      <c r="R249" s="65"/>
      <c r="S249" s="65"/>
      <c r="T249" s="63"/>
      <c r="U249" s="63"/>
      <c r="V249" s="63"/>
      <c r="W249" s="65"/>
      <c r="X249" s="66"/>
      <c r="Y249" s="65"/>
      <c r="Z249" s="65"/>
      <c r="AA249" s="65"/>
      <c r="AB249" s="65"/>
      <c r="AC249" s="66"/>
      <c r="AD249" s="63"/>
      <c r="AE249" s="63"/>
      <c r="AF249" s="64"/>
      <c r="AG249" s="63"/>
      <c r="AH249" s="63"/>
      <c r="AI249" s="65"/>
      <c r="AJ249" s="66"/>
      <c r="AK249" s="66"/>
      <c r="AL249" s="64"/>
      <c r="AM249" s="64"/>
      <c r="AN249" s="68"/>
      <c r="AO249" s="69"/>
      <c r="AP249" s="70"/>
      <c r="AQ249" s="66"/>
      <c r="AR249" s="66"/>
      <c r="AS249" s="66"/>
      <c r="AT249" s="65"/>
      <c r="AU249" s="65"/>
      <c r="AV249" s="64"/>
      <c r="AW249" s="63"/>
      <c r="AX249" s="64"/>
      <c r="AY249" s="71"/>
      <c r="AZ249" s="66"/>
      <c r="BA249" s="66"/>
      <c r="BB249" s="72"/>
      <c r="BC249" s="65"/>
      <c r="BD249" s="65"/>
      <c r="BE249" s="65"/>
      <c r="BF249" s="87"/>
      <c r="BG249" s="87"/>
      <c r="BH249" s="86"/>
      <c r="BI249" s="87"/>
      <c r="BJ249" s="86"/>
      <c r="BK249" s="86"/>
      <c r="BL249" s="86"/>
      <c r="BM249" s="27"/>
      <c r="BN249" s="86"/>
      <c r="BO249" s="86"/>
      <c r="BP249" s="74"/>
      <c r="BQ249" s="86"/>
      <c r="BR249" s="86"/>
      <c r="BS249" s="74"/>
      <c r="BT249" s="87"/>
      <c r="BU249" s="87"/>
      <c r="BV249" s="74"/>
      <c r="BW249" s="26"/>
      <c r="BX249" s="86"/>
      <c r="BY249" s="74"/>
      <c r="BZ249" s="87"/>
      <c r="CA249" s="63"/>
    </row>
    <row r="250" spans="1:79">
      <c r="A250" s="73"/>
      <c r="B250" s="62"/>
      <c r="D250" s="63"/>
      <c r="E250" s="63"/>
      <c r="F250" s="64"/>
      <c r="G250" s="64"/>
      <c r="H250" s="64"/>
      <c r="I250" s="65"/>
      <c r="J250" s="64"/>
      <c r="K250" s="64"/>
      <c r="L250" s="64"/>
      <c r="M250" s="64"/>
      <c r="N250" s="64"/>
      <c r="O250" s="63"/>
      <c r="P250" s="63"/>
      <c r="Q250" s="63"/>
      <c r="R250" s="65"/>
      <c r="S250" s="65"/>
      <c r="T250" s="63"/>
      <c r="U250" s="63"/>
      <c r="V250" s="63"/>
      <c r="W250" s="65"/>
      <c r="X250" s="66"/>
      <c r="Y250" s="65"/>
      <c r="Z250" s="65"/>
      <c r="AA250" s="65"/>
      <c r="AB250" s="65"/>
      <c r="AC250" s="66"/>
      <c r="AD250" s="63"/>
      <c r="AE250" s="63"/>
      <c r="AF250" s="64"/>
      <c r="AG250" s="63"/>
      <c r="AH250" s="63"/>
      <c r="AI250" s="65"/>
      <c r="AJ250" s="66"/>
      <c r="AK250" s="66"/>
      <c r="AL250" s="64"/>
      <c r="AM250" s="64"/>
      <c r="AN250" s="68"/>
      <c r="AO250" s="69"/>
      <c r="AP250" s="70"/>
      <c r="AQ250" s="66"/>
      <c r="AR250" s="66"/>
      <c r="AS250" s="66"/>
      <c r="AT250" s="65"/>
      <c r="AU250" s="65"/>
      <c r="AV250" s="64"/>
      <c r="AW250" s="63"/>
      <c r="AX250" s="64"/>
      <c r="AY250" s="71"/>
      <c r="AZ250" s="66"/>
      <c r="BA250" s="66"/>
      <c r="BB250" s="72"/>
      <c r="BC250" s="65"/>
      <c r="BD250" s="65"/>
      <c r="BE250" s="65"/>
      <c r="BF250" s="87"/>
      <c r="BG250" s="87"/>
      <c r="BH250" s="86"/>
      <c r="BI250" s="87"/>
      <c r="BJ250" s="86"/>
      <c r="BK250" s="86"/>
      <c r="BL250" s="86"/>
      <c r="BM250" s="27"/>
      <c r="BN250" s="86"/>
      <c r="BO250" s="86"/>
      <c r="BP250" s="74"/>
      <c r="BQ250" s="86"/>
      <c r="BR250" s="86"/>
      <c r="BS250" s="74"/>
      <c r="BT250" s="87"/>
      <c r="BU250" s="87"/>
      <c r="BV250" s="74"/>
      <c r="BW250" s="26"/>
      <c r="BX250" s="86"/>
      <c r="BY250" s="74"/>
      <c r="BZ250" s="87"/>
      <c r="CA250" s="63"/>
    </row>
    <row r="251" spans="1:79">
      <c r="A251" s="73"/>
      <c r="B251" s="62"/>
      <c r="D251" s="63"/>
      <c r="E251" s="63"/>
      <c r="F251" s="64"/>
      <c r="G251" s="64"/>
      <c r="H251" s="64"/>
      <c r="I251" s="65"/>
      <c r="J251" s="64"/>
      <c r="K251" s="64"/>
      <c r="L251" s="64"/>
      <c r="M251" s="64"/>
      <c r="N251" s="64"/>
      <c r="O251" s="63"/>
      <c r="P251" s="63"/>
      <c r="Q251" s="63"/>
      <c r="R251" s="65"/>
      <c r="S251" s="65"/>
      <c r="T251" s="63"/>
      <c r="U251" s="63"/>
      <c r="V251" s="63"/>
      <c r="W251" s="65"/>
      <c r="X251" s="66"/>
      <c r="Y251" s="65"/>
      <c r="Z251" s="65"/>
      <c r="AA251" s="65"/>
      <c r="AB251" s="65"/>
      <c r="AC251" s="66"/>
      <c r="AD251" s="63"/>
      <c r="AE251" s="63"/>
      <c r="AF251" s="64"/>
      <c r="AG251" s="63"/>
      <c r="AH251" s="63"/>
      <c r="AI251" s="65"/>
      <c r="AJ251" s="66"/>
      <c r="AK251" s="66"/>
      <c r="AL251" s="64"/>
      <c r="AM251" s="64"/>
      <c r="AN251" s="68"/>
      <c r="AO251" s="69"/>
      <c r="AP251" s="70"/>
      <c r="AQ251" s="66"/>
      <c r="AR251" s="66"/>
      <c r="AS251" s="66"/>
      <c r="AT251" s="65"/>
      <c r="AU251" s="65"/>
      <c r="AV251" s="64"/>
      <c r="AW251" s="63"/>
      <c r="AX251" s="64"/>
      <c r="AY251" s="71"/>
      <c r="AZ251" s="66"/>
      <c r="BA251" s="66"/>
      <c r="BB251" s="72"/>
      <c r="BC251" s="65"/>
      <c r="BD251" s="65"/>
      <c r="BE251" s="65"/>
      <c r="BF251" s="87"/>
      <c r="BG251" s="87"/>
      <c r="BH251" s="86"/>
      <c r="BI251" s="87"/>
      <c r="BJ251" s="86"/>
      <c r="BK251" s="86"/>
      <c r="BL251" s="86"/>
      <c r="BM251" s="27"/>
      <c r="BN251" s="86"/>
      <c r="BO251" s="86"/>
      <c r="BP251" s="74"/>
      <c r="BQ251" s="86"/>
      <c r="BR251" s="86"/>
      <c r="BS251" s="74"/>
      <c r="BT251" s="87"/>
      <c r="BU251" s="87"/>
      <c r="BV251" s="74"/>
      <c r="BW251" s="26"/>
      <c r="BX251" s="86"/>
      <c r="BY251" s="74"/>
      <c r="BZ251" s="87"/>
      <c r="CA251" s="63"/>
    </row>
    <row r="252" spans="1:79">
      <c r="A252" s="73"/>
      <c r="B252" s="62"/>
      <c r="D252" s="63"/>
      <c r="E252" s="63"/>
      <c r="F252" s="64"/>
      <c r="G252" s="64"/>
      <c r="H252" s="64"/>
      <c r="I252" s="65"/>
      <c r="J252" s="64"/>
      <c r="K252" s="64"/>
      <c r="L252" s="64"/>
      <c r="M252" s="64"/>
      <c r="N252" s="64"/>
      <c r="O252" s="63"/>
      <c r="P252" s="63"/>
      <c r="Q252" s="63"/>
      <c r="R252" s="65"/>
      <c r="S252" s="65"/>
      <c r="T252" s="63"/>
      <c r="U252" s="63"/>
      <c r="V252" s="63"/>
      <c r="W252" s="65"/>
      <c r="X252" s="66"/>
      <c r="Y252" s="65"/>
      <c r="Z252" s="65"/>
      <c r="AA252" s="65"/>
      <c r="AB252" s="65"/>
      <c r="AC252" s="66"/>
      <c r="AD252" s="63"/>
      <c r="AE252" s="63"/>
      <c r="AF252" s="64"/>
      <c r="AG252" s="63"/>
      <c r="AH252" s="63"/>
      <c r="AI252" s="65"/>
      <c r="AJ252" s="66"/>
      <c r="AK252" s="66"/>
      <c r="AL252" s="64"/>
      <c r="AM252" s="64"/>
      <c r="AN252" s="68"/>
      <c r="AO252" s="69"/>
      <c r="AP252" s="70"/>
      <c r="AQ252" s="66"/>
      <c r="AR252" s="66"/>
      <c r="AS252" s="66"/>
      <c r="AT252" s="65"/>
      <c r="AU252" s="65"/>
      <c r="AV252" s="64"/>
      <c r="AW252" s="63"/>
      <c r="AX252" s="64"/>
      <c r="AY252" s="71"/>
      <c r="AZ252" s="66"/>
      <c r="BA252" s="66"/>
      <c r="BB252" s="72"/>
      <c r="BC252" s="65"/>
      <c r="BD252" s="65"/>
      <c r="BE252" s="65"/>
      <c r="BF252" s="87"/>
      <c r="BG252" s="87"/>
      <c r="BH252" s="86"/>
      <c r="BI252" s="87"/>
      <c r="BJ252" s="86"/>
      <c r="BK252" s="86"/>
      <c r="BL252" s="86"/>
      <c r="BM252" s="27"/>
      <c r="BN252" s="86"/>
      <c r="BO252" s="86"/>
      <c r="BP252" s="74"/>
      <c r="BQ252" s="86"/>
      <c r="BR252" s="86"/>
      <c r="BS252" s="74"/>
      <c r="BT252" s="87"/>
      <c r="BU252" s="87"/>
      <c r="BV252" s="74"/>
      <c r="BW252" s="26"/>
      <c r="BX252" s="86"/>
      <c r="BY252" s="74"/>
      <c r="BZ252" s="87"/>
      <c r="CA252" s="63"/>
    </row>
    <row r="253" spans="1:79">
      <c r="A253" s="73"/>
      <c r="B253" s="62"/>
      <c r="D253" s="63"/>
      <c r="E253" s="63"/>
      <c r="F253" s="64"/>
      <c r="G253" s="64"/>
      <c r="H253" s="64"/>
      <c r="I253" s="65"/>
      <c r="J253" s="64"/>
      <c r="K253" s="64"/>
      <c r="L253" s="64"/>
      <c r="M253" s="64"/>
      <c r="N253" s="64"/>
      <c r="O253" s="63"/>
      <c r="P253" s="63"/>
      <c r="Q253" s="63"/>
      <c r="R253" s="65"/>
      <c r="S253" s="65"/>
      <c r="T253" s="63"/>
      <c r="U253" s="63"/>
      <c r="V253" s="63"/>
      <c r="W253" s="65"/>
      <c r="X253" s="66"/>
      <c r="Y253" s="65"/>
      <c r="Z253" s="65"/>
      <c r="AA253" s="65"/>
      <c r="AB253" s="65"/>
      <c r="AC253" s="66"/>
      <c r="AD253" s="63"/>
      <c r="AE253" s="63"/>
      <c r="AF253" s="64"/>
      <c r="AG253" s="63"/>
      <c r="AH253" s="63"/>
      <c r="AI253" s="65"/>
      <c r="AJ253" s="66"/>
      <c r="AK253" s="66"/>
      <c r="AL253" s="64"/>
      <c r="AM253" s="64"/>
      <c r="AN253" s="68"/>
      <c r="AO253" s="69"/>
      <c r="AP253" s="70"/>
      <c r="AQ253" s="66"/>
      <c r="AR253" s="66"/>
      <c r="AS253" s="66"/>
      <c r="AT253" s="65"/>
      <c r="AU253" s="65"/>
      <c r="AV253" s="64"/>
      <c r="AW253" s="63"/>
      <c r="AX253" s="64"/>
      <c r="AY253" s="71"/>
      <c r="AZ253" s="66"/>
      <c r="BA253" s="66"/>
      <c r="BB253" s="72"/>
      <c r="BC253" s="65"/>
      <c r="BD253" s="65"/>
      <c r="BE253" s="65"/>
      <c r="BF253" s="87"/>
      <c r="BG253" s="87"/>
      <c r="BH253" s="86"/>
      <c r="BI253" s="87"/>
      <c r="BJ253" s="86"/>
      <c r="BK253" s="86"/>
      <c r="BL253" s="86"/>
      <c r="BM253" s="27"/>
      <c r="BN253" s="86"/>
      <c r="BO253" s="86"/>
      <c r="BP253" s="74"/>
      <c r="BQ253" s="86"/>
      <c r="BR253" s="86"/>
      <c r="BS253" s="74"/>
      <c r="BT253" s="87"/>
      <c r="BU253" s="87"/>
      <c r="BV253" s="74"/>
      <c r="BW253" s="26"/>
      <c r="BX253" s="86"/>
      <c r="BY253" s="74"/>
      <c r="BZ253" s="87"/>
      <c r="CA253" s="63"/>
    </row>
    <row r="254" spans="1:79">
      <c r="A254" s="73"/>
      <c r="B254" s="62"/>
      <c r="D254" s="63"/>
      <c r="E254" s="63"/>
      <c r="F254" s="64"/>
      <c r="G254" s="64"/>
      <c r="H254" s="64"/>
      <c r="I254" s="65"/>
      <c r="J254" s="64"/>
      <c r="K254" s="64"/>
      <c r="L254" s="64"/>
      <c r="M254" s="64"/>
      <c r="N254" s="64"/>
      <c r="O254" s="63"/>
      <c r="P254" s="63"/>
      <c r="Q254" s="63"/>
      <c r="R254" s="65"/>
      <c r="S254" s="65"/>
      <c r="T254" s="63"/>
      <c r="U254" s="63"/>
      <c r="V254" s="63"/>
      <c r="W254" s="65"/>
      <c r="X254" s="66"/>
      <c r="Y254" s="65"/>
      <c r="Z254" s="65"/>
      <c r="AA254" s="65"/>
      <c r="AB254" s="65"/>
      <c r="AC254" s="66"/>
      <c r="AD254" s="63"/>
      <c r="AE254" s="63"/>
      <c r="AF254" s="64"/>
      <c r="AG254" s="63"/>
      <c r="AH254" s="63"/>
      <c r="AI254" s="65"/>
      <c r="AJ254" s="66"/>
      <c r="AK254" s="66"/>
      <c r="AL254" s="64"/>
      <c r="AM254" s="64"/>
      <c r="AN254" s="68"/>
      <c r="AO254" s="69"/>
      <c r="AP254" s="70"/>
      <c r="AQ254" s="66"/>
      <c r="AR254" s="66"/>
      <c r="AS254" s="66"/>
      <c r="AT254" s="65"/>
      <c r="AU254" s="65"/>
      <c r="AV254" s="64"/>
      <c r="AW254" s="63"/>
      <c r="AX254" s="64"/>
      <c r="AY254" s="71"/>
      <c r="AZ254" s="66"/>
      <c r="BA254" s="66"/>
      <c r="BB254" s="72"/>
      <c r="BC254" s="65"/>
      <c r="BD254" s="65"/>
      <c r="BE254" s="65"/>
      <c r="BF254" s="87"/>
      <c r="BG254" s="87"/>
      <c r="BH254" s="86"/>
      <c r="BI254" s="87"/>
      <c r="BJ254" s="86"/>
      <c r="BK254" s="86"/>
      <c r="BL254" s="86"/>
      <c r="BM254" s="27"/>
      <c r="BN254" s="86"/>
      <c r="BO254" s="86"/>
      <c r="BP254" s="74"/>
      <c r="BQ254" s="86"/>
      <c r="BR254" s="86"/>
      <c r="BS254" s="74"/>
      <c r="BT254" s="87"/>
      <c r="BU254" s="87"/>
      <c r="BV254" s="74"/>
      <c r="BW254" s="26"/>
      <c r="BX254" s="86"/>
      <c r="BY254" s="74"/>
      <c r="BZ254" s="87"/>
      <c r="CA254" s="63"/>
    </row>
    <row r="255" spans="1:79">
      <c r="A255" s="73"/>
      <c r="B255" s="62"/>
      <c r="D255" s="63"/>
      <c r="E255" s="63"/>
      <c r="F255" s="64"/>
      <c r="G255" s="64"/>
      <c r="H255" s="64"/>
      <c r="I255" s="65"/>
      <c r="J255" s="64"/>
      <c r="K255" s="64"/>
      <c r="L255" s="64"/>
      <c r="M255" s="64"/>
      <c r="N255" s="64"/>
      <c r="O255" s="63"/>
      <c r="P255" s="63"/>
      <c r="Q255" s="63"/>
      <c r="R255" s="65"/>
      <c r="S255" s="65"/>
      <c r="T255" s="63"/>
      <c r="U255" s="63"/>
      <c r="V255" s="63"/>
      <c r="W255" s="65"/>
      <c r="X255" s="66"/>
      <c r="Y255" s="65"/>
      <c r="Z255" s="65"/>
      <c r="AA255" s="65"/>
      <c r="AB255" s="65"/>
      <c r="AC255" s="66"/>
      <c r="AD255" s="63"/>
      <c r="AE255" s="63"/>
      <c r="AF255" s="64"/>
      <c r="AG255" s="63"/>
      <c r="AH255" s="63"/>
      <c r="AI255" s="65"/>
      <c r="AJ255" s="66"/>
      <c r="AK255" s="66"/>
      <c r="AL255" s="64"/>
      <c r="AM255" s="64"/>
      <c r="AN255" s="68"/>
      <c r="AO255" s="69"/>
      <c r="AP255" s="70"/>
      <c r="AQ255" s="66"/>
      <c r="AR255" s="66"/>
      <c r="AS255" s="66"/>
      <c r="AT255" s="65"/>
      <c r="AU255" s="65"/>
      <c r="AV255" s="64"/>
      <c r="AW255" s="63"/>
      <c r="AX255" s="64"/>
      <c r="AY255" s="71"/>
      <c r="AZ255" s="66"/>
      <c r="BA255" s="66"/>
      <c r="BB255" s="72"/>
      <c r="BC255" s="65"/>
      <c r="BD255" s="65"/>
      <c r="BE255" s="65"/>
      <c r="BF255" s="87"/>
      <c r="BG255" s="87"/>
      <c r="BH255" s="86"/>
      <c r="BI255" s="87"/>
      <c r="BJ255" s="86"/>
      <c r="BK255" s="86"/>
      <c r="BL255" s="86"/>
      <c r="BM255" s="27"/>
      <c r="BN255" s="86"/>
      <c r="BO255" s="86"/>
      <c r="BP255" s="74"/>
      <c r="BQ255" s="86"/>
      <c r="BR255" s="86"/>
      <c r="BS255" s="74"/>
      <c r="BT255" s="87"/>
      <c r="BU255" s="87"/>
      <c r="BV255" s="74"/>
      <c r="BW255" s="26"/>
      <c r="BX255" s="86"/>
      <c r="BY255" s="74"/>
      <c r="BZ255" s="87"/>
      <c r="CA255" s="63"/>
    </row>
    <row r="256" spans="1:79">
      <c r="A256" s="73"/>
      <c r="B256" s="62"/>
      <c r="D256" s="63"/>
      <c r="E256" s="63"/>
      <c r="F256" s="64"/>
      <c r="G256" s="64"/>
      <c r="H256" s="64"/>
      <c r="I256" s="65"/>
      <c r="J256" s="64"/>
      <c r="K256" s="64"/>
      <c r="L256" s="64"/>
      <c r="M256" s="64"/>
      <c r="N256" s="64"/>
      <c r="O256" s="63"/>
      <c r="P256" s="63"/>
      <c r="Q256" s="63"/>
      <c r="R256" s="65"/>
      <c r="S256" s="65"/>
      <c r="T256" s="63"/>
      <c r="U256" s="63"/>
      <c r="V256" s="63"/>
      <c r="W256" s="65"/>
      <c r="X256" s="66"/>
      <c r="Y256" s="65"/>
      <c r="Z256" s="65"/>
      <c r="AA256" s="65"/>
      <c r="AB256" s="65"/>
      <c r="AC256" s="66"/>
      <c r="AD256" s="63"/>
      <c r="AE256" s="63"/>
      <c r="AF256" s="64"/>
      <c r="AG256" s="63"/>
      <c r="AH256" s="63"/>
      <c r="AI256" s="65"/>
      <c r="AJ256" s="66"/>
      <c r="AK256" s="66"/>
      <c r="AL256" s="64"/>
      <c r="AM256" s="64"/>
      <c r="AN256" s="68"/>
      <c r="AO256" s="69"/>
      <c r="AP256" s="70"/>
      <c r="AQ256" s="66"/>
      <c r="AR256" s="66"/>
      <c r="AS256" s="66"/>
      <c r="AT256" s="65"/>
      <c r="AU256" s="65"/>
      <c r="AV256" s="64"/>
      <c r="AW256" s="63"/>
      <c r="AX256" s="64"/>
      <c r="AY256" s="71"/>
      <c r="AZ256" s="66"/>
      <c r="BA256" s="66"/>
      <c r="BB256" s="72"/>
      <c r="BC256" s="65"/>
      <c r="BD256" s="65"/>
      <c r="BE256" s="65"/>
      <c r="BF256" s="87"/>
      <c r="BG256" s="87"/>
      <c r="BH256" s="86"/>
      <c r="BI256" s="87"/>
      <c r="BJ256" s="86"/>
      <c r="BK256" s="86"/>
      <c r="BL256" s="86"/>
      <c r="BM256" s="27"/>
      <c r="BN256" s="86"/>
      <c r="BO256" s="86"/>
      <c r="BP256" s="74"/>
      <c r="BQ256" s="86"/>
      <c r="BR256" s="86"/>
      <c r="BS256" s="74"/>
      <c r="BT256" s="87"/>
      <c r="BU256" s="87"/>
      <c r="BV256" s="74"/>
      <c r="BW256" s="26"/>
      <c r="BX256" s="86"/>
      <c r="BY256" s="74"/>
      <c r="BZ256" s="87"/>
      <c r="CA256" s="63"/>
    </row>
    <row r="257" spans="1:79">
      <c r="A257" s="73"/>
      <c r="B257" s="62"/>
      <c r="D257" s="63"/>
      <c r="E257" s="63"/>
      <c r="F257" s="64"/>
      <c r="G257" s="64"/>
      <c r="H257" s="64"/>
      <c r="I257" s="65"/>
      <c r="J257" s="64"/>
      <c r="K257" s="64"/>
      <c r="L257" s="64"/>
      <c r="M257" s="64"/>
      <c r="N257" s="64"/>
      <c r="O257" s="63"/>
      <c r="P257" s="63"/>
      <c r="Q257" s="63"/>
      <c r="R257" s="65"/>
      <c r="S257" s="65"/>
      <c r="T257" s="63"/>
      <c r="U257" s="63"/>
      <c r="V257" s="63"/>
      <c r="W257" s="65"/>
      <c r="X257" s="66"/>
      <c r="Y257" s="65"/>
      <c r="Z257" s="65"/>
      <c r="AA257" s="65"/>
      <c r="AB257" s="65"/>
      <c r="AC257" s="66"/>
      <c r="AD257" s="63"/>
      <c r="AE257" s="63"/>
      <c r="AF257" s="64"/>
      <c r="AG257" s="63"/>
      <c r="AH257" s="63"/>
      <c r="AI257" s="65"/>
      <c r="AJ257" s="66"/>
      <c r="AK257" s="66"/>
      <c r="AL257" s="64"/>
      <c r="AM257" s="64"/>
      <c r="AN257" s="68"/>
      <c r="AO257" s="69"/>
      <c r="AP257" s="70"/>
      <c r="AQ257" s="66"/>
      <c r="AR257" s="66"/>
      <c r="AS257" s="66"/>
      <c r="AT257" s="65"/>
      <c r="AU257" s="65"/>
      <c r="AV257" s="64"/>
      <c r="AW257" s="63"/>
      <c r="AX257" s="64"/>
      <c r="AY257" s="71"/>
      <c r="AZ257" s="66"/>
      <c r="BA257" s="66"/>
      <c r="BB257" s="72"/>
      <c r="BC257" s="65"/>
      <c r="BD257" s="65"/>
      <c r="BE257" s="65"/>
      <c r="BF257" s="87"/>
      <c r="BG257" s="87"/>
      <c r="BH257" s="86"/>
      <c r="BI257" s="87"/>
      <c r="BJ257" s="86"/>
      <c r="BK257" s="86"/>
      <c r="BL257" s="86"/>
      <c r="BM257" s="27"/>
      <c r="BN257" s="86"/>
      <c r="BO257" s="86"/>
      <c r="BP257" s="74"/>
      <c r="BQ257" s="86"/>
      <c r="BR257" s="86"/>
      <c r="BS257" s="74"/>
      <c r="BT257" s="87"/>
      <c r="BU257" s="87"/>
      <c r="BV257" s="74"/>
      <c r="BW257" s="26"/>
      <c r="BX257" s="86"/>
      <c r="BY257" s="74"/>
      <c r="BZ257" s="87"/>
      <c r="CA257" s="63"/>
    </row>
    <row r="258" spans="1:79">
      <c r="A258" s="73"/>
      <c r="B258" s="62"/>
      <c r="D258" s="63"/>
      <c r="E258" s="63"/>
      <c r="F258" s="64"/>
      <c r="G258" s="64"/>
      <c r="H258" s="64"/>
      <c r="I258" s="65"/>
      <c r="J258" s="64"/>
      <c r="K258" s="64"/>
      <c r="L258" s="64"/>
      <c r="M258" s="64"/>
      <c r="N258" s="64"/>
      <c r="O258" s="63"/>
      <c r="P258" s="63"/>
      <c r="Q258" s="63"/>
      <c r="R258" s="65"/>
      <c r="S258" s="65"/>
      <c r="T258" s="63"/>
      <c r="U258" s="63"/>
      <c r="V258" s="63"/>
      <c r="W258" s="65"/>
      <c r="X258" s="66"/>
      <c r="Y258" s="65"/>
      <c r="Z258" s="65"/>
      <c r="AA258" s="65"/>
      <c r="AB258" s="65"/>
      <c r="AC258" s="66"/>
      <c r="AD258" s="63"/>
      <c r="AE258" s="63"/>
      <c r="AF258" s="64"/>
      <c r="AG258" s="63"/>
      <c r="AH258" s="63"/>
      <c r="AI258" s="65"/>
      <c r="AJ258" s="66"/>
      <c r="AK258" s="66"/>
      <c r="AL258" s="64"/>
      <c r="AM258" s="64"/>
      <c r="AN258" s="68"/>
      <c r="AO258" s="69"/>
      <c r="AP258" s="70"/>
      <c r="AQ258" s="66"/>
      <c r="AR258" s="66"/>
      <c r="AS258" s="66"/>
      <c r="AT258" s="65"/>
      <c r="AU258" s="65"/>
      <c r="AV258" s="64"/>
      <c r="AW258" s="63"/>
      <c r="AX258" s="64"/>
      <c r="AY258" s="71"/>
      <c r="AZ258" s="66"/>
      <c r="BA258" s="66"/>
      <c r="BB258" s="72"/>
      <c r="BC258" s="65"/>
      <c r="BD258" s="65"/>
      <c r="BE258" s="65"/>
      <c r="BF258" s="87"/>
      <c r="BG258" s="87"/>
      <c r="BH258" s="86"/>
      <c r="BI258" s="87"/>
      <c r="BJ258" s="86"/>
      <c r="BK258" s="86"/>
      <c r="BL258" s="86"/>
      <c r="BM258" s="27"/>
      <c r="BN258" s="86"/>
      <c r="BO258" s="86"/>
      <c r="BP258" s="74"/>
      <c r="BQ258" s="86"/>
      <c r="BR258" s="86"/>
      <c r="BS258" s="74"/>
      <c r="BT258" s="87"/>
      <c r="BU258" s="87"/>
      <c r="BV258" s="74"/>
      <c r="BW258" s="26"/>
      <c r="BX258" s="86"/>
      <c r="BY258" s="74"/>
      <c r="BZ258" s="87"/>
      <c r="CA258" s="63"/>
    </row>
    <row r="259" spans="1:79">
      <c r="A259" s="73"/>
      <c r="B259" s="62"/>
      <c r="D259" s="63"/>
      <c r="E259" s="63"/>
      <c r="F259" s="64"/>
      <c r="G259" s="64"/>
      <c r="H259" s="64"/>
      <c r="I259" s="65"/>
      <c r="J259" s="64"/>
      <c r="K259" s="64"/>
      <c r="L259" s="64"/>
      <c r="M259" s="64"/>
      <c r="N259" s="64"/>
      <c r="O259" s="63"/>
      <c r="P259" s="63"/>
      <c r="Q259" s="63"/>
      <c r="R259" s="65"/>
      <c r="S259" s="65"/>
      <c r="T259" s="63"/>
      <c r="U259" s="63"/>
      <c r="V259" s="63"/>
      <c r="W259" s="65"/>
      <c r="X259" s="66"/>
      <c r="Y259" s="65"/>
      <c r="Z259" s="65"/>
      <c r="AA259" s="65"/>
      <c r="AB259" s="65"/>
      <c r="AC259" s="66"/>
      <c r="AD259" s="63"/>
      <c r="AE259" s="63"/>
      <c r="AF259" s="64"/>
      <c r="AG259" s="63"/>
      <c r="AH259" s="63"/>
      <c r="AI259" s="65"/>
      <c r="AJ259" s="66"/>
      <c r="AK259" s="66"/>
      <c r="AL259" s="64"/>
      <c r="AM259" s="64"/>
      <c r="AN259" s="68"/>
      <c r="AO259" s="69"/>
      <c r="AP259" s="70"/>
      <c r="AQ259" s="66"/>
      <c r="AR259" s="66"/>
      <c r="AS259" s="66"/>
      <c r="AT259" s="65"/>
      <c r="AU259" s="65"/>
      <c r="AV259" s="64"/>
      <c r="AW259" s="63"/>
      <c r="AX259" s="64"/>
      <c r="AY259" s="71"/>
      <c r="AZ259" s="66"/>
      <c r="BA259" s="66"/>
      <c r="BB259" s="72"/>
      <c r="BC259" s="65"/>
      <c r="BD259" s="65"/>
      <c r="BE259" s="65"/>
      <c r="BF259" s="87"/>
      <c r="BG259" s="87"/>
      <c r="BH259" s="86"/>
      <c r="BI259" s="87"/>
      <c r="BJ259" s="86"/>
      <c r="BK259" s="86"/>
      <c r="BL259" s="86"/>
      <c r="BM259" s="27"/>
      <c r="BN259" s="86"/>
      <c r="BO259" s="86"/>
      <c r="BP259" s="74"/>
      <c r="BQ259" s="86"/>
      <c r="BR259" s="86"/>
      <c r="BS259" s="74"/>
      <c r="BT259" s="87"/>
      <c r="BU259" s="87"/>
      <c r="BV259" s="74"/>
      <c r="BW259" s="26"/>
      <c r="BX259" s="86"/>
      <c r="BY259" s="74"/>
      <c r="BZ259" s="87"/>
      <c r="CA259" s="63"/>
    </row>
    <row r="260" spans="1:79">
      <c r="A260" s="73"/>
      <c r="B260" s="62"/>
      <c r="D260" s="63"/>
      <c r="E260" s="63"/>
      <c r="F260" s="64"/>
      <c r="G260" s="64"/>
      <c r="H260" s="64"/>
      <c r="I260" s="65"/>
      <c r="J260" s="64"/>
      <c r="K260" s="64"/>
      <c r="L260" s="64"/>
      <c r="M260" s="64"/>
      <c r="N260" s="64"/>
      <c r="O260" s="63"/>
      <c r="P260" s="63"/>
      <c r="Q260" s="63"/>
      <c r="R260" s="65"/>
      <c r="S260" s="65"/>
      <c r="T260" s="63"/>
      <c r="U260" s="63"/>
      <c r="V260" s="63"/>
      <c r="W260" s="65"/>
      <c r="X260" s="66"/>
      <c r="Y260" s="65"/>
      <c r="Z260" s="65"/>
      <c r="AA260" s="65"/>
      <c r="AB260" s="65"/>
      <c r="AC260" s="66"/>
      <c r="AD260" s="63"/>
      <c r="AE260" s="63"/>
      <c r="AF260" s="64"/>
      <c r="AG260" s="63"/>
      <c r="AH260" s="63"/>
      <c r="AI260" s="65"/>
      <c r="AJ260" s="66"/>
      <c r="AK260" s="66"/>
      <c r="AL260" s="64"/>
      <c r="AM260" s="64"/>
      <c r="AN260" s="68"/>
      <c r="AO260" s="69"/>
      <c r="AP260" s="70"/>
      <c r="AQ260" s="66"/>
      <c r="AR260" s="66"/>
      <c r="AS260" s="66"/>
      <c r="AT260" s="65"/>
      <c r="AU260" s="65"/>
      <c r="AV260" s="64"/>
      <c r="AW260" s="63"/>
      <c r="AX260" s="64"/>
      <c r="AY260" s="71"/>
      <c r="AZ260" s="66"/>
      <c r="BA260" s="66"/>
      <c r="BB260" s="72"/>
      <c r="BC260" s="65"/>
      <c r="BD260" s="65"/>
      <c r="BE260" s="65"/>
      <c r="BF260" s="87"/>
      <c r="BG260" s="87"/>
      <c r="BH260" s="86"/>
      <c r="BI260" s="87"/>
      <c r="BJ260" s="86"/>
      <c r="BK260" s="86"/>
      <c r="BL260" s="86"/>
      <c r="BM260" s="27"/>
      <c r="BN260" s="86"/>
      <c r="BO260" s="86"/>
      <c r="BP260" s="74"/>
      <c r="BQ260" s="86"/>
      <c r="BR260" s="86"/>
      <c r="BS260" s="74"/>
      <c r="BT260" s="87"/>
      <c r="BU260" s="87"/>
      <c r="BV260" s="74"/>
      <c r="BW260" s="26"/>
      <c r="BX260" s="86"/>
      <c r="BY260" s="74"/>
      <c r="BZ260" s="87"/>
      <c r="CA260" s="63"/>
    </row>
    <row r="261" spans="1:79">
      <c r="A261" s="73"/>
      <c r="B261" s="62"/>
      <c r="D261" s="63"/>
      <c r="E261" s="63"/>
      <c r="F261" s="64"/>
      <c r="G261" s="64"/>
      <c r="H261" s="64"/>
      <c r="I261" s="65"/>
      <c r="J261" s="64"/>
      <c r="K261" s="64"/>
      <c r="L261" s="64"/>
      <c r="M261" s="64"/>
      <c r="N261" s="64"/>
      <c r="O261" s="63"/>
      <c r="P261" s="63"/>
      <c r="Q261" s="63"/>
      <c r="R261" s="65"/>
      <c r="S261" s="65"/>
      <c r="T261" s="63"/>
      <c r="U261" s="63"/>
      <c r="V261" s="63"/>
      <c r="W261" s="65"/>
      <c r="X261" s="66"/>
      <c r="Y261" s="65"/>
      <c r="Z261" s="65"/>
      <c r="AA261" s="65"/>
      <c r="AB261" s="65"/>
      <c r="AC261" s="66"/>
      <c r="AD261" s="63"/>
      <c r="AE261" s="63"/>
      <c r="AF261" s="64"/>
      <c r="AG261" s="63"/>
      <c r="AH261" s="63"/>
      <c r="AI261" s="65"/>
      <c r="AJ261" s="66"/>
      <c r="AK261" s="66"/>
      <c r="AL261" s="64"/>
      <c r="AM261" s="64"/>
      <c r="AN261" s="68"/>
      <c r="AO261" s="69"/>
      <c r="AP261" s="70"/>
      <c r="AQ261" s="66"/>
      <c r="AR261" s="66"/>
      <c r="AS261" s="66"/>
      <c r="AT261" s="65"/>
      <c r="AU261" s="65"/>
      <c r="AV261" s="64"/>
      <c r="AW261" s="63"/>
      <c r="AX261" s="64"/>
      <c r="AY261" s="71"/>
      <c r="AZ261" s="66"/>
      <c r="BA261" s="66"/>
      <c r="BB261" s="72"/>
      <c r="BC261" s="65"/>
      <c r="BD261" s="65"/>
      <c r="BE261" s="65"/>
      <c r="BF261" s="87"/>
      <c r="BG261" s="87"/>
      <c r="BH261" s="86"/>
      <c r="BI261" s="87"/>
      <c r="BJ261" s="86"/>
      <c r="BK261" s="86"/>
      <c r="BL261" s="86"/>
      <c r="BM261" s="27"/>
      <c r="BN261" s="86"/>
      <c r="BO261" s="86"/>
      <c r="BP261" s="74"/>
      <c r="BQ261" s="86"/>
      <c r="BR261" s="86"/>
      <c r="BS261" s="74"/>
      <c r="BT261" s="87"/>
      <c r="BU261" s="87"/>
      <c r="BV261" s="74"/>
      <c r="BW261" s="26"/>
      <c r="BX261" s="86"/>
      <c r="BY261" s="74"/>
      <c r="BZ261" s="87"/>
      <c r="CA261" s="63"/>
    </row>
    <row r="262" spans="1:79">
      <c r="A262" s="73"/>
      <c r="B262" s="62"/>
      <c r="D262" s="63"/>
      <c r="E262" s="63"/>
      <c r="F262" s="64"/>
      <c r="G262" s="64"/>
      <c r="H262" s="64"/>
      <c r="I262" s="65"/>
      <c r="J262" s="64"/>
      <c r="K262" s="64"/>
      <c r="L262" s="64"/>
      <c r="M262" s="64"/>
      <c r="N262" s="64"/>
      <c r="O262" s="63"/>
      <c r="P262" s="63"/>
      <c r="Q262" s="63"/>
      <c r="R262" s="65"/>
      <c r="S262" s="65"/>
      <c r="T262" s="63"/>
      <c r="U262" s="63"/>
      <c r="V262" s="63"/>
      <c r="W262" s="65"/>
      <c r="X262" s="66"/>
      <c r="Y262" s="65"/>
      <c r="Z262" s="65"/>
      <c r="AA262" s="65"/>
      <c r="AB262" s="65"/>
      <c r="AC262" s="66"/>
      <c r="AD262" s="63"/>
      <c r="AE262" s="63"/>
      <c r="AF262" s="64"/>
      <c r="AG262" s="63"/>
      <c r="AH262" s="63"/>
      <c r="AI262" s="65"/>
      <c r="AJ262" s="66"/>
      <c r="AK262" s="66"/>
      <c r="AL262" s="64"/>
      <c r="AM262" s="64"/>
      <c r="AN262" s="68"/>
      <c r="AO262" s="69"/>
      <c r="AP262" s="70"/>
      <c r="AQ262" s="66"/>
      <c r="AR262" s="66"/>
      <c r="AS262" s="66"/>
      <c r="AT262" s="65"/>
      <c r="AU262" s="65"/>
      <c r="AV262" s="64"/>
      <c r="AW262" s="63"/>
      <c r="AX262" s="64"/>
      <c r="AY262" s="71"/>
      <c r="AZ262" s="66"/>
      <c r="BA262" s="66"/>
      <c r="BB262" s="72"/>
      <c r="BC262" s="65"/>
      <c r="BD262" s="65"/>
      <c r="BE262" s="65"/>
      <c r="BF262" s="87"/>
      <c r="BG262" s="87"/>
      <c r="BH262" s="86"/>
      <c r="BI262" s="87"/>
      <c r="BJ262" s="86"/>
      <c r="BK262" s="86"/>
      <c r="BL262" s="86"/>
      <c r="BM262" s="27"/>
      <c r="BN262" s="86"/>
      <c r="BO262" s="86"/>
      <c r="BP262" s="74"/>
      <c r="BQ262" s="86"/>
      <c r="BR262" s="86"/>
      <c r="BS262" s="74"/>
      <c r="BT262" s="87"/>
      <c r="BU262" s="87"/>
      <c r="BV262" s="74"/>
      <c r="BW262" s="26"/>
      <c r="BX262" s="86"/>
      <c r="BY262" s="74"/>
      <c r="BZ262" s="87"/>
      <c r="CA262" s="63"/>
    </row>
    <row r="263" spans="1:79">
      <c r="A263" s="73"/>
      <c r="B263" s="62"/>
      <c r="D263" s="63"/>
      <c r="E263" s="63"/>
      <c r="F263" s="64"/>
      <c r="G263" s="64"/>
      <c r="H263" s="64"/>
      <c r="I263" s="65"/>
      <c r="J263" s="64"/>
      <c r="K263" s="64"/>
      <c r="L263" s="64"/>
      <c r="M263" s="64"/>
      <c r="N263" s="64"/>
      <c r="O263" s="63"/>
      <c r="P263" s="63"/>
      <c r="Q263" s="63"/>
      <c r="R263" s="65"/>
      <c r="S263" s="65"/>
      <c r="T263" s="63"/>
      <c r="U263" s="63"/>
      <c r="V263" s="63"/>
      <c r="W263" s="65"/>
      <c r="X263" s="66"/>
      <c r="Y263" s="65"/>
      <c r="Z263" s="65"/>
      <c r="AA263" s="65"/>
      <c r="AB263" s="65"/>
      <c r="AC263" s="66"/>
      <c r="AD263" s="63"/>
      <c r="AE263" s="63"/>
      <c r="AF263" s="64"/>
      <c r="AG263" s="63"/>
      <c r="AH263" s="63"/>
      <c r="AI263" s="65"/>
      <c r="AJ263" s="66"/>
      <c r="AK263" s="66"/>
      <c r="AL263" s="64"/>
      <c r="AM263" s="64"/>
      <c r="AN263" s="68"/>
      <c r="AO263" s="69"/>
      <c r="AP263" s="70"/>
      <c r="AQ263" s="66"/>
      <c r="AR263" s="66"/>
      <c r="AS263" s="66"/>
      <c r="AT263" s="65"/>
      <c r="AU263" s="65"/>
      <c r="AV263" s="64"/>
      <c r="AW263" s="63"/>
      <c r="AX263" s="64"/>
      <c r="AY263" s="71"/>
      <c r="AZ263" s="66"/>
      <c r="BA263" s="66"/>
      <c r="BB263" s="72"/>
      <c r="BC263" s="65"/>
      <c r="BD263" s="65"/>
      <c r="BE263" s="65"/>
      <c r="BF263" s="87"/>
      <c r="BG263" s="87"/>
      <c r="BH263" s="86"/>
      <c r="BI263" s="87"/>
      <c r="BJ263" s="86"/>
      <c r="BK263" s="86"/>
      <c r="BL263" s="86"/>
      <c r="BM263" s="27"/>
      <c r="BN263" s="86"/>
      <c r="BO263" s="86"/>
      <c r="BP263" s="74"/>
      <c r="BQ263" s="86"/>
      <c r="BR263" s="86"/>
      <c r="BS263" s="74"/>
      <c r="BT263" s="87"/>
      <c r="BU263" s="87"/>
      <c r="BV263" s="74"/>
      <c r="BW263" s="26"/>
      <c r="BX263" s="86"/>
      <c r="BY263" s="74"/>
      <c r="BZ263" s="87"/>
      <c r="CA263" s="63"/>
    </row>
    <row r="264" spans="1:79">
      <c r="A264" s="73"/>
      <c r="B264" s="62"/>
      <c r="D264" s="63"/>
      <c r="E264" s="63"/>
      <c r="F264" s="64"/>
      <c r="G264" s="64"/>
      <c r="H264" s="64"/>
      <c r="I264" s="65"/>
      <c r="J264" s="64"/>
      <c r="K264" s="64"/>
      <c r="L264" s="64"/>
      <c r="M264" s="64"/>
      <c r="N264" s="64"/>
      <c r="O264" s="63"/>
      <c r="P264" s="63"/>
      <c r="Q264" s="63"/>
      <c r="R264" s="65"/>
      <c r="S264" s="65"/>
      <c r="T264" s="63"/>
      <c r="U264" s="63"/>
      <c r="V264" s="63"/>
      <c r="W264" s="65"/>
      <c r="X264" s="66"/>
      <c r="Y264" s="65"/>
      <c r="Z264" s="65"/>
      <c r="AA264" s="65"/>
      <c r="AB264" s="65"/>
      <c r="AC264" s="66"/>
      <c r="AD264" s="63"/>
      <c r="AE264" s="63"/>
      <c r="AF264" s="64"/>
      <c r="AG264" s="63"/>
      <c r="AH264" s="63"/>
      <c r="AI264" s="65"/>
      <c r="AJ264" s="66"/>
      <c r="AK264" s="66"/>
      <c r="AL264" s="64"/>
      <c r="AM264" s="64"/>
      <c r="AN264" s="68"/>
      <c r="AO264" s="69"/>
      <c r="AP264" s="70"/>
      <c r="AQ264" s="66"/>
      <c r="AR264" s="66"/>
      <c r="AS264" s="66"/>
      <c r="AT264" s="65"/>
      <c r="AU264" s="65"/>
      <c r="AV264" s="64"/>
      <c r="AW264" s="63"/>
      <c r="AX264" s="64"/>
      <c r="AY264" s="71"/>
      <c r="AZ264" s="66"/>
      <c r="BA264" s="66"/>
      <c r="BB264" s="72"/>
      <c r="BC264" s="65"/>
      <c r="BD264" s="65"/>
      <c r="BE264" s="65"/>
      <c r="BF264" s="87"/>
      <c r="BG264" s="87"/>
      <c r="BH264" s="86"/>
      <c r="BI264" s="87"/>
      <c r="BJ264" s="86"/>
      <c r="BK264" s="86"/>
      <c r="BL264" s="86"/>
      <c r="BM264" s="27"/>
      <c r="BN264" s="86"/>
      <c r="BO264" s="86"/>
      <c r="BP264" s="74"/>
      <c r="BQ264" s="86"/>
      <c r="BR264" s="86"/>
      <c r="BS264" s="74"/>
      <c r="BT264" s="87"/>
      <c r="BU264" s="87"/>
      <c r="BV264" s="74"/>
      <c r="BW264" s="26"/>
      <c r="BX264" s="86"/>
      <c r="BY264" s="74"/>
      <c r="BZ264" s="87"/>
      <c r="CA264" s="63"/>
    </row>
    <row r="265" spans="1:79">
      <c r="A265" s="73"/>
      <c r="B265" s="62"/>
      <c r="D265" s="63"/>
      <c r="E265" s="63"/>
      <c r="F265" s="64"/>
      <c r="G265" s="64"/>
      <c r="H265" s="64"/>
      <c r="I265" s="65"/>
      <c r="J265" s="64"/>
      <c r="K265" s="64"/>
      <c r="L265" s="64"/>
      <c r="M265" s="64"/>
      <c r="N265" s="64"/>
      <c r="O265" s="63"/>
      <c r="P265" s="63"/>
      <c r="Q265" s="63"/>
      <c r="R265" s="65"/>
      <c r="S265" s="65"/>
      <c r="T265" s="63"/>
      <c r="U265" s="63"/>
      <c r="V265" s="63"/>
      <c r="W265" s="65"/>
      <c r="X265" s="66"/>
      <c r="Y265" s="65"/>
      <c r="Z265" s="65"/>
      <c r="AA265" s="65"/>
      <c r="AB265" s="65"/>
      <c r="AC265" s="66"/>
      <c r="AD265" s="63"/>
      <c r="AE265" s="63"/>
      <c r="AF265" s="64"/>
      <c r="AG265" s="63"/>
      <c r="AH265" s="63"/>
      <c r="AI265" s="65"/>
      <c r="AJ265" s="66"/>
      <c r="AK265" s="66"/>
      <c r="AL265" s="64"/>
      <c r="AM265" s="64"/>
      <c r="AN265" s="68"/>
      <c r="AO265" s="69"/>
      <c r="AP265" s="70"/>
      <c r="AQ265" s="66"/>
      <c r="AR265" s="66"/>
      <c r="AS265" s="66"/>
      <c r="AT265" s="65"/>
      <c r="AU265" s="65"/>
      <c r="AV265" s="64"/>
      <c r="AW265" s="63"/>
      <c r="AX265" s="64"/>
      <c r="AY265" s="71"/>
      <c r="AZ265" s="66"/>
      <c r="BA265" s="66"/>
      <c r="BB265" s="72"/>
      <c r="BC265" s="65"/>
      <c r="BD265" s="65"/>
      <c r="BE265" s="65"/>
      <c r="BF265" s="87"/>
      <c r="BG265" s="87"/>
      <c r="BH265" s="86"/>
      <c r="BI265" s="87"/>
      <c r="BJ265" s="86"/>
      <c r="BK265" s="86"/>
      <c r="BL265" s="86"/>
      <c r="BM265" s="27"/>
      <c r="BN265" s="86"/>
      <c r="BO265" s="86"/>
      <c r="BP265" s="74"/>
      <c r="BQ265" s="86"/>
      <c r="BR265" s="86"/>
      <c r="BS265" s="74"/>
      <c r="BT265" s="87"/>
      <c r="BU265" s="87"/>
      <c r="BV265" s="74"/>
      <c r="BW265" s="26"/>
      <c r="BX265" s="86"/>
      <c r="BY265" s="74"/>
      <c r="BZ265" s="87"/>
      <c r="CA265" s="63"/>
    </row>
    <row r="266" spans="1:79">
      <c r="A266" s="73"/>
      <c r="B266" s="62"/>
      <c r="D266" s="63"/>
      <c r="E266" s="63"/>
      <c r="F266" s="64"/>
      <c r="G266" s="64"/>
      <c r="H266" s="64"/>
      <c r="I266" s="65"/>
      <c r="J266" s="64"/>
      <c r="K266" s="64"/>
      <c r="L266" s="64"/>
      <c r="M266" s="64"/>
      <c r="N266" s="64"/>
      <c r="O266" s="63"/>
      <c r="P266" s="63"/>
      <c r="Q266" s="63"/>
      <c r="R266" s="65"/>
      <c r="S266" s="65"/>
      <c r="T266" s="63"/>
      <c r="U266" s="63"/>
      <c r="V266" s="63"/>
      <c r="W266" s="65"/>
      <c r="X266" s="66"/>
      <c r="Y266" s="65"/>
      <c r="Z266" s="65"/>
      <c r="AA266" s="65"/>
      <c r="AB266" s="65"/>
      <c r="AC266" s="66"/>
      <c r="AD266" s="63"/>
      <c r="AE266" s="63"/>
      <c r="AF266" s="64"/>
      <c r="AG266" s="63"/>
      <c r="AH266" s="63"/>
      <c r="AI266" s="65"/>
      <c r="AJ266" s="66"/>
      <c r="AK266" s="66"/>
      <c r="AL266" s="64"/>
      <c r="AM266" s="64"/>
      <c r="AN266" s="68"/>
      <c r="AO266" s="69"/>
      <c r="AP266" s="70"/>
      <c r="AQ266" s="66"/>
      <c r="AR266" s="66"/>
      <c r="AS266" s="66"/>
      <c r="AT266" s="65"/>
      <c r="AU266" s="65"/>
      <c r="AV266" s="64"/>
      <c r="AW266" s="63"/>
      <c r="AX266" s="64"/>
      <c r="AY266" s="71"/>
      <c r="AZ266" s="66"/>
      <c r="BA266" s="66"/>
      <c r="BB266" s="72"/>
      <c r="BC266" s="65"/>
      <c r="BD266" s="65"/>
      <c r="BE266" s="65"/>
      <c r="BF266" s="87"/>
      <c r="BG266" s="87"/>
      <c r="BH266" s="86"/>
      <c r="BI266" s="87"/>
      <c r="BJ266" s="86"/>
      <c r="BK266" s="86"/>
      <c r="BL266" s="86"/>
      <c r="BM266" s="27"/>
      <c r="BN266" s="86"/>
      <c r="BO266" s="86"/>
      <c r="BP266" s="74"/>
      <c r="BQ266" s="86"/>
      <c r="BR266" s="86"/>
      <c r="BS266" s="74"/>
      <c r="BT266" s="87"/>
      <c r="BU266" s="87"/>
      <c r="BV266" s="74"/>
      <c r="BW266" s="26"/>
      <c r="BX266" s="86"/>
      <c r="BY266" s="74"/>
      <c r="BZ266" s="87"/>
      <c r="CA266" s="63"/>
    </row>
    <row r="267" spans="1:79">
      <c r="A267" s="73"/>
      <c r="B267" s="62"/>
      <c r="D267" s="63"/>
      <c r="E267" s="63"/>
      <c r="F267" s="64"/>
      <c r="G267" s="64"/>
      <c r="H267" s="64"/>
      <c r="I267" s="65"/>
      <c r="J267" s="64"/>
      <c r="K267" s="64"/>
      <c r="L267" s="64"/>
      <c r="M267" s="64"/>
      <c r="N267" s="64"/>
      <c r="O267" s="63"/>
      <c r="P267" s="63"/>
      <c r="Q267" s="63"/>
      <c r="R267" s="65"/>
      <c r="S267" s="65"/>
      <c r="T267" s="63"/>
      <c r="U267" s="63"/>
      <c r="V267" s="63"/>
      <c r="W267" s="65"/>
      <c r="X267" s="66"/>
      <c r="Y267" s="65"/>
      <c r="Z267" s="65"/>
      <c r="AA267" s="65"/>
      <c r="AB267" s="65"/>
      <c r="AC267" s="66"/>
      <c r="AD267" s="63"/>
      <c r="AE267" s="63"/>
      <c r="AF267" s="64"/>
      <c r="AG267" s="63"/>
      <c r="AH267" s="63"/>
      <c r="AI267" s="65"/>
      <c r="AJ267" s="66"/>
      <c r="AK267" s="66"/>
      <c r="AL267" s="64"/>
      <c r="AM267" s="64"/>
      <c r="AN267" s="68"/>
      <c r="AO267" s="69"/>
      <c r="AP267" s="70"/>
      <c r="AQ267" s="66"/>
      <c r="AR267" s="66"/>
      <c r="AS267" s="66"/>
      <c r="AT267" s="65"/>
      <c r="AU267" s="65"/>
      <c r="AV267" s="64"/>
      <c r="AW267" s="63"/>
      <c r="AX267" s="64"/>
      <c r="AY267" s="71"/>
      <c r="AZ267" s="66"/>
      <c r="BA267" s="66"/>
      <c r="BB267" s="72"/>
      <c r="BC267" s="65"/>
      <c r="BD267" s="65"/>
      <c r="BE267" s="65"/>
      <c r="BF267" s="87"/>
      <c r="BG267" s="87"/>
      <c r="BH267" s="86"/>
      <c r="BI267" s="87"/>
      <c r="BJ267" s="86"/>
      <c r="BK267" s="86"/>
      <c r="BL267" s="86"/>
      <c r="BM267" s="27"/>
      <c r="BN267" s="86"/>
      <c r="BO267" s="86"/>
      <c r="BP267" s="74"/>
      <c r="BQ267" s="86"/>
      <c r="BR267" s="86"/>
      <c r="BS267" s="74"/>
      <c r="BT267" s="87"/>
      <c r="BU267" s="87"/>
      <c r="BV267" s="74"/>
      <c r="BW267" s="26"/>
      <c r="BX267" s="86"/>
      <c r="BY267" s="74"/>
      <c r="BZ267" s="87"/>
      <c r="CA267" s="63"/>
    </row>
    <row r="268" spans="1:79">
      <c r="A268" s="73"/>
      <c r="B268" s="62"/>
      <c r="D268" s="63"/>
      <c r="E268" s="63"/>
      <c r="F268" s="64"/>
      <c r="G268" s="64"/>
      <c r="H268" s="64"/>
      <c r="I268" s="65"/>
      <c r="J268" s="64"/>
      <c r="K268" s="64"/>
      <c r="L268" s="64"/>
      <c r="M268" s="64"/>
      <c r="N268" s="64"/>
      <c r="O268" s="63"/>
      <c r="P268" s="63"/>
      <c r="Q268" s="63"/>
      <c r="R268" s="65"/>
      <c r="S268" s="65"/>
      <c r="T268" s="63"/>
      <c r="U268" s="63"/>
      <c r="V268" s="63"/>
      <c r="W268" s="65"/>
      <c r="X268" s="66"/>
      <c r="Y268" s="65"/>
      <c r="Z268" s="65"/>
      <c r="AA268" s="65"/>
      <c r="AB268" s="65"/>
      <c r="AC268" s="66"/>
      <c r="AD268" s="63"/>
      <c r="AE268" s="63"/>
      <c r="AF268" s="64"/>
      <c r="AG268" s="63"/>
      <c r="AH268" s="63"/>
      <c r="AI268" s="65"/>
      <c r="AJ268" s="66"/>
      <c r="AK268" s="66"/>
      <c r="AL268" s="64"/>
      <c r="AM268" s="64"/>
      <c r="AN268" s="68"/>
      <c r="AO268" s="69"/>
      <c r="AP268" s="70"/>
      <c r="AQ268" s="66"/>
      <c r="AR268" s="66"/>
      <c r="AS268" s="66"/>
      <c r="AT268" s="65"/>
      <c r="AU268" s="65"/>
      <c r="AV268" s="64"/>
      <c r="AW268" s="63"/>
      <c r="AX268" s="64"/>
      <c r="AY268" s="71"/>
      <c r="AZ268" s="66"/>
      <c r="BA268" s="66"/>
      <c r="BB268" s="72"/>
      <c r="BC268" s="65"/>
      <c r="BD268" s="65"/>
      <c r="BE268" s="65"/>
      <c r="BF268" s="87"/>
      <c r="BG268" s="87"/>
      <c r="BH268" s="86"/>
      <c r="BI268" s="87"/>
      <c r="BJ268" s="86"/>
      <c r="BK268" s="86"/>
      <c r="BL268" s="86"/>
      <c r="BM268" s="27"/>
      <c r="BN268" s="86"/>
      <c r="BO268" s="86"/>
      <c r="BP268" s="74"/>
      <c r="BQ268" s="86"/>
      <c r="BR268" s="86"/>
      <c r="BS268" s="74"/>
      <c r="BT268" s="87"/>
      <c r="BU268" s="87"/>
      <c r="BV268" s="74"/>
      <c r="BW268" s="26"/>
      <c r="BX268" s="86"/>
      <c r="BY268" s="74"/>
      <c r="BZ268" s="87"/>
      <c r="CA268" s="63"/>
    </row>
    <row r="269" spans="1:79">
      <c r="A269" s="73"/>
      <c r="B269" s="62"/>
      <c r="D269" s="63"/>
      <c r="E269" s="63"/>
      <c r="F269" s="64"/>
      <c r="G269" s="64"/>
      <c r="H269" s="64"/>
      <c r="I269" s="65"/>
      <c r="J269" s="64"/>
      <c r="K269" s="64"/>
      <c r="L269" s="64"/>
      <c r="M269" s="64"/>
      <c r="N269" s="64"/>
      <c r="O269" s="63"/>
      <c r="P269" s="63"/>
      <c r="Q269" s="63"/>
      <c r="R269" s="65"/>
      <c r="S269" s="65"/>
      <c r="T269" s="63"/>
      <c r="U269" s="63"/>
      <c r="V269" s="63"/>
      <c r="W269" s="65"/>
      <c r="X269" s="66"/>
      <c r="Y269" s="65"/>
      <c r="Z269" s="65"/>
      <c r="AA269" s="65"/>
      <c r="AB269" s="65"/>
      <c r="AC269" s="66"/>
      <c r="AD269" s="63"/>
      <c r="AE269" s="63"/>
      <c r="AF269" s="64"/>
      <c r="AG269" s="63"/>
      <c r="AH269" s="63"/>
      <c r="AI269" s="65"/>
      <c r="AJ269" s="66"/>
      <c r="AK269" s="66"/>
      <c r="AL269" s="64"/>
      <c r="AM269" s="64"/>
      <c r="AN269" s="68"/>
      <c r="AO269" s="69"/>
      <c r="AP269" s="70"/>
      <c r="AQ269" s="66"/>
      <c r="AR269" s="66"/>
      <c r="AS269" s="66"/>
      <c r="AT269" s="65"/>
      <c r="AU269" s="65"/>
      <c r="AV269" s="64"/>
      <c r="AW269" s="63"/>
      <c r="AX269" s="64"/>
      <c r="AY269" s="71"/>
      <c r="AZ269" s="66"/>
      <c r="BA269" s="66"/>
      <c r="BB269" s="72"/>
      <c r="BC269" s="65"/>
      <c r="BD269" s="65"/>
      <c r="BE269" s="65"/>
      <c r="BF269" s="87"/>
      <c r="BG269" s="87"/>
      <c r="BH269" s="86"/>
      <c r="BI269" s="87"/>
      <c r="BJ269" s="86"/>
      <c r="BK269" s="86"/>
      <c r="BL269" s="86"/>
      <c r="BM269" s="27"/>
      <c r="BN269" s="86"/>
      <c r="BO269" s="86"/>
      <c r="BP269" s="74"/>
      <c r="BQ269" s="86"/>
      <c r="BR269" s="86"/>
      <c r="BS269" s="74"/>
      <c r="BT269" s="87"/>
      <c r="BU269" s="87"/>
      <c r="BV269" s="74"/>
      <c r="BW269" s="26"/>
      <c r="BX269" s="86"/>
      <c r="BY269" s="74"/>
      <c r="BZ269" s="87"/>
      <c r="CA269" s="63"/>
    </row>
    <row r="270" spans="1:79">
      <c r="A270" s="73"/>
      <c r="B270" s="62"/>
      <c r="D270" s="63"/>
      <c r="E270" s="63"/>
      <c r="F270" s="64"/>
      <c r="G270" s="64"/>
      <c r="H270" s="64"/>
      <c r="I270" s="65"/>
      <c r="J270" s="64"/>
      <c r="K270" s="64"/>
      <c r="L270" s="64"/>
      <c r="M270" s="64"/>
      <c r="N270" s="64"/>
      <c r="O270" s="63"/>
      <c r="P270" s="63"/>
      <c r="Q270" s="63"/>
      <c r="R270" s="65"/>
      <c r="S270" s="65"/>
      <c r="T270" s="63"/>
      <c r="U270" s="63"/>
      <c r="V270" s="63"/>
      <c r="W270" s="65"/>
      <c r="X270" s="66"/>
      <c r="Y270" s="65"/>
      <c r="Z270" s="65"/>
      <c r="AA270" s="65"/>
      <c r="AB270" s="65"/>
      <c r="AC270" s="66"/>
      <c r="AD270" s="63"/>
      <c r="AE270" s="63"/>
      <c r="AF270" s="64"/>
      <c r="AG270" s="63"/>
      <c r="AH270" s="63"/>
      <c r="AI270" s="65"/>
      <c r="AJ270" s="66"/>
      <c r="AK270" s="66"/>
      <c r="AL270" s="64"/>
      <c r="AM270" s="64"/>
      <c r="AN270" s="68"/>
      <c r="AO270" s="69"/>
      <c r="AP270" s="70"/>
      <c r="AQ270" s="66"/>
      <c r="AR270" s="66"/>
      <c r="AS270" s="66"/>
      <c r="AT270" s="65"/>
      <c r="AU270" s="65"/>
      <c r="AV270" s="64"/>
      <c r="AW270" s="63"/>
      <c r="AX270" s="64"/>
      <c r="AY270" s="71"/>
      <c r="AZ270" s="66"/>
      <c r="BA270" s="66"/>
      <c r="BB270" s="72"/>
      <c r="BC270" s="65"/>
      <c r="BD270" s="65"/>
      <c r="BE270" s="65"/>
      <c r="BF270" s="87"/>
      <c r="BG270" s="87"/>
      <c r="BH270" s="86"/>
      <c r="BI270" s="87"/>
      <c r="BJ270" s="86"/>
      <c r="BK270" s="86"/>
      <c r="BL270" s="86"/>
      <c r="BM270" s="27"/>
      <c r="BN270" s="86"/>
      <c r="BO270" s="86"/>
      <c r="BP270" s="74"/>
      <c r="BQ270" s="86"/>
      <c r="BR270" s="86"/>
      <c r="BS270" s="74"/>
      <c r="BT270" s="87"/>
      <c r="BU270" s="87"/>
      <c r="BV270" s="74"/>
      <c r="BW270" s="26"/>
      <c r="BX270" s="86"/>
      <c r="BY270" s="74"/>
      <c r="BZ270" s="87"/>
      <c r="CA270" s="63"/>
    </row>
    <row r="271" spans="1:79">
      <c r="A271" s="73"/>
      <c r="B271" s="62"/>
      <c r="D271" s="63"/>
      <c r="E271" s="63"/>
      <c r="F271" s="64"/>
      <c r="G271" s="64"/>
      <c r="H271" s="64"/>
      <c r="I271" s="65"/>
      <c r="J271" s="64"/>
      <c r="K271" s="64"/>
      <c r="L271" s="64"/>
      <c r="M271" s="64"/>
      <c r="N271" s="64"/>
      <c r="O271" s="63"/>
      <c r="P271" s="63"/>
      <c r="Q271" s="63"/>
      <c r="R271" s="65"/>
      <c r="S271" s="65"/>
      <c r="T271" s="63"/>
      <c r="U271" s="63"/>
      <c r="V271" s="63"/>
      <c r="W271" s="65"/>
      <c r="X271" s="66"/>
      <c r="Y271" s="65"/>
      <c r="Z271" s="65"/>
      <c r="AA271" s="65"/>
      <c r="AB271" s="65"/>
      <c r="AC271" s="66"/>
      <c r="AD271" s="63"/>
      <c r="AE271" s="63"/>
      <c r="AF271" s="64"/>
      <c r="AG271" s="63"/>
      <c r="AH271" s="63"/>
      <c r="AI271" s="65"/>
      <c r="AJ271" s="66"/>
      <c r="AK271" s="66"/>
      <c r="AL271" s="64"/>
      <c r="AM271" s="64"/>
      <c r="AN271" s="68"/>
      <c r="AO271" s="69"/>
      <c r="AP271" s="70"/>
      <c r="AQ271" s="66"/>
      <c r="AR271" s="66"/>
      <c r="AS271" s="66"/>
      <c r="AT271" s="65"/>
      <c r="AU271" s="65"/>
      <c r="AV271" s="64"/>
      <c r="AW271" s="63"/>
      <c r="AX271" s="64"/>
      <c r="AY271" s="71"/>
      <c r="AZ271" s="66"/>
      <c r="BA271" s="66"/>
      <c r="BB271" s="72"/>
      <c r="BC271" s="65"/>
      <c r="BD271" s="65"/>
      <c r="BE271" s="65"/>
      <c r="BF271" s="87"/>
      <c r="BG271" s="87"/>
      <c r="BH271" s="86"/>
      <c r="BI271" s="87"/>
      <c r="BJ271" s="86"/>
      <c r="BK271" s="86"/>
      <c r="BL271" s="86"/>
      <c r="BM271" s="27"/>
      <c r="BN271" s="86"/>
      <c r="BO271" s="86"/>
      <c r="BP271" s="74"/>
      <c r="BQ271" s="86"/>
      <c r="BR271" s="86"/>
      <c r="BS271" s="74"/>
      <c r="BT271" s="87"/>
      <c r="BU271" s="87"/>
      <c r="BV271" s="74"/>
      <c r="BW271" s="26"/>
      <c r="BX271" s="86"/>
      <c r="BY271" s="74"/>
      <c r="BZ271" s="87"/>
      <c r="CA271" s="63"/>
    </row>
    <row r="272" spans="1:79">
      <c r="A272" s="73"/>
      <c r="B272" s="62"/>
      <c r="D272" s="63"/>
      <c r="E272" s="63"/>
      <c r="F272" s="64"/>
      <c r="G272" s="64"/>
      <c r="H272" s="64"/>
      <c r="I272" s="65"/>
      <c r="J272" s="64"/>
      <c r="K272" s="64"/>
      <c r="L272" s="64"/>
      <c r="M272" s="64"/>
      <c r="N272" s="64"/>
      <c r="O272" s="63"/>
      <c r="P272" s="63"/>
      <c r="Q272" s="63"/>
      <c r="R272" s="65"/>
      <c r="S272" s="65"/>
      <c r="T272" s="63"/>
      <c r="U272" s="63"/>
      <c r="V272" s="63"/>
      <c r="W272" s="65"/>
      <c r="X272" s="66"/>
      <c r="Y272" s="65"/>
      <c r="Z272" s="65"/>
      <c r="AA272" s="65"/>
      <c r="AB272" s="65"/>
      <c r="AC272" s="66"/>
      <c r="AD272" s="63"/>
      <c r="AE272" s="63"/>
      <c r="AF272" s="64"/>
      <c r="AG272" s="63"/>
      <c r="AH272" s="63"/>
      <c r="AI272" s="65"/>
      <c r="AJ272" s="66"/>
      <c r="AK272" s="66"/>
      <c r="AL272" s="64"/>
      <c r="AM272" s="64"/>
      <c r="AN272" s="68"/>
      <c r="AO272" s="69"/>
      <c r="AP272" s="70"/>
      <c r="AQ272" s="66"/>
      <c r="AR272" s="66"/>
      <c r="AS272" s="66"/>
      <c r="AT272" s="65"/>
      <c r="AU272" s="65"/>
      <c r="AV272" s="64"/>
      <c r="AW272" s="63"/>
      <c r="AX272" s="64"/>
      <c r="AY272" s="71"/>
      <c r="AZ272" s="66"/>
      <c r="BA272" s="66"/>
      <c r="BB272" s="72"/>
      <c r="BC272" s="65"/>
      <c r="BD272" s="65"/>
      <c r="BE272" s="65"/>
      <c r="BF272" s="87"/>
      <c r="BG272" s="87"/>
      <c r="BH272" s="86"/>
      <c r="BI272" s="87"/>
      <c r="BJ272" s="86"/>
      <c r="BK272" s="86"/>
      <c r="BL272" s="86"/>
      <c r="BM272" s="27"/>
      <c r="BN272" s="86"/>
      <c r="BO272" s="86"/>
      <c r="BP272" s="74"/>
      <c r="BQ272" s="86"/>
      <c r="BR272" s="86"/>
      <c r="BS272" s="74"/>
      <c r="BT272" s="87"/>
      <c r="BU272" s="87"/>
      <c r="BV272" s="74"/>
      <c r="BW272" s="26"/>
      <c r="BX272" s="86"/>
      <c r="BY272" s="74"/>
      <c r="BZ272" s="87"/>
      <c r="CA272" s="63"/>
    </row>
    <row r="273" spans="1:79">
      <c r="A273" s="73"/>
      <c r="B273" s="62"/>
      <c r="D273" s="63"/>
      <c r="E273" s="63"/>
      <c r="F273" s="64"/>
      <c r="G273" s="64"/>
      <c r="H273" s="64"/>
      <c r="I273" s="65"/>
      <c r="J273" s="64"/>
      <c r="K273" s="64"/>
      <c r="L273" s="64"/>
      <c r="M273" s="64"/>
      <c r="N273" s="64"/>
      <c r="O273" s="63"/>
      <c r="P273" s="63"/>
      <c r="Q273" s="63"/>
      <c r="R273" s="65"/>
      <c r="S273" s="65"/>
      <c r="T273" s="63"/>
      <c r="U273" s="63"/>
      <c r="V273" s="63"/>
      <c r="W273" s="65"/>
      <c r="X273" s="66"/>
      <c r="Y273" s="65"/>
      <c r="Z273" s="65"/>
      <c r="AA273" s="65"/>
      <c r="AB273" s="65"/>
      <c r="AC273" s="66"/>
      <c r="AD273" s="63"/>
      <c r="AE273" s="63"/>
      <c r="AF273" s="64"/>
      <c r="AG273" s="63"/>
      <c r="AH273" s="63"/>
      <c r="AI273" s="65"/>
      <c r="AJ273" s="66"/>
      <c r="AK273" s="66"/>
      <c r="AL273" s="64"/>
      <c r="AM273" s="64"/>
      <c r="AN273" s="68"/>
      <c r="AO273" s="69"/>
      <c r="AP273" s="70"/>
      <c r="AQ273" s="66"/>
      <c r="AR273" s="66"/>
      <c r="AS273" s="66"/>
      <c r="AT273" s="65"/>
      <c r="AU273" s="65"/>
      <c r="AV273" s="64"/>
      <c r="AW273" s="63"/>
      <c r="AX273" s="64"/>
      <c r="AY273" s="71"/>
      <c r="AZ273" s="66"/>
      <c r="BA273" s="66"/>
      <c r="BB273" s="72"/>
      <c r="BC273" s="65"/>
      <c r="BD273" s="65"/>
      <c r="BE273" s="65"/>
      <c r="BF273" s="87"/>
      <c r="BG273" s="87"/>
      <c r="BH273" s="86"/>
      <c r="BI273" s="87"/>
      <c r="BJ273" s="86"/>
      <c r="BK273" s="86"/>
      <c r="BL273" s="86"/>
      <c r="BM273" s="27"/>
      <c r="BN273" s="86"/>
      <c r="BO273" s="86"/>
      <c r="BP273" s="74"/>
      <c r="BQ273" s="86"/>
      <c r="BR273" s="86"/>
      <c r="BS273" s="74"/>
      <c r="BT273" s="87"/>
      <c r="BU273" s="87"/>
      <c r="BV273" s="74"/>
      <c r="BW273" s="26"/>
      <c r="BX273" s="86"/>
      <c r="BY273" s="74"/>
      <c r="BZ273" s="87"/>
      <c r="CA273" s="63"/>
    </row>
    <row r="274" spans="1:79">
      <c r="A274" s="73"/>
      <c r="B274" s="62"/>
      <c r="D274" s="63"/>
      <c r="E274" s="63"/>
      <c r="F274" s="64"/>
      <c r="G274" s="64"/>
      <c r="H274" s="64"/>
      <c r="I274" s="65"/>
      <c r="J274" s="64"/>
      <c r="K274" s="64"/>
      <c r="L274" s="64"/>
      <c r="M274" s="64"/>
      <c r="N274" s="64"/>
      <c r="O274" s="63"/>
      <c r="P274" s="63"/>
      <c r="Q274" s="63"/>
      <c r="R274" s="65"/>
      <c r="S274" s="65"/>
      <c r="T274" s="63"/>
      <c r="U274" s="63"/>
      <c r="V274" s="63"/>
      <c r="W274" s="65"/>
      <c r="X274" s="66"/>
      <c r="Y274" s="65"/>
      <c r="Z274" s="65"/>
      <c r="AA274" s="65"/>
      <c r="AB274" s="65"/>
      <c r="AC274" s="66"/>
      <c r="AD274" s="63"/>
      <c r="AE274" s="63"/>
      <c r="AF274" s="64"/>
      <c r="AG274" s="63"/>
      <c r="AH274" s="63"/>
      <c r="AI274" s="65"/>
      <c r="AJ274" s="66"/>
      <c r="AK274" s="66"/>
      <c r="AL274" s="64"/>
      <c r="AM274" s="64"/>
      <c r="AN274" s="68"/>
      <c r="AO274" s="69"/>
      <c r="AP274" s="70"/>
      <c r="AQ274" s="66"/>
      <c r="AR274" s="66"/>
      <c r="AS274" s="66"/>
      <c r="AT274" s="65"/>
      <c r="AU274" s="65"/>
      <c r="AV274" s="64"/>
      <c r="AW274" s="63"/>
      <c r="AX274" s="64"/>
      <c r="AY274" s="71"/>
      <c r="AZ274" s="66"/>
      <c r="BA274" s="66"/>
      <c r="BB274" s="72"/>
      <c r="BC274" s="65"/>
      <c r="BD274" s="65"/>
      <c r="BE274" s="65"/>
      <c r="BF274" s="87"/>
      <c r="BG274" s="87"/>
      <c r="BH274" s="86"/>
      <c r="BI274" s="87"/>
      <c r="BJ274" s="86"/>
      <c r="BK274" s="86"/>
      <c r="BL274" s="86"/>
      <c r="BM274" s="27"/>
      <c r="BN274" s="86"/>
      <c r="BO274" s="86"/>
      <c r="BP274" s="74"/>
      <c r="BQ274" s="86"/>
      <c r="BR274" s="86"/>
      <c r="BS274" s="74"/>
      <c r="BT274" s="87"/>
      <c r="BU274" s="87"/>
      <c r="BV274" s="74"/>
      <c r="BW274" s="26"/>
      <c r="BX274" s="86"/>
      <c r="BY274" s="74"/>
      <c r="BZ274" s="87"/>
      <c r="CA274" s="63"/>
    </row>
    <row r="275" spans="1:79">
      <c r="A275" s="73"/>
      <c r="B275" s="62"/>
      <c r="D275" s="63"/>
      <c r="E275" s="63"/>
      <c r="F275" s="64"/>
      <c r="G275" s="64"/>
      <c r="H275" s="64"/>
      <c r="I275" s="65"/>
      <c r="J275" s="64"/>
      <c r="K275" s="64"/>
      <c r="L275" s="64"/>
      <c r="M275" s="64"/>
      <c r="N275" s="64"/>
      <c r="O275" s="63"/>
      <c r="P275" s="63"/>
      <c r="Q275" s="63"/>
      <c r="R275" s="65"/>
      <c r="S275" s="65"/>
      <c r="T275" s="63"/>
      <c r="U275" s="63"/>
      <c r="V275" s="63"/>
      <c r="W275" s="65"/>
      <c r="X275" s="66"/>
      <c r="Y275" s="65"/>
      <c r="Z275" s="65"/>
      <c r="AA275" s="65"/>
      <c r="AB275" s="65"/>
      <c r="AC275" s="66"/>
      <c r="AD275" s="63"/>
      <c r="AE275" s="63"/>
      <c r="AF275" s="64"/>
      <c r="AG275" s="63"/>
      <c r="AH275" s="63"/>
      <c r="AI275" s="65"/>
      <c r="AJ275" s="66"/>
      <c r="AK275" s="66"/>
      <c r="AL275" s="64"/>
      <c r="AM275" s="64"/>
      <c r="AN275" s="68"/>
      <c r="AO275" s="69"/>
      <c r="AP275" s="70"/>
      <c r="AQ275" s="66"/>
      <c r="AR275" s="66"/>
      <c r="AS275" s="66"/>
      <c r="AT275" s="65"/>
      <c r="AU275" s="65"/>
      <c r="AV275" s="64"/>
      <c r="AW275" s="63"/>
      <c r="AX275" s="64"/>
      <c r="AY275" s="71"/>
      <c r="AZ275" s="66"/>
      <c r="BA275" s="66"/>
      <c r="BB275" s="72"/>
      <c r="BC275" s="65"/>
      <c r="BD275" s="65"/>
      <c r="BE275" s="65"/>
      <c r="BF275" s="87"/>
      <c r="BG275" s="87"/>
      <c r="BH275" s="86"/>
      <c r="BI275" s="87"/>
      <c r="BJ275" s="86"/>
      <c r="BK275" s="86"/>
      <c r="BL275" s="86"/>
      <c r="BM275" s="27"/>
      <c r="BN275" s="86"/>
      <c r="BO275" s="86"/>
      <c r="BP275" s="74"/>
      <c r="BQ275" s="86"/>
      <c r="BR275" s="86"/>
      <c r="BS275" s="74"/>
      <c r="BT275" s="87"/>
      <c r="BU275" s="87"/>
      <c r="BV275" s="74"/>
      <c r="BW275" s="26"/>
      <c r="BX275" s="86"/>
      <c r="BY275" s="74"/>
      <c r="BZ275" s="87"/>
      <c r="CA275" s="63"/>
    </row>
    <row r="276" spans="1:79">
      <c r="A276" s="73"/>
      <c r="B276" s="62"/>
      <c r="D276" s="63"/>
      <c r="E276" s="63"/>
      <c r="F276" s="64"/>
      <c r="G276" s="64"/>
      <c r="H276" s="64"/>
      <c r="I276" s="65"/>
      <c r="J276" s="64"/>
      <c r="K276" s="64"/>
      <c r="L276" s="64"/>
      <c r="M276" s="64"/>
      <c r="N276" s="64"/>
      <c r="O276" s="63"/>
      <c r="P276" s="63"/>
      <c r="Q276" s="63"/>
      <c r="R276" s="65"/>
      <c r="S276" s="65"/>
      <c r="T276" s="63"/>
      <c r="U276" s="63"/>
      <c r="V276" s="63"/>
      <c r="W276" s="65"/>
      <c r="X276" s="66"/>
      <c r="Y276" s="65"/>
      <c r="Z276" s="65"/>
      <c r="AA276" s="65"/>
      <c r="AB276" s="65"/>
      <c r="AC276" s="66"/>
      <c r="AD276" s="63"/>
      <c r="AE276" s="63"/>
      <c r="AF276" s="64"/>
      <c r="AG276" s="63"/>
      <c r="AH276" s="63"/>
      <c r="AI276" s="65"/>
      <c r="AJ276" s="66"/>
      <c r="AK276" s="66"/>
      <c r="AL276" s="64"/>
      <c r="AM276" s="64"/>
      <c r="AN276" s="68"/>
      <c r="AO276" s="69"/>
      <c r="AP276" s="70"/>
      <c r="AQ276" s="66"/>
      <c r="AR276" s="66"/>
      <c r="AS276" s="66"/>
      <c r="AT276" s="65"/>
      <c r="AU276" s="65"/>
      <c r="AV276" s="64"/>
      <c r="AW276" s="63"/>
      <c r="AX276" s="64"/>
      <c r="AY276" s="71"/>
      <c r="AZ276" s="66"/>
      <c r="BA276" s="66"/>
      <c r="BB276" s="72"/>
      <c r="BC276" s="65"/>
      <c r="BD276" s="65"/>
      <c r="BE276" s="65"/>
      <c r="BF276" s="87"/>
      <c r="BG276" s="87"/>
      <c r="BH276" s="86"/>
      <c r="BI276" s="87"/>
      <c r="BJ276" s="86"/>
      <c r="BK276" s="86"/>
      <c r="BL276" s="86"/>
      <c r="BM276" s="27"/>
      <c r="BN276" s="86"/>
      <c r="BO276" s="86"/>
      <c r="BP276" s="74"/>
      <c r="BQ276" s="86"/>
      <c r="BR276" s="86"/>
      <c r="BS276" s="74"/>
      <c r="BT276" s="87"/>
      <c r="BU276" s="87"/>
      <c r="BV276" s="74"/>
      <c r="BW276" s="26"/>
      <c r="BX276" s="86"/>
      <c r="BY276" s="74"/>
      <c r="BZ276" s="87"/>
      <c r="CA276" s="63"/>
    </row>
    <row r="277" spans="1:79">
      <c r="A277" s="73"/>
      <c r="B277" s="62"/>
      <c r="D277" s="63"/>
      <c r="E277" s="63"/>
      <c r="F277" s="64"/>
      <c r="G277" s="64"/>
      <c r="H277" s="64"/>
      <c r="I277" s="65"/>
      <c r="J277" s="64"/>
      <c r="K277" s="64"/>
      <c r="L277" s="64"/>
      <c r="M277" s="64"/>
      <c r="N277" s="64"/>
      <c r="O277" s="63"/>
      <c r="P277" s="63"/>
      <c r="Q277" s="63"/>
      <c r="R277" s="65"/>
      <c r="S277" s="65"/>
      <c r="T277" s="63"/>
      <c r="U277" s="63"/>
      <c r="V277" s="63"/>
      <c r="W277" s="65"/>
      <c r="X277" s="66"/>
      <c r="Y277" s="65"/>
      <c r="Z277" s="65"/>
      <c r="AA277" s="65"/>
      <c r="AB277" s="65"/>
      <c r="AC277" s="66"/>
      <c r="AD277" s="63"/>
      <c r="AE277" s="63"/>
      <c r="AF277" s="64"/>
      <c r="AG277" s="63"/>
      <c r="AH277" s="63"/>
      <c r="AI277" s="65"/>
      <c r="AJ277" s="66"/>
      <c r="AK277" s="66"/>
      <c r="AL277" s="64"/>
      <c r="AM277" s="64"/>
      <c r="AN277" s="68"/>
      <c r="AO277" s="69"/>
      <c r="AP277" s="70"/>
      <c r="AQ277" s="66"/>
      <c r="AR277" s="66"/>
      <c r="AS277" s="66"/>
      <c r="AT277" s="65"/>
      <c r="AU277" s="65"/>
      <c r="AV277" s="64"/>
      <c r="AW277" s="63"/>
      <c r="AX277" s="64"/>
      <c r="AY277" s="71"/>
      <c r="AZ277" s="66"/>
      <c r="BA277" s="66"/>
      <c r="BB277" s="72"/>
      <c r="BC277" s="65"/>
      <c r="BD277" s="65"/>
      <c r="BE277" s="65"/>
      <c r="BF277" s="87"/>
      <c r="BG277" s="87"/>
      <c r="BH277" s="86"/>
      <c r="BI277" s="87"/>
      <c r="BJ277" s="86"/>
      <c r="BK277" s="86"/>
      <c r="BL277" s="86"/>
      <c r="BM277" s="27"/>
      <c r="BN277" s="86"/>
      <c r="BO277" s="86"/>
      <c r="BP277" s="74"/>
      <c r="BQ277" s="86"/>
      <c r="BR277" s="86"/>
      <c r="BS277" s="74"/>
      <c r="BT277" s="87"/>
      <c r="BU277" s="87"/>
      <c r="BV277" s="74"/>
      <c r="BW277" s="26"/>
      <c r="BX277" s="86"/>
      <c r="BY277" s="74"/>
      <c r="BZ277" s="87"/>
      <c r="CA277" s="63"/>
    </row>
    <row r="278" spans="1:79">
      <c r="A278" s="73"/>
      <c r="B278" s="62"/>
      <c r="D278" s="63"/>
      <c r="E278" s="63"/>
      <c r="F278" s="64"/>
      <c r="G278" s="64"/>
      <c r="H278" s="64"/>
      <c r="I278" s="65"/>
      <c r="J278" s="64"/>
      <c r="K278" s="64"/>
      <c r="L278" s="64"/>
      <c r="M278" s="64"/>
      <c r="N278" s="64"/>
      <c r="O278" s="63"/>
      <c r="P278" s="63"/>
      <c r="Q278" s="63"/>
      <c r="R278" s="65"/>
      <c r="S278" s="65"/>
      <c r="T278" s="63"/>
      <c r="U278" s="63"/>
      <c r="V278" s="63"/>
      <c r="W278" s="65"/>
      <c r="X278" s="66"/>
      <c r="Y278" s="65"/>
      <c r="Z278" s="65"/>
      <c r="AA278" s="65"/>
      <c r="AB278" s="65"/>
      <c r="AC278" s="66"/>
      <c r="AD278" s="63"/>
      <c r="AE278" s="63"/>
      <c r="AF278" s="64"/>
      <c r="AG278" s="63"/>
      <c r="AH278" s="63"/>
      <c r="AI278" s="65"/>
      <c r="AJ278" s="66"/>
      <c r="AK278" s="66"/>
      <c r="AL278" s="64"/>
      <c r="AM278" s="64"/>
      <c r="AN278" s="68"/>
      <c r="AO278" s="69"/>
      <c r="AP278" s="70"/>
      <c r="AQ278" s="66"/>
      <c r="AR278" s="66"/>
      <c r="AS278" s="66"/>
      <c r="AT278" s="65"/>
      <c r="AU278" s="65"/>
      <c r="AV278" s="64"/>
      <c r="AW278" s="63"/>
      <c r="AX278" s="64"/>
      <c r="AY278" s="71"/>
      <c r="AZ278" s="66"/>
      <c r="BA278" s="66"/>
      <c r="BB278" s="72"/>
      <c r="BC278" s="65"/>
      <c r="BD278" s="65"/>
      <c r="BE278" s="65"/>
      <c r="BF278" s="87"/>
      <c r="BG278" s="87"/>
      <c r="BH278" s="86"/>
      <c r="BI278" s="87"/>
      <c r="BJ278" s="86"/>
      <c r="BK278" s="86"/>
      <c r="BL278" s="86"/>
      <c r="BM278" s="27"/>
      <c r="BN278" s="86"/>
      <c r="BO278" s="86"/>
      <c r="BP278" s="74"/>
      <c r="BQ278" s="86"/>
      <c r="BR278" s="86"/>
      <c r="BS278" s="74"/>
      <c r="BT278" s="87"/>
      <c r="BU278" s="87"/>
      <c r="BV278" s="74"/>
      <c r="BW278" s="26"/>
      <c r="BX278" s="86"/>
      <c r="BY278" s="74"/>
      <c r="BZ278" s="87"/>
      <c r="CA278" s="63"/>
    </row>
    <row r="279" spans="1:79">
      <c r="A279" s="73"/>
      <c r="B279" s="62"/>
      <c r="D279" s="63"/>
      <c r="E279" s="63"/>
      <c r="F279" s="64"/>
      <c r="G279" s="64"/>
      <c r="H279" s="64"/>
      <c r="I279" s="65"/>
      <c r="J279" s="64"/>
      <c r="K279" s="64"/>
      <c r="L279" s="64"/>
      <c r="M279" s="64"/>
      <c r="N279" s="64"/>
      <c r="O279" s="63"/>
      <c r="P279" s="63"/>
      <c r="Q279" s="63"/>
      <c r="R279" s="65"/>
      <c r="S279" s="65"/>
      <c r="T279" s="63"/>
      <c r="U279" s="63"/>
      <c r="V279" s="63"/>
      <c r="W279" s="65"/>
      <c r="X279" s="66"/>
      <c r="Y279" s="65"/>
      <c r="Z279" s="65"/>
      <c r="AA279" s="65"/>
      <c r="AB279" s="65"/>
      <c r="AC279" s="66"/>
      <c r="AD279" s="63"/>
      <c r="AE279" s="63"/>
      <c r="AF279" s="64"/>
      <c r="AG279" s="63"/>
      <c r="AH279" s="63"/>
      <c r="AI279" s="65"/>
      <c r="AJ279" s="66"/>
      <c r="AK279" s="66"/>
      <c r="AL279" s="64"/>
      <c r="AM279" s="64"/>
      <c r="AN279" s="68"/>
      <c r="AO279" s="69"/>
      <c r="AP279" s="70"/>
      <c r="AQ279" s="66"/>
      <c r="AR279" s="66"/>
      <c r="AS279" s="66"/>
      <c r="AT279" s="65"/>
      <c r="AU279" s="65"/>
      <c r="AV279" s="64"/>
      <c r="AW279" s="63"/>
      <c r="AX279" s="64"/>
      <c r="AY279" s="71"/>
      <c r="AZ279" s="66"/>
      <c r="BA279" s="66"/>
      <c r="BB279" s="72"/>
      <c r="BC279" s="65"/>
      <c r="BD279" s="65"/>
      <c r="BE279" s="65"/>
      <c r="BF279" s="87"/>
      <c r="BG279" s="87"/>
      <c r="BH279" s="86"/>
      <c r="BI279" s="87"/>
      <c r="BJ279" s="86"/>
      <c r="BK279" s="86"/>
      <c r="BL279" s="86"/>
      <c r="BM279" s="27"/>
      <c r="BN279" s="86"/>
      <c r="BO279" s="86"/>
      <c r="BP279" s="74"/>
      <c r="BQ279" s="86"/>
      <c r="BR279" s="86"/>
      <c r="BS279" s="74"/>
      <c r="BT279" s="87"/>
      <c r="BU279" s="87"/>
      <c r="BV279" s="74"/>
      <c r="BW279" s="26"/>
      <c r="BX279" s="86"/>
      <c r="BY279" s="74"/>
      <c r="BZ279" s="87"/>
      <c r="CA279" s="63"/>
    </row>
    <row r="280" spans="1:79">
      <c r="A280" s="73"/>
      <c r="B280" s="62"/>
      <c r="D280" s="63"/>
      <c r="E280" s="63"/>
      <c r="F280" s="64"/>
      <c r="G280" s="64"/>
      <c r="H280" s="64"/>
      <c r="I280" s="65"/>
      <c r="J280" s="64"/>
      <c r="K280" s="64"/>
      <c r="L280" s="64"/>
      <c r="M280" s="64"/>
      <c r="N280" s="64"/>
      <c r="O280" s="63"/>
      <c r="P280" s="63"/>
      <c r="Q280" s="63"/>
      <c r="R280" s="65"/>
      <c r="S280" s="65"/>
      <c r="T280" s="63"/>
      <c r="U280" s="63"/>
      <c r="V280" s="63"/>
      <c r="W280" s="65"/>
      <c r="X280" s="66"/>
      <c r="Y280" s="65"/>
      <c r="Z280" s="65"/>
      <c r="AA280" s="65"/>
      <c r="AB280" s="65"/>
      <c r="AC280" s="66"/>
      <c r="AD280" s="63"/>
      <c r="AE280" s="63"/>
      <c r="AF280" s="64"/>
      <c r="AG280" s="63"/>
      <c r="AH280" s="63"/>
      <c r="AI280" s="65"/>
      <c r="AJ280" s="66"/>
      <c r="AK280" s="66"/>
      <c r="AL280" s="64"/>
      <c r="AM280" s="64"/>
      <c r="AN280" s="68"/>
      <c r="AO280" s="69"/>
      <c r="AP280" s="70"/>
      <c r="AQ280" s="66"/>
      <c r="AR280" s="66"/>
      <c r="AS280" s="66"/>
      <c r="AT280" s="65"/>
      <c r="AU280" s="65"/>
      <c r="AV280" s="64"/>
      <c r="AW280" s="63"/>
      <c r="AX280" s="64"/>
      <c r="AY280" s="71"/>
      <c r="AZ280" s="66"/>
      <c r="BA280" s="66"/>
      <c r="BB280" s="72"/>
      <c r="BC280" s="65"/>
      <c r="BD280" s="65"/>
      <c r="BE280" s="65"/>
      <c r="BF280" s="87"/>
      <c r="BG280" s="87"/>
      <c r="BH280" s="86"/>
      <c r="BI280" s="87"/>
      <c r="BJ280" s="86"/>
      <c r="BK280" s="86"/>
      <c r="BL280" s="86"/>
      <c r="BM280" s="27"/>
      <c r="BN280" s="86"/>
      <c r="BO280" s="86"/>
      <c r="BP280" s="74"/>
      <c r="BQ280" s="86"/>
      <c r="BR280" s="86"/>
      <c r="BS280" s="74"/>
      <c r="BT280" s="87"/>
      <c r="BU280" s="87"/>
      <c r="BV280" s="74"/>
      <c r="BW280" s="26"/>
      <c r="BX280" s="86"/>
      <c r="BY280" s="74"/>
      <c r="BZ280" s="87"/>
      <c r="CA280" s="63"/>
    </row>
    <row r="281" spans="1:79">
      <c r="A281" s="73"/>
      <c r="B281" s="62"/>
      <c r="D281" s="63"/>
      <c r="E281" s="63"/>
      <c r="F281" s="64"/>
      <c r="G281" s="64"/>
      <c r="H281" s="64"/>
      <c r="I281" s="65"/>
      <c r="J281" s="64"/>
      <c r="K281" s="64"/>
      <c r="L281" s="64"/>
      <c r="M281" s="64"/>
      <c r="N281" s="64"/>
      <c r="O281" s="63"/>
      <c r="P281" s="63"/>
      <c r="Q281" s="63"/>
      <c r="R281" s="65"/>
      <c r="S281" s="65"/>
      <c r="T281" s="63"/>
      <c r="U281" s="63"/>
      <c r="V281" s="63"/>
      <c r="W281" s="65"/>
      <c r="X281" s="66"/>
      <c r="Y281" s="65"/>
      <c r="Z281" s="65"/>
      <c r="AA281" s="65"/>
      <c r="AB281" s="65"/>
      <c r="AC281" s="66"/>
      <c r="AD281" s="63"/>
      <c r="AE281" s="63"/>
      <c r="AF281" s="64"/>
      <c r="AG281" s="63"/>
      <c r="AH281" s="63"/>
      <c r="AI281" s="65"/>
      <c r="AJ281" s="66"/>
      <c r="AK281" s="66"/>
      <c r="AL281" s="64"/>
      <c r="AM281" s="64"/>
      <c r="AN281" s="68"/>
      <c r="AO281" s="69"/>
      <c r="AP281" s="70"/>
      <c r="AQ281" s="66"/>
      <c r="AR281" s="66"/>
      <c r="AS281" s="66"/>
      <c r="AT281" s="65"/>
      <c r="AU281" s="65"/>
      <c r="AV281" s="64"/>
      <c r="AW281" s="63"/>
      <c r="AX281" s="64"/>
      <c r="AY281" s="71"/>
      <c r="AZ281" s="66"/>
      <c r="BA281" s="66"/>
      <c r="BB281" s="72"/>
      <c r="BC281" s="65"/>
      <c r="BD281" s="65"/>
      <c r="BE281" s="65"/>
      <c r="BF281" s="87"/>
      <c r="BG281" s="87"/>
      <c r="BH281" s="86"/>
      <c r="BI281" s="87"/>
      <c r="BJ281" s="86"/>
      <c r="BK281" s="86"/>
      <c r="BL281" s="86"/>
      <c r="BM281" s="27"/>
      <c r="BN281" s="86"/>
      <c r="BO281" s="86"/>
      <c r="BP281" s="74"/>
      <c r="BQ281" s="86"/>
      <c r="BR281" s="86"/>
      <c r="BS281" s="74"/>
      <c r="BT281" s="87"/>
      <c r="BU281" s="87"/>
      <c r="BV281" s="74"/>
      <c r="BW281" s="26"/>
      <c r="BX281" s="86"/>
      <c r="BY281" s="74"/>
      <c r="BZ281" s="87"/>
      <c r="CA281" s="63"/>
    </row>
    <row r="282" spans="1:79">
      <c r="A282" s="73"/>
      <c r="B282" s="62"/>
      <c r="D282" s="63"/>
      <c r="E282" s="63"/>
      <c r="F282" s="64"/>
      <c r="G282" s="64"/>
      <c r="H282" s="64"/>
      <c r="I282" s="65"/>
      <c r="J282" s="64"/>
      <c r="K282" s="64"/>
      <c r="L282" s="64"/>
      <c r="M282" s="64"/>
      <c r="N282" s="64"/>
      <c r="O282" s="63"/>
      <c r="P282" s="63"/>
      <c r="Q282" s="63"/>
      <c r="R282" s="65"/>
      <c r="S282" s="65"/>
      <c r="T282" s="63"/>
      <c r="U282" s="63"/>
      <c r="V282" s="63"/>
      <c r="W282" s="65"/>
      <c r="X282" s="66"/>
      <c r="Y282" s="65"/>
      <c r="Z282" s="65"/>
      <c r="AA282" s="65"/>
      <c r="AB282" s="65"/>
      <c r="AC282" s="66"/>
      <c r="AD282" s="63"/>
      <c r="AE282" s="63"/>
      <c r="AF282" s="64"/>
      <c r="AG282" s="63"/>
      <c r="AH282" s="63"/>
      <c r="AI282" s="65"/>
      <c r="AJ282" s="66"/>
      <c r="AK282" s="66"/>
      <c r="AL282" s="64"/>
      <c r="AM282" s="64"/>
      <c r="AN282" s="68"/>
      <c r="AO282" s="69"/>
      <c r="AP282" s="70"/>
      <c r="AQ282" s="66"/>
      <c r="AR282" s="66"/>
      <c r="AS282" s="66"/>
      <c r="AT282" s="65"/>
      <c r="AU282" s="65"/>
      <c r="AV282" s="64"/>
      <c r="AW282" s="63"/>
      <c r="AX282" s="64"/>
      <c r="AY282" s="71"/>
      <c r="AZ282" s="66"/>
      <c r="BA282" s="66"/>
      <c r="BB282" s="72"/>
      <c r="BC282" s="65"/>
      <c r="BD282" s="65"/>
      <c r="BE282" s="65"/>
      <c r="BF282" s="87"/>
      <c r="BG282" s="87"/>
      <c r="BH282" s="86"/>
      <c r="BI282" s="87"/>
      <c r="BJ282" s="86"/>
      <c r="BK282" s="86"/>
      <c r="BL282" s="86"/>
      <c r="BM282" s="27"/>
      <c r="BN282" s="86"/>
      <c r="BO282" s="86"/>
      <c r="BP282" s="74"/>
      <c r="BQ282" s="86"/>
      <c r="BR282" s="86"/>
      <c r="BS282" s="74"/>
      <c r="BT282" s="87"/>
      <c r="BU282" s="87"/>
      <c r="BV282" s="74"/>
      <c r="BW282" s="26"/>
      <c r="BX282" s="86"/>
      <c r="BY282" s="74"/>
      <c r="BZ282" s="87"/>
      <c r="CA282" s="63"/>
    </row>
    <row r="283" spans="1:79">
      <c r="A283" s="73"/>
      <c r="B283" s="62"/>
      <c r="D283" s="63"/>
      <c r="E283" s="63"/>
      <c r="F283" s="64"/>
      <c r="G283" s="64"/>
      <c r="H283" s="64"/>
      <c r="I283" s="65"/>
      <c r="J283" s="64"/>
      <c r="K283" s="64"/>
      <c r="L283" s="64"/>
      <c r="M283" s="64"/>
      <c r="N283" s="64"/>
      <c r="O283" s="63"/>
      <c r="P283" s="63"/>
      <c r="Q283" s="63"/>
      <c r="R283" s="65"/>
      <c r="S283" s="65"/>
      <c r="T283" s="63"/>
      <c r="U283" s="63"/>
      <c r="V283" s="63"/>
      <c r="W283" s="65"/>
      <c r="X283" s="66"/>
      <c r="Y283" s="65"/>
      <c r="Z283" s="65"/>
      <c r="AA283" s="65"/>
      <c r="AB283" s="65"/>
      <c r="AC283" s="66"/>
      <c r="AD283" s="63"/>
      <c r="AE283" s="63"/>
      <c r="AF283" s="64"/>
      <c r="AG283" s="63"/>
      <c r="AH283" s="63"/>
      <c r="AI283" s="65"/>
      <c r="AJ283" s="66"/>
      <c r="AK283" s="66"/>
      <c r="AL283" s="64"/>
      <c r="AM283" s="64"/>
      <c r="AN283" s="68"/>
      <c r="AO283" s="69"/>
      <c r="AP283" s="70"/>
      <c r="AQ283" s="66"/>
      <c r="AR283" s="66"/>
      <c r="AS283" s="66"/>
      <c r="AT283" s="65"/>
      <c r="AU283" s="65"/>
      <c r="AV283" s="64"/>
      <c r="AW283" s="63"/>
      <c r="AX283" s="64"/>
      <c r="AY283" s="71"/>
      <c r="AZ283" s="66"/>
      <c r="BA283" s="66"/>
      <c r="BB283" s="72"/>
      <c r="BC283" s="65"/>
      <c r="BD283" s="65"/>
      <c r="BE283" s="65"/>
      <c r="BF283" s="87"/>
      <c r="BG283" s="87"/>
      <c r="BH283" s="86"/>
      <c r="BI283" s="87"/>
      <c r="BJ283" s="86"/>
      <c r="BK283" s="86"/>
      <c r="BL283" s="86"/>
      <c r="BM283" s="27"/>
      <c r="BN283" s="86"/>
      <c r="BO283" s="86"/>
      <c r="BP283" s="74"/>
      <c r="BQ283" s="86"/>
      <c r="BR283" s="86"/>
      <c r="BS283" s="74"/>
      <c r="BT283" s="87"/>
      <c r="BU283" s="87"/>
      <c r="BV283" s="74"/>
      <c r="BW283" s="26"/>
      <c r="BX283" s="86"/>
      <c r="BY283" s="74"/>
      <c r="BZ283" s="87"/>
      <c r="CA283" s="63"/>
    </row>
    <row r="284" spans="1:79">
      <c r="A284" s="73"/>
      <c r="B284" s="62"/>
      <c r="D284" s="63"/>
      <c r="E284" s="63"/>
      <c r="F284" s="64"/>
      <c r="G284" s="64"/>
      <c r="H284" s="64"/>
      <c r="I284" s="65"/>
      <c r="J284" s="64"/>
      <c r="K284" s="64"/>
      <c r="L284" s="64"/>
      <c r="M284" s="64"/>
      <c r="N284" s="64"/>
      <c r="O284" s="63"/>
      <c r="P284" s="63"/>
      <c r="Q284" s="63"/>
      <c r="R284" s="65"/>
      <c r="S284" s="65"/>
      <c r="T284" s="63"/>
      <c r="U284" s="63"/>
      <c r="V284" s="63"/>
      <c r="W284" s="65"/>
      <c r="X284" s="66"/>
      <c r="Y284" s="65"/>
      <c r="Z284" s="65"/>
      <c r="AA284" s="65"/>
      <c r="AB284" s="65"/>
      <c r="AC284" s="66"/>
      <c r="AD284" s="63"/>
      <c r="AE284" s="63"/>
      <c r="AF284" s="64"/>
      <c r="AG284" s="63"/>
      <c r="AH284" s="63"/>
      <c r="AI284" s="65"/>
      <c r="AJ284" s="66"/>
      <c r="AK284" s="66"/>
      <c r="AL284" s="64"/>
      <c r="AM284" s="64"/>
      <c r="AN284" s="68"/>
      <c r="AO284" s="69"/>
      <c r="AP284" s="70"/>
      <c r="AQ284" s="66"/>
      <c r="AR284" s="66"/>
      <c r="AS284" s="66"/>
      <c r="AT284" s="65"/>
      <c r="AU284" s="65"/>
      <c r="AV284" s="64"/>
      <c r="AW284" s="63"/>
      <c r="AX284" s="64"/>
      <c r="AY284" s="71"/>
      <c r="AZ284" s="66"/>
      <c r="BA284" s="66"/>
      <c r="BB284" s="72"/>
      <c r="BC284" s="65"/>
      <c r="BD284" s="65"/>
      <c r="BE284" s="65"/>
      <c r="BF284" s="87"/>
      <c r="BG284" s="87"/>
      <c r="BH284" s="86"/>
      <c r="BI284" s="87"/>
      <c r="BJ284" s="86"/>
      <c r="BK284" s="86"/>
      <c r="BL284" s="86"/>
      <c r="BM284" s="27"/>
      <c r="BN284" s="86"/>
      <c r="BO284" s="86"/>
      <c r="BP284" s="74"/>
      <c r="BQ284" s="86"/>
      <c r="BR284" s="86"/>
      <c r="BS284" s="74"/>
      <c r="BT284" s="87"/>
      <c r="BU284" s="87"/>
      <c r="BV284" s="74"/>
      <c r="BW284" s="26"/>
      <c r="BX284" s="86"/>
      <c r="BY284" s="74"/>
      <c r="BZ284" s="87"/>
      <c r="CA284" s="63"/>
    </row>
    <row r="285" spans="1:79">
      <c r="A285" s="73"/>
      <c r="B285" s="62"/>
      <c r="D285" s="63"/>
      <c r="E285" s="63"/>
      <c r="F285" s="64"/>
      <c r="G285" s="64"/>
      <c r="H285" s="64"/>
      <c r="I285" s="65"/>
      <c r="J285" s="64"/>
      <c r="K285" s="64"/>
      <c r="L285" s="64"/>
      <c r="M285" s="64"/>
      <c r="N285" s="64"/>
      <c r="O285" s="63"/>
      <c r="P285" s="63"/>
      <c r="Q285" s="63"/>
      <c r="R285" s="65"/>
      <c r="S285" s="65"/>
      <c r="T285" s="63"/>
      <c r="U285" s="63"/>
      <c r="V285" s="63"/>
      <c r="W285" s="65"/>
      <c r="X285" s="66"/>
      <c r="Y285" s="65"/>
      <c r="Z285" s="65"/>
      <c r="AA285" s="65"/>
      <c r="AB285" s="65"/>
      <c r="AC285" s="66"/>
      <c r="AD285" s="63"/>
      <c r="AE285" s="63"/>
      <c r="AF285" s="64"/>
      <c r="AG285" s="63"/>
      <c r="AH285" s="63"/>
      <c r="AI285" s="65"/>
      <c r="AJ285" s="66"/>
      <c r="AK285" s="66"/>
      <c r="AL285" s="64"/>
      <c r="AM285" s="64"/>
      <c r="AN285" s="68"/>
      <c r="AO285" s="69"/>
      <c r="AP285" s="70"/>
      <c r="AQ285" s="66"/>
      <c r="AR285" s="66"/>
      <c r="AS285" s="66"/>
      <c r="AT285" s="65"/>
      <c r="AU285" s="65"/>
      <c r="AV285" s="64"/>
      <c r="AW285" s="63"/>
      <c r="AX285" s="64"/>
      <c r="AY285" s="71"/>
      <c r="AZ285" s="66"/>
      <c r="BA285" s="66"/>
      <c r="BB285" s="72"/>
      <c r="BC285" s="65"/>
      <c r="BD285" s="65"/>
      <c r="BE285" s="65"/>
      <c r="BF285" s="87"/>
      <c r="BG285" s="87"/>
      <c r="BH285" s="86"/>
      <c r="BI285" s="87"/>
      <c r="BJ285" s="86"/>
      <c r="BK285" s="86"/>
      <c r="BL285" s="86"/>
      <c r="BM285" s="27"/>
      <c r="BN285" s="86"/>
      <c r="BO285" s="86"/>
      <c r="BP285" s="74"/>
      <c r="BQ285" s="86"/>
      <c r="BR285" s="86"/>
      <c r="BS285" s="74"/>
      <c r="BT285" s="87"/>
      <c r="BU285" s="87"/>
      <c r="BV285" s="74"/>
      <c r="BW285" s="26"/>
      <c r="BX285" s="86"/>
      <c r="BY285" s="74"/>
      <c r="BZ285" s="87"/>
      <c r="CA285" s="63"/>
    </row>
    <row r="286" spans="1:79">
      <c r="A286" s="73"/>
      <c r="B286" s="62"/>
      <c r="D286" s="63"/>
      <c r="E286" s="63"/>
      <c r="F286" s="64"/>
      <c r="G286" s="64"/>
      <c r="H286" s="64"/>
      <c r="I286" s="65"/>
      <c r="J286" s="64"/>
      <c r="K286" s="64"/>
      <c r="L286" s="64"/>
      <c r="M286" s="64"/>
      <c r="N286" s="64"/>
      <c r="O286" s="63"/>
      <c r="P286" s="63"/>
      <c r="Q286" s="63"/>
      <c r="R286" s="65"/>
      <c r="S286" s="65"/>
      <c r="T286" s="63"/>
      <c r="U286" s="63"/>
      <c r="V286" s="63"/>
      <c r="W286" s="65"/>
      <c r="X286" s="66"/>
      <c r="Y286" s="65"/>
      <c r="Z286" s="65"/>
      <c r="AA286" s="65"/>
      <c r="AB286" s="65"/>
      <c r="AC286" s="66"/>
      <c r="AD286" s="63"/>
      <c r="AE286" s="63"/>
      <c r="AF286" s="64"/>
      <c r="AG286" s="63"/>
      <c r="AH286" s="63"/>
      <c r="AI286" s="65"/>
      <c r="AJ286" s="66"/>
      <c r="AK286" s="66"/>
      <c r="AL286" s="64"/>
      <c r="AM286" s="64"/>
      <c r="AN286" s="68"/>
      <c r="AO286" s="69"/>
      <c r="AP286" s="70"/>
      <c r="AQ286" s="66"/>
      <c r="AR286" s="66"/>
      <c r="AS286" s="66"/>
      <c r="AT286" s="65"/>
      <c r="AU286" s="65"/>
      <c r="AV286" s="64"/>
      <c r="AW286" s="63"/>
      <c r="AX286" s="64"/>
      <c r="AY286" s="71"/>
      <c r="AZ286" s="66"/>
      <c r="BA286" s="66"/>
      <c r="BB286" s="72"/>
      <c r="BC286" s="65"/>
      <c r="BD286" s="65"/>
      <c r="BE286" s="65"/>
      <c r="BF286" s="87"/>
      <c r="BG286" s="87"/>
      <c r="BH286" s="86"/>
      <c r="BI286" s="87"/>
      <c r="BJ286" s="86"/>
      <c r="BK286" s="86"/>
      <c r="BL286" s="86"/>
      <c r="BM286" s="27"/>
      <c r="BN286" s="86"/>
      <c r="BO286" s="86"/>
      <c r="BP286" s="74"/>
      <c r="BQ286" s="86"/>
      <c r="BR286" s="86"/>
      <c r="BS286" s="74"/>
      <c r="BT286" s="87"/>
      <c r="BU286" s="87"/>
      <c r="BV286" s="74"/>
      <c r="BW286" s="26"/>
      <c r="BX286" s="86"/>
      <c r="BY286" s="74"/>
      <c r="BZ286" s="87"/>
      <c r="CA286" s="63"/>
    </row>
    <row r="287" spans="1:79">
      <c r="A287" s="73"/>
      <c r="B287" s="62"/>
      <c r="D287" s="63"/>
      <c r="E287" s="63"/>
      <c r="F287" s="64"/>
      <c r="G287" s="64"/>
      <c r="H287" s="64"/>
      <c r="I287" s="65"/>
      <c r="J287" s="64"/>
      <c r="K287" s="64"/>
      <c r="L287" s="64"/>
      <c r="M287" s="64"/>
      <c r="N287" s="64"/>
      <c r="O287" s="63"/>
      <c r="P287" s="63"/>
      <c r="Q287" s="63"/>
      <c r="R287" s="65"/>
      <c r="S287" s="65"/>
      <c r="T287" s="63"/>
      <c r="U287" s="63"/>
      <c r="V287" s="63"/>
      <c r="W287" s="65"/>
      <c r="X287" s="66"/>
      <c r="Y287" s="65"/>
      <c r="Z287" s="65"/>
      <c r="AA287" s="65"/>
      <c r="AB287" s="65"/>
      <c r="AC287" s="66"/>
      <c r="AD287" s="63"/>
      <c r="AE287" s="63"/>
      <c r="AF287" s="64"/>
      <c r="AG287" s="63"/>
      <c r="AH287" s="63"/>
      <c r="AI287" s="65"/>
      <c r="AJ287" s="66"/>
      <c r="AK287" s="66"/>
      <c r="AL287" s="64"/>
      <c r="AM287" s="64"/>
      <c r="AN287" s="68"/>
      <c r="AO287" s="69"/>
      <c r="AP287" s="70"/>
      <c r="AQ287" s="66"/>
      <c r="AR287" s="66"/>
      <c r="AS287" s="66"/>
      <c r="AT287" s="65"/>
      <c r="AU287" s="65"/>
      <c r="AV287" s="64"/>
      <c r="AW287" s="63"/>
      <c r="AX287" s="64"/>
      <c r="AY287" s="71"/>
      <c r="AZ287" s="66"/>
      <c r="BA287" s="66"/>
      <c r="BB287" s="72"/>
      <c r="BC287" s="65"/>
      <c r="BD287" s="65"/>
      <c r="BE287" s="65"/>
      <c r="BF287" s="87"/>
      <c r="BG287" s="87"/>
      <c r="BH287" s="86"/>
      <c r="BI287" s="87"/>
      <c r="BJ287" s="86"/>
      <c r="BK287" s="86"/>
      <c r="BL287" s="86"/>
      <c r="BM287" s="27"/>
      <c r="BN287" s="86"/>
      <c r="BO287" s="86"/>
      <c r="BP287" s="74"/>
      <c r="BQ287" s="86"/>
      <c r="BR287" s="86"/>
      <c r="BS287" s="74"/>
      <c r="BT287" s="87"/>
      <c r="BU287" s="87"/>
      <c r="BV287" s="74"/>
      <c r="BW287" s="26"/>
      <c r="BX287" s="86"/>
      <c r="BY287" s="74"/>
      <c r="BZ287" s="87"/>
      <c r="CA287" s="63"/>
    </row>
    <row r="288" spans="1:79">
      <c r="A288" s="73"/>
      <c r="B288" s="62"/>
      <c r="D288" s="63"/>
      <c r="E288" s="63"/>
      <c r="F288" s="64"/>
      <c r="G288" s="64"/>
      <c r="H288" s="64"/>
      <c r="I288" s="65"/>
      <c r="J288" s="64"/>
      <c r="K288" s="64"/>
      <c r="L288" s="64"/>
      <c r="M288" s="64"/>
      <c r="N288" s="64"/>
      <c r="O288" s="63"/>
      <c r="P288" s="63"/>
      <c r="Q288" s="63"/>
      <c r="R288" s="65"/>
      <c r="S288" s="65"/>
      <c r="T288" s="63"/>
      <c r="U288" s="63"/>
      <c r="V288" s="63"/>
      <c r="W288" s="65"/>
      <c r="X288" s="66"/>
      <c r="Y288" s="65"/>
      <c r="Z288" s="65"/>
      <c r="AA288" s="65"/>
      <c r="AB288" s="65"/>
      <c r="AC288" s="66"/>
      <c r="AD288" s="63"/>
      <c r="AE288" s="63"/>
      <c r="AF288" s="64"/>
      <c r="AG288" s="63"/>
      <c r="AH288" s="63"/>
      <c r="AI288" s="65"/>
      <c r="AJ288" s="66"/>
      <c r="AK288" s="66"/>
      <c r="AL288" s="64"/>
      <c r="AM288" s="64"/>
      <c r="AN288" s="68"/>
      <c r="AO288" s="69"/>
      <c r="AP288" s="70"/>
      <c r="AQ288" s="66"/>
      <c r="AR288" s="66"/>
      <c r="AS288" s="66"/>
      <c r="AT288" s="65"/>
      <c r="AU288" s="65"/>
      <c r="AV288" s="64"/>
      <c r="AW288" s="63"/>
      <c r="AX288" s="64"/>
      <c r="AY288" s="71"/>
      <c r="AZ288" s="66"/>
      <c r="BA288" s="66"/>
      <c r="BB288" s="72"/>
      <c r="BC288" s="65"/>
      <c r="BD288" s="65"/>
      <c r="BE288" s="65"/>
      <c r="BF288" s="87"/>
      <c r="BG288" s="87"/>
      <c r="BH288" s="86"/>
      <c r="BI288" s="87"/>
      <c r="BJ288" s="86"/>
      <c r="BK288" s="86"/>
      <c r="BL288" s="86"/>
      <c r="BM288" s="27"/>
      <c r="BN288" s="86"/>
      <c r="BO288" s="86"/>
      <c r="BP288" s="74"/>
      <c r="BQ288" s="86"/>
      <c r="BR288" s="86"/>
      <c r="BS288" s="74"/>
      <c r="BT288" s="87"/>
      <c r="BU288" s="87"/>
      <c r="BV288" s="74"/>
      <c r="BW288" s="26"/>
      <c r="BX288" s="86"/>
      <c r="BY288" s="74"/>
      <c r="BZ288" s="87"/>
      <c r="CA288" s="63"/>
    </row>
    <row r="289" spans="1:79">
      <c r="A289" s="73"/>
      <c r="B289" s="62"/>
      <c r="D289" s="63"/>
      <c r="E289" s="63"/>
      <c r="F289" s="64"/>
      <c r="G289" s="64"/>
      <c r="H289" s="64"/>
      <c r="I289" s="65"/>
      <c r="J289" s="64"/>
      <c r="K289" s="64"/>
      <c r="L289" s="64"/>
      <c r="M289" s="64"/>
      <c r="N289" s="64"/>
      <c r="O289" s="63"/>
      <c r="P289" s="63"/>
      <c r="Q289" s="63"/>
      <c r="R289" s="65"/>
      <c r="S289" s="65"/>
      <c r="T289" s="63"/>
      <c r="U289" s="63"/>
      <c r="V289" s="63"/>
      <c r="W289" s="65"/>
      <c r="X289" s="66"/>
      <c r="Y289" s="65"/>
      <c r="Z289" s="65"/>
      <c r="AA289" s="65"/>
      <c r="AB289" s="65"/>
      <c r="AC289" s="66"/>
      <c r="AD289" s="63"/>
      <c r="AE289" s="63"/>
      <c r="AF289" s="64"/>
      <c r="AG289" s="63"/>
      <c r="AH289" s="63"/>
      <c r="AI289" s="65"/>
      <c r="AJ289" s="66"/>
      <c r="AK289" s="66"/>
      <c r="AL289" s="64"/>
      <c r="AM289" s="64"/>
      <c r="AN289" s="68"/>
      <c r="AO289" s="69"/>
      <c r="AP289" s="70"/>
      <c r="AQ289" s="66"/>
      <c r="AR289" s="66"/>
      <c r="AS289" s="66"/>
      <c r="AT289" s="65"/>
      <c r="AU289" s="65"/>
      <c r="AV289" s="64"/>
      <c r="AW289" s="63"/>
      <c r="AX289" s="64"/>
      <c r="AY289" s="71"/>
      <c r="AZ289" s="66"/>
      <c r="BA289" s="66"/>
      <c r="BB289" s="72"/>
      <c r="BC289" s="65"/>
      <c r="BD289" s="65"/>
      <c r="BE289" s="65"/>
      <c r="BF289" s="87"/>
      <c r="BG289" s="87"/>
      <c r="BH289" s="86"/>
      <c r="BI289" s="87"/>
      <c r="BJ289" s="86"/>
      <c r="BK289" s="86"/>
      <c r="BL289" s="86"/>
      <c r="BM289" s="27"/>
      <c r="BN289" s="86"/>
      <c r="BO289" s="86"/>
      <c r="BP289" s="74"/>
      <c r="BQ289" s="86"/>
      <c r="BR289" s="86"/>
      <c r="BS289" s="74"/>
      <c r="BT289" s="87"/>
      <c r="BU289" s="87"/>
      <c r="BV289" s="74"/>
      <c r="BW289" s="26"/>
      <c r="BX289" s="86"/>
      <c r="BY289" s="74"/>
      <c r="BZ289" s="87"/>
      <c r="CA289" s="63"/>
    </row>
    <row r="290" spans="1:79">
      <c r="A290" s="73"/>
      <c r="B290" s="62"/>
      <c r="D290" s="63"/>
      <c r="E290" s="63"/>
      <c r="F290" s="64"/>
      <c r="G290" s="64"/>
      <c r="H290" s="64"/>
      <c r="I290" s="65"/>
      <c r="J290" s="64"/>
      <c r="K290" s="64"/>
      <c r="L290" s="64"/>
      <c r="M290" s="64"/>
      <c r="N290" s="64"/>
      <c r="O290" s="63"/>
      <c r="P290" s="63"/>
      <c r="Q290" s="63"/>
      <c r="R290" s="65"/>
      <c r="S290" s="65"/>
      <c r="T290" s="63"/>
      <c r="U290" s="63"/>
      <c r="V290" s="63"/>
      <c r="W290" s="65"/>
      <c r="X290" s="66"/>
      <c r="Y290" s="65"/>
      <c r="Z290" s="65"/>
      <c r="AA290" s="65"/>
      <c r="AB290" s="65"/>
      <c r="AC290" s="66"/>
      <c r="AD290" s="63"/>
      <c r="AE290" s="63"/>
      <c r="AF290" s="64"/>
      <c r="AG290" s="63"/>
      <c r="AH290" s="63"/>
      <c r="AI290" s="65"/>
      <c r="AJ290" s="66"/>
      <c r="AK290" s="66"/>
      <c r="AL290" s="64"/>
      <c r="AM290" s="64"/>
      <c r="AN290" s="68"/>
      <c r="AO290" s="69"/>
      <c r="AP290" s="70"/>
      <c r="AQ290" s="66"/>
      <c r="AR290" s="66"/>
      <c r="AS290" s="66"/>
      <c r="AT290" s="65"/>
      <c r="AU290" s="65"/>
      <c r="AV290" s="64"/>
      <c r="AW290" s="63"/>
      <c r="AX290" s="64"/>
      <c r="AY290" s="71"/>
      <c r="AZ290" s="66"/>
      <c r="BA290" s="66"/>
      <c r="BB290" s="72"/>
      <c r="BC290" s="65"/>
      <c r="BD290" s="65"/>
      <c r="BE290" s="65"/>
      <c r="BF290" s="87"/>
      <c r="BG290" s="87"/>
      <c r="BH290" s="86"/>
      <c r="BI290" s="87"/>
      <c r="BJ290" s="86"/>
      <c r="BK290" s="86"/>
      <c r="BL290" s="86"/>
      <c r="BM290" s="27"/>
      <c r="BN290" s="86"/>
      <c r="BO290" s="86"/>
      <c r="BP290" s="74"/>
      <c r="BQ290" s="86"/>
      <c r="BR290" s="86"/>
      <c r="BS290" s="74"/>
      <c r="BT290" s="87"/>
      <c r="BU290" s="87"/>
      <c r="BV290" s="74"/>
      <c r="BW290" s="26"/>
      <c r="BX290" s="86"/>
      <c r="BY290" s="74"/>
      <c r="BZ290" s="87"/>
      <c r="CA290" s="63"/>
    </row>
    <row r="291" spans="1:79">
      <c r="A291" s="73"/>
      <c r="B291" s="62"/>
      <c r="D291" s="63"/>
      <c r="E291" s="63"/>
      <c r="F291" s="64"/>
      <c r="G291" s="64"/>
      <c r="H291" s="64"/>
      <c r="I291" s="65"/>
      <c r="J291" s="64"/>
      <c r="K291" s="64"/>
      <c r="L291" s="64"/>
      <c r="M291" s="64"/>
      <c r="N291" s="64"/>
      <c r="O291" s="63"/>
      <c r="P291" s="63"/>
      <c r="Q291" s="63"/>
      <c r="R291" s="65"/>
      <c r="S291" s="65"/>
      <c r="T291" s="63"/>
      <c r="U291" s="63"/>
      <c r="V291" s="63"/>
      <c r="W291" s="65"/>
      <c r="X291" s="66"/>
      <c r="Y291" s="65"/>
      <c r="Z291" s="65"/>
      <c r="AA291" s="65"/>
      <c r="AB291" s="65"/>
      <c r="AC291" s="66"/>
      <c r="AD291" s="63"/>
      <c r="AE291" s="63"/>
      <c r="AF291" s="64"/>
      <c r="AG291" s="63"/>
      <c r="AH291" s="63"/>
      <c r="AI291" s="65"/>
      <c r="AJ291" s="66"/>
      <c r="AK291" s="66"/>
      <c r="AL291" s="64"/>
      <c r="AM291" s="64"/>
      <c r="AN291" s="68"/>
      <c r="AO291" s="69"/>
      <c r="AP291" s="70"/>
      <c r="AQ291" s="66"/>
      <c r="AR291" s="66"/>
      <c r="AS291" s="66"/>
      <c r="AT291" s="65"/>
      <c r="AU291" s="65"/>
      <c r="AV291" s="64"/>
      <c r="AW291" s="63"/>
      <c r="AX291" s="64"/>
      <c r="AY291" s="71"/>
      <c r="AZ291" s="66"/>
      <c r="BA291" s="66"/>
      <c r="BB291" s="72"/>
      <c r="BC291" s="65"/>
      <c r="BD291" s="65"/>
      <c r="BE291" s="65"/>
      <c r="BF291" s="87"/>
      <c r="BG291" s="87"/>
      <c r="BH291" s="86"/>
      <c r="BI291" s="87"/>
      <c r="BJ291" s="86"/>
      <c r="BK291" s="86"/>
      <c r="BL291" s="86"/>
      <c r="BM291" s="27"/>
      <c r="BN291" s="86"/>
      <c r="BO291" s="86"/>
      <c r="BP291" s="74"/>
      <c r="BQ291" s="86"/>
      <c r="BR291" s="86"/>
      <c r="BS291" s="74"/>
      <c r="BT291" s="87"/>
      <c r="BU291" s="87"/>
      <c r="BV291" s="74"/>
      <c r="BW291" s="26"/>
      <c r="BX291" s="86"/>
      <c r="BY291" s="74"/>
      <c r="BZ291" s="87"/>
      <c r="CA291" s="63"/>
    </row>
    <row r="292" spans="1:79">
      <c r="A292" s="73"/>
      <c r="B292" s="62"/>
      <c r="D292" s="63"/>
      <c r="E292" s="63"/>
      <c r="F292" s="64"/>
      <c r="G292" s="64"/>
      <c r="H292" s="64"/>
      <c r="I292" s="65"/>
      <c r="J292" s="64"/>
      <c r="K292" s="64"/>
      <c r="L292" s="64"/>
      <c r="M292" s="64"/>
      <c r="N292" s="64"/>
      <c r="O292" s="63"/>
      <c r="P292" s="63"/>
      <c r="Q292" s="63"/>
      <c r="R292" s="65"/>
      <c r="S292" s="65"/>
      <c r="T292" s="63"/>
      <c r="U292" s="63"/>
      <c r="V292" s="63"/>
      <c r="W292" s="65"/>
      <c r="X292" s="66"/>
      <c r="Y292" s="65"/>
      <c r="Z292" s="65"/>
      <c r="AA292" s="65"/>
      <c r="AB292" s="65"/>
      <c r="AC292" s="66"/>
      <c r="AD292" s="63"/>
      <c r="AE292" s="63"/>
      <c r="AF292" s="64"/>
      <c r="AG292" s="63"/>
      <c r="AH292" s="63"/>
      <c r="AI292" s="65"/>
      <c r="AJ292" s="66"/>
      <c r="AK292" s="66"/>
      <c r="AL292" s="64"/>
      <c r="AM292" s="64"/>
      <c r="AN292" s="68"/>
      <c r="AO292" s="69"/>
      <c r="AP292" s="70"/>
      <c r="AQ292" s="66"/>
      <c r="AR292" s="66"/>
      <c r="AS292" s="66"/>
      <c r="AT292" s="65"/>
      <c r="AU292" s="65"/>
      <c r="AV292" s="64"/>
      <c r="AW292" s="63"/>
      <c r="AX292" s="64"/>
      <c r="AY292" s="71"/>
      <c r="AZ292" s="66"/>
      <c r="BA292" s="66"/>
      <c r="BB292" s="72"/>
      <c r="BC292" s="65"/>
      <c r="BD292" s="65"/>
      <c r="BE292" s="65"/>
      <c r="BF292" s="87"/>
      <c r="BG292" s="87"/>
      <c r="BH292" s="86"/>
      <c r="BI292" s="87"/>
      <c r="BJ292" s="86"/>
      <c r="BK292" s="86"/>
      <c r="BL292" s="86"/>
      <c r="BM292" s="27"/>
      <c r="BN292" s="86"/>
      <c r="BO292" s="86"/>
      <c r="BP292" s="74"/>
      <c r="BQ292" s="86"/>
      <c r="BR292" s="86"/>
      <c r="BS292" s="74"/>
      <c r="BT292" s="87"/>
      <c r="BU292" s="87"/>
      <c r="BV292" s="74"/>
      <c r="BW292" s="26"/>
      <c r="BX292" s="86"/>
      <c r="BY292" s="74"/>
      <c r="BZ292" s="87"/>
      <c r="CA292" s="63"/>
    </row>
    <row r="293" spans="1:79">
      <c r="A293" s="73"/>
      <c r="B293" s="62"/>
      <c r="D293" s="63"/>
      <c r="E293" s="63"/>
      <c r="F293" s="64"/>
      <c r="G293" s="64"/>
      <c r="H293" s="64"/>
      <c r="I293" s="65"/>
      <c r="J293" s="64"/>
      <c r="K293" s="64"/>
      <c r="L293" s="64"/>
      <c r="M293" s="64"/>
      <c r="N293" s="64"/>
      <c r="O293" s="63"/>
      <c r="P293" s="63"/>
      <c r="Q293" s="63"/>
      <c r="R293" s="65"/>
      <c r="S293" s="65"/>
      <c r="T293" s="63"/>
      <c r="U293" s="63"/>
      <c r="V293" s="63"/>
      <c r="W293" s="65"/>
      <c r="X293" s="66"/>
      <c r="Y293" s="65"/>
      <c r="Z293" s="65"/>
      <c r="AA293" s="65"/>
      <c r="AB293" s="65"/>
      <c r="AC293" s="66"/>
      <c r="AD293" s="63"/>
      <c r="AE293" s="63"/>
      <c r="AF293" s="64"/>
      <c r="AG293" s="63"/>
      <c r="AH293" s="63"/>
      <c r="AI293" s="65"/>
      <c r="AJ293" s="66"/>
      <c r="AK293" s="66"/>
      <c r="AL293" s="64"/>
      <c r="AM293" s="64"/>
      <c r="AN293" s="68"/>
      <c r="AO293" s="69"/>
      <c r="AP293" s="70"/>
      <c r="AQ293" s="66"/>
      <c r="AR293" s="66"/>
      <c r="AS293" s="66"/>
      <c r="AT293" s="65"/>
      <c r="AU293" s="65"/>
      <c r="AV293" s="64"/>
      <c r="AW293" s="63"/>
      <c r="AX293" s="64"/>
      <c r="AY293" s="71"/>
      <c r="AZ293" s="66"/>
      <c r="BA293" s="66"/>
      <c r="BB293" s="72"/>
      <c r="BC293" s="65"/>
      <c r="BD293" s="65"/>
      <c r="BE293" s="65"/>
      <c r="BF293" s="87"/>
      <c r="BG293" s="87"/>
      <c r="BH293" s="86"/>
      <c r="BI293" s="87"/>
      <c r="BJ293" s="86"/>
      <c r="BK293" s="86"/>
      <c r="BL293" s="86"/>
      <c r="BM293" s="27"/>
      <c r="BN293" s="86"/>
      <c r="BO293" s="86"/>
      <c r="BP293" s="74"/>
      <c r="BQ293" s="86"/>
      <c r="BR293" s="86"/>
      <c r="BS293" s="74"/>
      <c r="BT293" s="87"/>
      <c r="BU293" s="87"/>
      <c r="BV293" s="74"/>
      <c r="BW293" s="26"/>
      <c r="BX293" s="86"/>
      <c r="BY293" s="74"/>
      <c r="BZ293" s="87"/>
      <c r="CA293" s="63"/>
    </row>
    <row r="294" spans="1:79">
      <c r="A294" s="73"/>
      <c r="B294" s="62"/>
      <c r="D294" s="63"/>
      <c r="E294" s="63"/>
      <c r="F294" s="64"/>
      <c r="G294" s="64"/>
      <c r="H294" s="64"/>
      <c r="I294" s="65"/>
      <c r="J294" s="64"/>
      <c r="K294" s="64"/>
      <c r="L294" s="64"/>
      <c r="M294" s="64"/>
      <c r="N294" s="64"/>
      <c r="O294" s="63"/>
      <c r="P294" s="63"/>
      <c r="Q294" s="63"/>
      <c r="R294" s="65"/>
      <c r="S294" s="65"/>
      <c r="T294" s="63"/>
      <c r="U294" s="63"/>
      <c r="V294" s="63"/>
      <c r="W294" s="65"/>
      <c r="X294" s="66"/>
      <c r="Y294" s="65"/>
      <c r="Z294" s="65"/>
      <c r="AA294" s="65"/>
      <c r="AB294" s="65"/>
      <c r="AC294" s="66"/>
      <c r="AD294" s="63"/>
      <c r="AE294" s="63"/>
      <c r="AF294" s="64"/>
      <c r="AG294" s="63"/>
      <c r="AH294" s="63"/>
      <c r="AI294" s="65"/>
      <c r="AJ294" s="66"/>
      <c r="AK294" s="66"/>
      <c r="AL294" s="64"/>
      <c r="AM294" s="64"/>
      <c r="AN294" s="68"/>
      <c r="AO294" s="69"/>
      <c r="AP294" s="70"/>
      <c r="AQ294" s="66"/>
      <c r="AR294" s="66"/>
      <c r="AS294" s="66"/>
      <c r="AT294" s="65"/>
      <c r="AU294" s="65"/>
      <c r="AV294" s="64"/>
      <c r="AW294" s="63"/>
      <c r="AX294" s="64"/>
      <c r="AY294" s="71"/>
      <c r="AZ294" s="66"/>
      <c r="BA294" s="66"/>
      <c r="BB294" s="72"/>
      <c r="BC294" s="65"/>
      <c r="BD294" s="65"/>
      <c r="BE294" s="65"/>
      <c r="BF294" s="87"/>
      <c r="BG294" s="87"/>
      <c r="BH294" s="86"/>
      <c r="BI294" s="87"/>
      <c r="BJ294" s="86"/>
      <c r="BK294" s="86"/>
      <c r="BL294" s="86"/>
      <c r="BM294" s="27"/>
      <c r="BN294" s="86"/>
      <c r="BO294" s="86"/>
      <c r="BP294" s="74"/>
      <c r="BQ294" s="86"/>
      <c r="BR294" s="86"/>
      <c r="BS294" s="74"/>
      <c r="BT294" s="87"/>
      <c r="BU294" s="87"/>
      <c r="BV294" s="74"/>
      <c r="BW294" s="26"/>
      <c r="BX294" s="86"/>
      <c r="BY294" s="74"/>
      <c r="BZ294" s="87"/>
      <c r="CA294" s="63"/>
    </row>
    <row r="295" spans="1:79">
      <c r="A295" s="73"/>
      <c r="B295" s="62"/>
      <c r="D295" s="63"/>
      <c r="E295" s="63"/>
      <c r="F295" s="64"/>
      <c r="G295" s="64"/>
      <c r="H295" s="64"/>
      <c r="I295" s="65"/>
      <c r="J295" s="64"/>
      <c r="K295" s="64"/>
      <c r="L295" s="64"/>
      <c r="M295" s="64"/>
      <c r="N295" s="64"/>
      <c r="O295" s="63"/>
      <c r="P295" s="63"/>
      <c r="Q295" s="63"/>
      <c r="R295" s="65"/>
      <c r="S295" s="65"/>
      <c r="T295" s="63"/>
      <c r="U295" s="63"/>
      <c r="V295" s="63"/>
      <c r="W295" s="65"/>
      <c r="X295" s="66"/>
      <c r="Y295" s="65"/>
      <c r="Z295" s="65"/>
      <c r="AA295" s="65"/>
      <c r="AB295" s="65"/>
      <c r="AC295" s="66"/>
      <c r="AD295" s="63"/>
      <c r="AE295" s="63"/>
      <c r="AF295" s="64"/>
      <c r="AG295" s="63"/>
      <c r="AH295" s="63"/>
      <c r="AI295" s="65"/>
      <c r="AJ295" s="66"/>
      <c r="AK295" s="66"/>
      <c r="AL295" s="64"/>
      <c r="AM295" s="64"/>
      <c r="AN295" s="68"/>
      <c r="AO295" s="69"/>
      <c r="AP295" s="70"/>
      <c r="AQ295" s="66"/>
      <c r="AR295" s="66"/>
      <c r="AS295" s="66"/>
      <c r="AT295" s="65"/>
      <c r="AU295" s="65"/>
      <c r="AV295" s="64"/>
      <c r="AW295" s="63"/>
      <c r="AX295" s="64"/>
      <c r="AY295" s="71"/>
      <c r="AZ295" s="66"/>
      <c r="BA295" s="66"/>
      <c r="BB295" s="72"/>
      <c r="BC295" s="65"/>
      <c r="BD295" s="65"/>
      <c r="BE295" s="65"/>
      <c r="BF295" s="87"/>
      <c r="BG295" s="87"/>
      <c r="BH295" s="86"/>
      <c r="BI295" s="87"/>
      <c r="BJ295" s="86"/>
      <c r="BK295" s="86"/>
      <c r="BL295" s="86"/>
      <c r="BM295" s="27"/>
      <c r="BN295" s="86"/>
      <c r="BO295" s="86"/>
      <c r="BP295" s="74"/>
      <c r="BQ295" s="86"/>
      <c r="BR295" s="86"/>
      <c r="BS295" s="74"/>
      <c r="BT295" s="87"/>
      <c r="BU295" s="87"/>
      <c r="BV295" s="74"/>
      <c r="BW295" s="26"/>
      <c r="BX295" s="86"/>
      <c r="BY295" s="74"/>
      <c r="BZ295" s="87"/>
      <c r="CA295" s="63"/>
    </row>
    <row r="296" spans="1:79">
      <c r="A296" s="73"/>
      <c r="B296" s="62"/>
      <c r="D296" s="63"/>
      <c r="E296" s="63"/>
      <c r="F296" s="64"/>
      <c r="G296" s="64"/>
      <c r="H296" s="64"/>
      <c r="I296" s="65"/>
      <c r="J296" s="64"/>
      <c r="K296" s="64"/>
      <c r="L296" s="64"/>
      <c r="M296" s="64"/>
      <c r="N296" s="64"/>
      <c r="O296" s="63"/>
      <c r="P296" s="63"/>
      <c r="Q296" s="63"/>
      <c r="R296" s="65"/>
      <c r="S296" s="65"/>
      <c r="T296" s="63"/>
      <c r="U296" s="63"/>
      <c r="V296" s="63"/>
      <c r="W296" s="65"/>
      <c r="X296" s="66"/>
      <c r="Y296" s="65"/>
      <c r="Z296" s="65"/>
      <c r="AA296" s="65"/>
      <c r="AB296" s="65"/>
      <c r="AC296" s="66"/>
      <c r="AD296" s="63"/>
      <c r="AE296" s="63"/>
      <c r="AF296" s="64"/>
      <c r="AG296" s="63"/>
      <c r="AH296" s="63"/>
      <c r="AI296" s="65"/>
      <c r="AJ296" s="66"/>
      <c r="AK296" s="66"/>
      <c r="AL296" s="64"/>
      <c r="AM296" s="64"/>
      <c r="AN296" s="68"/>
      <c r="AO296" s="69"/>
      <c r="AP296" s="70"/>
      <c r="AQ296" s="66"/>
      <c r="AR296" s="66"/>
      <c r="AS296" s="66"/>
      <c r="AT296" s="65"/>
      <c r="AU296" s="65"/>
      <c r="AV296" s="64"/>
      <c r="AW296" s="63"/>
      <c r="AX296" s="64"/>
      <c r="AY296" s="71"/>
      <c r="AZ296" s="66"/>
      <c r="BA296" s="66"/>
      <c r="BB296" s="72"/>
      <c r="BC296" s="65"/>
      <c r="BD296" s="65"/>
      <c r="BE296" s="65"/>
      <c r="BF296" s="87"/>
      <c r="BG296" s="87"/>
      <c r="BH296" s="86"/>
      <c r="BI296" s="87"/>
      <c r="BJ296" s="86"/>
      <c r="BK296" s="86"/>
      <c r="BL296" s="86"/>
      <c r="BM296" s="27"/>
      <c r="BN296" s="86"/>
      <c r="BO296" s="86"/>
      <c r="BP296" s="74"/>
      <c r="BQ296" s="86"/>
      <c r="BR296" s="86"/>
      <c r="BS296" s="74"/>
      <c r="BT296" s="87"/>
      <c r="BU296" s="87"/>
      <c r="BV296" s="74"/>
      <c r="BW296" s="26"/>
      <c r="BX296" s="86"/>
      <c r="BY296" s="74"/>
      <c r="BZ296" s="87"/>
      <c r="CA296" s="63"/>
    </row>
    <row r="297" spans="1:79">
      <c r="A297" s="73"/>
      <c r="B297" s="62"/>
      <c r="D297" s="63"/>
      <c r="E297" s="63"/>
      <c r="F297" s="64"/>
      <c r="G297" s="64"/>
      <c r="H297" s="64"/>
      <c r="I297" s="65"/>
      <c r="J297" s="64"/>
      <c r="K297" s="64"/>
      <c r="L297" s="64"/>
      <c r="M297" s="64"/>
      <c r="N297" s="64"/>
      <c r="O297" s="63"/>
      <c r="P297" s="63"/>
      <c r="Q297" s="63"/>
      <c r="R297" s="65"/>
      <c r="S297" s="65"/>
      <c r="T297" s="63"/>
      <c r="U297" s="63"/>
      <c r="V297" s="63"/>
      <c r="W297" s="65"/>
      <c r="X297" s="66"/>
      <c r="Y297" s="65"/>
      <c r="Z297" s="65"/>
      <c r="AA297" s="65"/>
      <c r="AB297" s="65"/>
      <c r="AC297" s="66"/>
      <c r="AD297" s="63"/>
      <c r="AE297" s="63"/>
      <c r="AF297" s="64"/>
      <c r="AG297" s="63"/>
      <c r="AH297" s="63"/>
      <c r="AI297" s="65"/>
      <c r="AJ297" s="66"/>
      <c r="AK297" s="66"/>
      <c r="AL297" s="64"/>
      <c r="AM297" s="64"/>
      <c r="AN297" s="68"/>
      <c r="AO297" s="69"/>
      <c r="AP297" s="70"/>
      <c r="AQ297" s="66"/>
      <c r="AR297" s="66"/>
      <c r="AS297" s="66"/>
      <c r="AT297" s="65"/>
      <c r="AU297" s="65"/>
      <c r="AV297" s="64"/>
      <c r="AW297" s="63"/>
      <c r="AX297" s="64"/>
      <c r="AY297" s="71"/>
      <c r="AZ297" s="66"/>
      <c r="BA297" s="66"/>
      <c r="BB297" s="72"/>
      <c r="BC297" s="65"/>
      <c r="BD297" s="65"/>
      <c r="BE297" s="65"/>
      <c r="BF297" s="87"/>
      <c r="BG297" s="87"/>
      <c r="BH297" s="86"/>
      <c r="BI297" s="87"/>
      <c r="BJ297" s="86"/>
      <c r="BK297" s="86"/>
      <c r="BL297" s="86"/>
      <c r="BM297" s="27"/>
      <c r="BN297" s="86"/>
      <c r="BO297" s="86"/>
      <c r="BP297" s="74"/>
      <c r="BQ297" s="86"/>
      <c r="BR297" s="86"/>
      <c r="BS297" s="74"/>
      <c r="BT297" s="87"/>
      <c r="BU297" s="87"/>
      <c r="BV297" s="74"/>
      <c r="BW297" s="26"/>
      <c r="BX297" s="86"/>
      <c r="BY297" s="74"/>
      <c r="BZ297" s="87"/>
      <c r="CA297" s="63"/>
    </row>
    <row r="298" spans="1:79">
      <c r="A298" s="73"/>
      <c r="B298" s="62"/>
      <c r="D298" s="63"/>
      <c r="E298" s="63"/>
      <c r="F298" s="64"/>
      <c r="G298" s="64"/>
      <c r="H298" s="64"/>
      <c r="I298" s="65"/>
      <c r="J298" s="64"/>
      <c r="K298" s="64"/>
      <c r="L298" s="64"/>
      <c r="M298" s="64"/>
      <c r="N298" s="64"/>
      <c r="O298" s="63"/>
      <c r="P298" s="63"/>
      <c r="Q298" s="63"/>
      <c r="R298" s="65"/>
      <c r="S298" s="65"/>
      <c r="T298" s="63"/>
      <c r="U298" s="63"/>
      <c r="V298" s="63"/>
      <c r="W298" s="65"/>
      <c r="X298" s="66"/>
      <c r="Y298" s="65"/>
      <c r="Z298" s="65"/>
      <c r="AA298" s="65"/>
      <c r="AB298" s="65"/>
      <c r="AC298" s="66"/>
      <c r="AD298" s="63"/>
      <c r="AE298" s="63"/>
      <c r="AF298" s="64"/>
      <c r="AG298" s="63"/>
      <c r="AH298" s="63"/>
      <c r="AI298" s="65"/>
      <c r="AJ298" s="66"/>
      <c r="AK298" s="66"/>
      <c r="AL298" s="64"/>
      <c r="AM298" s="64"/>
      <c r="AN298" s="68"/>
      <c r="AO298" s="69"/>
      <c r="AP298" s="70"/>
      <c r="AQ298" s="66"/>
      <c r="AR298" s="66"/>
      <c r="AS298" s="66"/>
      <c r="AT298" s="65"/>
      <c r="AU298" s="65"/>
      <c r="AV298" s="64"/>
      <c r="AW298" s="63"/>
      <c r="AX298" s="64"/>
      <c r="AY298" s="71"/>
      <c r="AZ298" s="66"/>
      <c r="BA298" s="66"/>
      <c r="BB298" s="72"/>
      <c r="BC298" s="65"/>
      <c r="BD298" s="65"/>
      <c r="BE298" s="65"/>
      <c r="BF298" s="87"/>
      <c r="BG298" s="87"/>
      <c r="BH298" s="86"/>
      <c r="BI298" s="87"/>
      <c r="BJ298" s="86"/>
      <c r="BK298" s="86"/>
      <c r="BL298" s="86"/>
      <c r="BM298" s="27"/>
      <c r="BN298" s="86"/>
      <c r="BO298" s="86"/>
      <c r="BP298" s="74"/>
      <c r="BQ298" s="86"/>
      <c r="BR298" s="86"/>
      <c r="BS298" s="74"/>
      <c r="BT298" s="87"/>
      <c r="BU298" s="87"/>
      <c r="BV298" s="74"/>
      <c r="BW298" s="26"/>
      <c r="BX298" s="86"/>
      <c r="BY298" s="74"/>
      <c r="BZ298" s="87"/>
      <c r="CA298" s="63"/>
    </row>
    <row r="299" spans="1:79">
      <c r="A299" s="73"/>
      <c r="B299" s="62"/>
      <c r="D299" s="63"/>
      <c r="E299" s="63"/>
      <c r="F299" s="64"/>
      <c r="G299" s="64"/>
      <c r="H299" s="64"/>
      <c r="I299" s="65"/>
      <c r="J299" s="64"/>
      <c r="K299" s="64"/>
      <c r="L299" s="64"/>
      <c r="M299" s="64"/>
      <c r="N299" s="64"/>
      <c r="O299" s="63"/>
      <c r="P299" s="63"/>
      <c r="Q299" s="63"/>
      <c r="R299" s="65"/>
      <c r="S299" s="65"/>
      <c r="T299" s="63"/>
      <c r="U299" s="63"/>
      <c r="V299" s="63"/>
      <c r="W299" s="65"/>
      <c r="X299" s="66"/>
      <c r="Y299" s="65"/>
      <c r="Z299" s="65"/>
      <c r="AA299" s="65"/>
      <c r="AB299" s="65"/>
      <c r="AC299" s="66"/>
      <c r="AD299" s="63"/>
      <c r="AE299" s="63"/>
      <c r="AF299" s="64"/>
      <c r="AG299" s="63"/>
      <c r="AH299" s="63"/>
      <c r="AI299" s="65"/>
      <c r="AJ299" s="66"/>
      <c r="AK299" s="66"/>
      <c r="AL299" s="64"/>
      <c r="AM299" s="64"/>
      <c r="AN299" s="68"/>
      <c r="AO299" s="69"/>
      <c r="AP299" s="70"/>
      <c r="AQ299" s="66"/>
      <c r="AR299" s="66"/>
      <c r="AS299" s="66"/>
      <c r="AT299" s="65"/>
      <c r="AU299" s="65"/>
      <c r="AV299" s="64"/>
      <c r="AW299" s="63"/>
      <c r="AX299" s="64"/>
      <c r="AY299" s="71"/>
      <c r="AZ299" s="66"/>
      <c r="BA299" s="66"/>
      <c r="BB299" s="72"/>
      <c r="BC299" s="65"/>
      <c r="BD299" s="65"/>
      <c r="BE299" s="65"/>
      <c r="BF299" s="87"/>
      <c r="BG299" s="87"/>
      <c r="BH299" s="86"/>
      <c r="BI299" s="87"/>
      <c r="BJ299" s="86"/>
      <c r="BK299" s="86"/>
      <c r="BL299" s="86"/>
      <c r="BM299" s="27"/>
      <c r="BN299" s="86"/>
      <c r="BO299" s="86"/>
      <c r="BP299" s="74"/>
      <c r="BQ299" s="86"/>
      <c r="BR299" s="86"/>
      <c r="BS299" s="74"/>
      <c r="BT299" s="87"/>
      <c r="BU299" s="87"/>
      <c r="BV299" s="74"/>
      <c r="BW299" s="26"/>
      <c r="BX299" s="86"/>
      <c r="BY299" s="74"/>
      <c r="BZ299" s="87"/>
      <c r="CA299" s="63"/>
    </row>
    <row r="300" spans="1:79">
      <c r="A300" s="73"/>
      <c r="B300" s="62"/>
      <c r="D300" s="63"/>
      <c r="E300" s="63"/>
      <c r="F300" s="64"/>
      <c r="G300" s="64"/>
      <c r="H300" s="64"/>
      <c r="I300" s="65"/>
      <c r="J300" s="64"/>
      <c r="K300" s="64"/>
      <c r="L300" s="64"/>
      <c r="M300" s="64"/>
      <c r="N300" s="64"/>
      <c r="O300" s="63"/>
      <c r="P300" s="63"/>
      <c r="Q300" s="63"/>
      <c r="R300" s="65"/>
      <c r="S300" s="65"/>
      <c r="T300" s="63"/>
      <c r="U300" s="63"/>
      <c r="V300" s="63"/>
      <c r="W300" s="65"/>
      <c r="X300" s="66"/>
      <c r="Y300" s="65"/>
      <c r="Z300" s="65"/>
      <c r="AA300" s="65"/>
      <c r="AB300" s="65"/>
      <c r="AC300" s="66"/>
      <c r="AD300" s="63"/>
      <c r="AE300" s="63"/>
      <c r="AF300" s="64"/>
      <c r="AG300" s="63"/>
      <c r="AH300" s="63"/>
      <c r="AI300" s="65"/>
      <c r="AJ300" s="66"/>
      <c r="AK300" s="66"/>
      <c r="AL300" s="64"/>
      <c r="AM300" s="64"/>
      <c r="AN300" s="68"/>
      <c r="AO300" s="69"/>
      <c r="AP300" s="70"/>
      <c r="AQ300" s="66"/>
      <c r="AR300" s="66"/>
      <c r="AS300" s="66"/>
      <c r="AT300" s="65"/>
      <c r="AU300" s="65"/>
      <c r="AV300" s="64"/>
      <c r="AW300" s="63"/>
      <c r="AX300" s="64"/>
      <c r="AY300" s="71"/>
      <c r="AZ300" s="66"/>
      <c r="BA300" s="66"/>
      <c r="BB300" s="72"/>
      <c r="BC300" s="65"/>
      <c r="BD300" s="65"/>
      <c r="BE300" s="65"/>
      <c r="BF300" s="87"/>
      <c r="BG300" s="87"/>
      <c r="BH300" s="86"/>
      <c r="BI300" s="87"/>
      <c r="BJ300" s="86"/>
      <c r="BK300" s="86"/>
      <c r="BL300" s="86"/>
      <c r="BM300" s="27"/>
      <c r="BN300" s="86"/>
      <c r="BO300" s="86"/>
      <c r="BP300" s="74"/>
      <c r="BQ300" s="86"/>
      <c r="BR300" s="86"/>
      <c r="BS300" s="74"/>
      <c r="BT300" s="87"/>
      <c r="BU300" s="87"/>
      <c r="BV300" s="74"/>
      <c r="BW300" s="26"/>
      <c r="BX300" s="86"/>
      <c r="BY300" s="74"/>
      <c r="BZ300" s="87"/>
      <c r="CA300" s="63"/>
    </row>
    <row r="301" spans="1:79">
      <c r="A301" s="73"/>
      <c r="B301" s="62"/>
      <c r="D301" s="63"/>
      <c r="E301" s="63"/>
      <c r="F301" s="64"/>
      <c r="G301" s="64"/>
      <c r="H301" s="64"/>
      <c r="I301" s="65"/>
      <c r="J301" s="64"/>
      <c r="K301" s="64"/>
      <c r="L301" s="64"/>
      <c r="M301" s="64"/>
      <c r="N301" s="64"/>
      <c r="O301" s="63"/>
      <c r="P301" s="63"/>
      <c r="Q301" s="63"/>
      <c r="R301" s="65"/>
      <c r="S301" s="65"/>
      <c r="T301" s="63"/>
      <c r="U301" s="63"/>
      <c r="V301" s="63"/>
      <c r="W301" s="65"/>
      <c r="X301" s="66"/>
      <c r="Y301" s="65"/>
      <c r="Z301" s="65"/>
      <c r="AA301" s="65"/>
      <c r="AB301" s="65"/>
      <c r="AC301" s="66"/>
      <c r="AD301" s="63"/>
      <c r="AE301" s="63"/>
      <c r="AF301" s="64"/>
      <c r="AG301" s="63"/>
      <c r="AH301" s="63"/>
      <c r="AI301" s="65"/>
      <c r="AJ301" s="66"/>
      <c r="AK301" s="66"/>
      <c r="AL301" s="64"/>
      <c r="AM301" s="64"/>
      <c r="AN301" s="68"/>
      <c r="AO301" s="69"/>
      <c r="AP301" s="70"/>
      <c r="AQ301" s="66"/>
      <c r="AR301" s="66"/>
      <c r="AS301" s="66"/>
      <c r="AT301" s="65"/>
      <c r="AU301" s="65"/>
      <c r="AV301" s="64"/>
      <c r="AW301" s="63"/>
      <c r="AX301" s="64"/>
      <c r="AY301" s="71"/>
      <c r="AZ301" s="66"/>
      <c r="BA301" s="66"/>
      <c r="BB301" s="72"/>
      <c r="BC301" s="65"/>
      <c r="BD301" s="65"/>
      <c r="BE301" s="65"/>
      <c r="BF301" s="87"/>
      <c r="BG301" s="87"/>
      <c r="BH301" s="86"/>
      <c r="BI301" s="87"/>
      <c r="BJ301" s="86"/>
      <c r="BK301" s="86"/>
      <c r="BL301" s="86"/>
      <c r="BM301" s="27"/>
      <c r="BN301" s="86"/>
      <c r="BO301" s="86"/>
      <c r="BP301" s="74"/>
      <c r="BQ301" s="86"/>
      <c r="BR301" s="86"/>
      <c r="BS301" s="74"/>
      <c r="BT301" s="87"/>
      <c r="BU301" s="87"/>
      <c r="BV301" s="74"/>
      <c r="BW301" s="26"/>
      <c r="BX301" s="86"/>
      <c r="BY301" s="74"/>
      <c r="BZ301" s="87"/>
      <c r="CA301" s="63"/>
    </row>
    <row r="302" spans="1:79">
      <c r="A302" s="73"/>
      <c r="B302" s="62"/>
      <c r="D302" s="63"/>
      <c r="E302" s="63"/>
      <c r="F302" s="64"/>
      <c r="G302" s="64"/>
      <c r="H302" s="64"/>
      <c r="I302" s="65"/>
      <c r="J302" s="64"/>
      <c r="K302" s="64"/>
      <c r="L302" s="64"/>
      <c r="M302" s="64"/>
      <c r="N302" s="64"/>
      <c r="O302" s="63"/>
      <c r="P302" s="63"/>
      <c r="Q302" s="63"/>
      <c r="R302" s="65"/>
      <c r="S302" s="65"/>
      <c r="T302" s="63"/>
      <c r="U302" s="63"/>
      <c r="V302" s="63"/>
      <c r="W302" s="65"/>
      <c r="X302" s="66"/>
      <c r="Y302" s="65"/>
      <c r="Z302" s="65"/>
      <c r="AA302" s="65"/>
      <c r="AB302" s="65"/>
      <c r="AC302" s="66"/>
      <c r="AD302" s="63"/>
      <c r="AE302" s="63"/>
      <c r="AF302" s="64"/>
      <c r="AG302" s="63"/>
      <c r="AH302" s="63"/>
      <c r="AI302" s="65"/>
      <c r="AJ302" s="66"/>
      <c r="AK302" s="66"/>
      <c r="AL302" s="64"/>
      <c r="AM302" s="64"/>
      <c r="AN302" s="68"/>
      <c r="AO302" s="69"/>
      <c r="AP302" s="70"/>
      <c r="AQ302" s="66"/>
      <c r="AR302" s="66"/>
      <c r="AS302" s="66"/>
      <c r="AT302" s="65"/>
      <c r="AU302" s="65"/>
      <c r="AV302" s="64"/>
      <c r="AW302" s="63"/>
      <c r="AX302" s="64"/>
      <c r="AY302" s="71"/>
      <c r="AZ302" s="66"/>
      <c r="BA302" s="66"/>
      <c r="BB302" s="72"/>
      <c r="BC302" s="65"/>
      <c r="BD302" s="65"/>
      <c r="BE302" s="65"/>
      <c r="BF302" s="87"/>
      <c r="BG302" s="87"/>
      <c r="BH302" s="86"/>
      <c r="BI302" s="87"/>
      <c r="BJ302" s="86"/>
      <c r="BK302" s="86"/>
      <c r="BL302" s="86"/>
      <c r="BM302" s="27"/>
      <c r="BN302" s="86"/>
      <c r="BO302" s="86"/>
      <c r="BP302" s="74"/>
      <c r="BQ302" s="86"/>
      <c r="BR302" s="86"/>
      <c r="BS302" s="74"/>
      <c r="BT302" s="87"/>
      <c r="BU302" s="87"/>
      <c r="BV302" s="74"/>
      <c r="BW302" s="26"/>
      <c r="BX302" s="86"/>
      <c r="BY302" s="74"/>
      <c r="BZ302" s="87"/>
      <c r="CA302" s="63"/>
    </row>
    <row r="303" spans="1:79">
      <c r="A303" s="73"/>
      <c r="B303" s="62"/>
      <c r="D303" s="63"/>
      <c r="E303" s="63"/>
      <c r="F303" s="64"/>
      <c r="G303" s="64"/>
      <c r="H303" s="64"/>
      <c r="I303" s="65"/>
      <c r="J303" s="64"/>
      <c r="K303" s="64"/>
      <c r="L303" s="64"/>
      <c r="M303" s="64"/>
      <c r="N303" s="64"/>
      <c r="O303" s="63"/>
      <c r="P303" s="63"/>
      <c r="Q303" s="63"/>
      <c r="R303" s="65"/>
      <c r="S303" s="65"/>
      <c r="T303" s="63"/>
      <c r="U303" s="63"/>
      <c r="V303" s="63"/>
      <c r="W303" s="65"/>
      <c r="X303" s="66"/>
      <c r="Y303" s="65"/>
      <c r="Z303" s="65"/>
      <c r="AA303" s="65"/>
      <c r="AB303" s="65"/>
      <c r="AC303" s="66"/>
      <c r="AD303" s="63"/>
      <c r="AE303" s="63"/>
      <c r="AF303" s="64"/>
      <c r="AG303" s="63"/>
      <c r="AH303" s="63"/>
      <c r="AI303" s="65"/>
      <c r="AJ303" s="66"/>
      <c r="AK303" s="66"/>
      <c r="AL303" s="64"/>
      <c r="AM303" s="64"/>
      <c r="AN303" s="68"/>
      <c r="AO303" s="69"/>
      <c r="AP303" s="70"/>
      <c r="AQ303" s="66"/>
      <c r="AR303" s="66"/>
      <c r="AS303" s="66"/>
      <c r="AT303" s="65"/>
      <c r="AU303" s="65"/>
      <c r="AV303" s="64"/>
      <c r="AW303" s="63"/>
      <c r="AX303" s="64"/>
      <c r="AY303" s="71"/>
      <c r="AZ303" s="66"/>
      <c r="BA303" s="66"/>
      <c r="BB303" s="72"/>
      <c r="BC303" s="65"/>
      <c r="BD303" s="65"/>
      <c r="BE303" s="65"/>
      <c r="BF303" s="87"/>
      <c r="BG303" s="87"/>
      <c r="BH303" s="86"/>
      <c r="BI303" s="87"/>
      <c r="BJ303" s="86"/>
      <c r="BK303" s="86"/>
      <c r="BL303" s="86"/>
      <c r="BM303" s="27"/>
      <c r="BN303" s="86"/>
      <c r="BO303" s="86"/>
      <c r="BP303" s="74"/>
      <c r="BQ303" s="86"/>
      <c r="BR303" s="86"/>
      <c r="BS303" s="74"/>
      <c r="BT303" s="87"/>
      <c r="BU303" s="87"/>
      <c r="BV303" s="74"/>
      <c r="BW303" s="26"/>
      <c r="BX303" s="86"/>
      <c r="BY303" s="74"/>
      <c r="BZ303" s="87"/>
      <c r="CA303" s="63"/>
    </row>
    <row r="304" spans="1:79">
      <c r="A304" s="73"/>
      <c r="B304" s="62"/>
      <c r="D304" s="63"/>
      <c r="E304" s="63"/>
      <c r="F304" s="64"/>
      <c r="G304" s="64"/>
      <c r="H304" s="64"/>
      <c r="I304" s="65"/>
      <c r="J304" s="64"/>
      <c r="K304" s="64"/>
      <c r="L304" s="64"/>
      <c r="M304" s="64"/>
      <c r="N304" s="64"/>
      <c r="O304" s="63"/>
      <c r="P304" s="63"/>
      <c r="Q304" s="63"/>
      <c r="R304" s="65"/>
      <c r="S304" s="65"/>
      <c r="T304" s="63"/>
      <c r="U304" s="63"/>
      <c r="V304" s="63"/>
      <c r="W304" s="65"/>
      <c r="X304" s="66"/>
      <c r="Y304" s="65"/>
      <c r="Z304" s="65"/>
      <c r="AA304" s="65"/>
      <c r="AB304" s="65"/>
      <c r="AC304" s="66"/>
      <c r="AD304" s="63"/>
      <c r="AE304" s="63"/>
      <c r="AF304" s="64"/>
      <c r="AG304" s="63"/>
      <c r="AH304" s="63"/>
      <c r="AI304" s="65"/>
      <c r="AJ304" s="66"/>
      <c r="AK304" s="66"/>
      <c r="AL304" s="64"/>
      <c r="AM304" s="64"/>
      <c r="AN304" s="68"/>
      <c r="AO304" s="69"/>
      <c r="AP304" s="70"/>
      <c r="AQ304" s="66"/>
      <c r="AR304" s="66"/>
      <c r="AS304" s="66"/>
      <c r="AT304" s="65"/>
      <c r="AU304" s="65"/>
      <c r="AV304" s="64"/>
      <c r="AW304" s="63"/>
      <c r="AX304" s="64"/>
      <c r="AY304" s="71"/>
      <c r="AZ304" s="66"/>
      <c r="BA304" s="66"/>
      <c r="BB304" s="72"/>
      <c r="BC304" s="65"/>
      <c r="BD304" s="65"/>
      <c r="BE304" s="65"/>
      <c r="BF304" s="87"/>
      <c r="BG304" s="87"/>
      <c r="BH304" s="86"/>
      <c r="BI304" s="87"/>
      <c r="BJ304" s="86"/>
      <c r="BK304" s="86"/>
      <c r="BL304" s="86"/>
      <c r="BM304" s="27"/>
      <c r="BN304" s="86"/>
      <c r="BO304" s="86"/>
      <c r="BP304" s="74"/>
      <c r="BQ304" s="86"/>
      <c r="BR304" s="86"/>
      <c r="BS304" s="74"/>
      <c r="BT304" s="87"/>
      <c r="BU304" s="87"/>
      <c r="BV304" s="74"/>
      <c r="BW304" s="26"/>
      <c r="BX304" s="86"/>
      <c r="BY304" s="74"/>
      <c r="BZ304" s="87"/>
      <c r="CA304" s="63"/>
    </row>
    <row r="305" spans="1:79">
      <c r="A305" s="73"/>
      <c r="B305" s="62"/>
      <c r="D305" s="63"/>
      <c r="E305" s="63"/>
      <c r="F305" s="64"/>
      <c r="G305" s="64"/>
      <c r="H305" s="64"/>
      <c r="I305" s="65"/>
      <c r="J305" s="64"/>
      <c r="K305" s="64"/>
      <c r="L305" s="64"/>
      <c r="M305" s="64"/>
      <c r="N305" s="64"/>
      <c r="O305" s="63"/>
      <c r="P305" s="63"/>
      <c r="Q305" s="63"/>
      <c r="R305" s="65"/>
      <c r="S305" s="65"/>
      <c r="T305" s="63"/>
      <c r="U305" s="63"/>
      <c r="V305" s="63"/>
      <c r="W305" s="65"/>
      <c r="X305" s="66"/>
      <c r="Y305" s="65"/>
      <c r="Z305" s="65"/>
      <c r="AA305" s="65"/>
      <c r="AB305" s="65"/>
      <c r="AC305" s="66"/>
      <c r="AD305" s="63"/>
      <c r="AE305" s="63"/>
      <c r="AF305" s="64"/>
      <c r="AG305" s="63"/>
      <c r="AH305" s="63"/>
      <c r="AI305" s="65"/>
      <c r="AJ305" s="66"/>
      <c r="AK305" s="66"/>
      <c r="AL305" s="64"/>
      <c r="AM305" s="64"/>
      <c r="AN305" s="68"/>
      <c r="AO305" s="69"/>
      <c r="AP305" s="70"/>
      <c r="AQ305" s="66"/>
      <c r="AR305" s="66"/>
      <c r="AS305" s="66"/>
      <c r="AT305" s="65"/>
      <c r="AU305" s="65"/>
      <c r="AV305" s="64"/>
      <c r="AW305" s="63"/>
      <c r="AX305" s="64"/>
      <c r="AY305" s="71"/>
      <c r="AZ305" s="66"/>
      <c r="BA305" s="66"/>
      <c r="BB305" s="72"/>
      <c r="BC305" s="65"/>
      <c r="BD305" s="65"/>
      <c r="BE305" s="65"/>
      <c r="BF305" s="87"/>
      <c r="BG305" s="87"/>
      <c r="BH305" s="86"/>
      <c r="BI305" s="87"/>
      <c r="BJ305" s="86"/>
      <c r="BK305" s="86"/>
      <c r="BL305" s="86"/>
      <c r="BM305" s="27"/>
      <c r="BN305" s="86"/>
      <c r="BO305" s="86"/>
      <c r="BP305" s="74"/>
      <c r="BQ305" s="86"/>
      <c r="BR305" s="86"/>
      <c r="BS305" s="74"/>
      <c r="BT305" s="87"/>
      <c r="BU305" s="87"/>
      <c r="BV305" s="74"/>
      <c r="BW305" s="26"/>
      <c r="BX305" s="86"/>
      <c r="BY305" s="74"/>
      <c r="BZ305" s="87"/>
      <c r="CA305" s="63"/>
    </row>
    <row r="306" spans="1:79">
      <c r="A306" s="73"/>
      <c r="B306" s="62"/>
      <c r="D306" s="63"/>
      <c r="E306" s="63"/>
      <c r="F306" s="64"/>
      <c r="G306" s="64"/>
      <c r="H306" s="64"/>
      <c r="I306" s="65"/>
      <c r="J306" s="64"/>
      <c r="K306" s="64"/>
      <c r="L306" s="64"/>
      <c r="M306" s="64"/>
      <c r="N306" s="64"/>
      <c r="O306" s="63"/>
      <c r="P306" s="63"/>
      <c r="Q306" s="63"/>
      <c r="R306" s="65"/>
      <c r="S306" s="65"/>
      <c r="T306" s="63"/>
      <c r="U306" s="63"/>
      <c r="V306" s="63"/>
      <c r="W306" s="65"/>
      <c r="X306" s="66"/>
      <c r="Y306" s="65"/>
      <c r="Z306" s="65"/>
      <c r="AA306" s="65"/>
      <c r="AB306" s="65"/>
      <c r="AC306" s="66"/>
      <c r="AD306" s="63"/>
      <c r="AE306" s="63"/>
      <c r="AF306" s="64"/>
      <c r="AG306" s="63"/>
      <c r="AH306" s="63"/>
      <c r="AI306" s="65"/>
      <c r="AJ306" s="66"/>
      <c r="AK306" s="66"/>
      <c r="AL306" s="64"/>
      <c r="AM306" s="64"/>
      <c r="AN306" s="68"/>
      <c r="AO306" s="69"/>
      <c r="AP306" s="70"/>
      <c r="AQ306" s="66"/>
      <c r="AR306" s="66"/>
      <c r="AS306" s="66"/>
      <c r="AT306" s="65"/>
      <c r="AU306" s="65"/>
      <c r="AV306" s="64"/>
      <c r="AW306" s="63"/>
      <c r="AX306" s="64"/>
      <c r="AY306" s="71"/>
      <c r="AZ306" s="66"/>
      <c r="BA306" s="66"/>
      <c r="BB306" s="72"/>
      <c r="BC306" s="65"/>
      <c r="BD306" s="65"/>
      <c r="BE306" s="65"/>
      <c r="BF306" s="87"/>
      <c r="BG306" s="87"/>
      <c r="BH306" s="86"/>
      <c r="BI306" s="87"/>
      <c r="BJ306" s="86"/>
      <c r="BK306" s="86"/>
      <c r="BL306" s="86"/>
      <c r="BM306" s="27"/>
      <c r="BN306" s="86"/>
      <c r="BO306" s="86"/>
      <c r="BP306" s="74"/>
      <c r="BQ306" s="86"/>
      <c r="BR306" s="86"/>
      <c r="BS306" s="74"/>
      <c r="BT306" s="87"/>
      <c r="BU306" s="87"/>
      <c r="BV306" s="74"/>
      <c r="BW306" s="26"/>
      <c r="BX306" s="86"/>
      <c r="BY306" s="74"/>
      <c r="BZ306" s="87"/>
      <c r="CA306" s="63"/>
    </row>
    <row r="307" spans="1:79">
      <c r="A307" s="73"/>
      <c r="B307" s="62"/>
      <c r="D307" s="63"/>
      <c r="E307" s="63"/>
      <c r="F307" s="64"/>
      <c r="G307" s="64"/>
      <c r="H307" s="64"/>
      <c r="I307" s="65"/>
      <c r="J307" s="64"/>
      <c r="K307" s="64"/>
      <c r="L307" s="64"/>
      <c r="M307" s="64"/>
      <c r="N307" s="64"/>
      <c r="O307" s="63"/>
      <c r="P307" s="63"/>
      <c r="Q307" s="63"/>
      <c r="R307" s="65"/>
      <c r="S307" s="65"/>
      <c r="T307" s="63"/>
      <c r="U307" s="63"/>
      <c r="V307" s="63"/>
      <c r="W307" s="65"/>
      <c r="X307" s="66"/>
      <c r="Y307" s="65"/>
      <c r="Z307" s="65"/>
      <c r="AA307" s="65"/>
      <c r="AB307" s="65"/>
      <c r="AC307" s="66"/>
      <c r="AD307" s="63"/>
      <c r="AE307" s="63"/>
      <c r="AF307" s="64"/>
      <c r="AG307" s="63"/>
      <c r="AH307" s="63"/>
      <c r="AI307" s="65"/>
      <c r="AJ307" s="66"/>
      <c r="AK307" s="66"/>
      <c r="AL307" s="64"/>
      <c r="AM307" s="64"/>
      <c r="AN307" s="68"/>
      <c r="AO307" s="69"/>
      <c r="AP307" s="70"/>
      <c r="AQ307" s="66"/>
      <c r="AR307" s="66"/>
      <c r="AS307" s="66"/>
      <c r="AT307" s="65"/>
      <c r="AU307" s="65"/>
      <c r="AV307" s="64"/>
      <c r="AW307" s="63"/>
      <c r="AX307" s="64"/>
      <c r="AY307" s="71"/>
      <c r="AZ307" s="66"/>
      <c r="BA307" s="66"/>
      <c r="BB307" s="72"/>
      <c r="BC307" s="65"/>
      <c r="BD307" s="65"/>
      <c r="BE307" s="65"/>
      <c r="BF307" s="87"/>
      <c r="BG307" s="87"/>
      <c r="BH307" s="86"/>
      <c r="BI307" s="87"/>
      <c r="BJ307" s="86"/>
      <c r="BK307" s="86"/>
      <c r="BL307" s="86"/>
      <c r="BM307" s="27"/>
      <c r="BN307" s="86"/>
      <c r="BO307" s="86"/>
      <c r="BP307" s="74"/>
      <c r="BQ307" s="86"/>
      <c r="BR307" s="86"/>
      <c r="BS307" s="74"/>
      <c r="BT307" s="87"/>
      <c r="BU307" s="87"/>
      <c r="BV307" s="74"/>
      <c r="BW307" s="26"/>
      <c r="BX307" s="86"/>
      <c r="BY307" s="74"/>
      <c r="BZ307" s="87"/>
      <c r="CA307" s="63"/>
    </row>
    <row r="308" spans="1:79">
      <c r="A308" s="73"/>
      <c r="B308" s="62"/>
      <c r="D308" s="63"/>
      <c r="E308" s="63"/>
      <c r="F308" s="64"/>
      <c r="G308" s="64"/>
      <c r="H308" s="64"/>
      <c r="I308" s="65"/>
      <c r="J308" s="64"/>
      <c r="K308" s="64"/>
      <c r="L308" s="64"/>
      <c r="M308" s="64"/>
      <c r="N308" s="64"/>
      <c r="O308" s="63"/>
      <c r="P308" s="63"/>
      <c r="Q308" s="63"/>
      <c r="R308" s="65"/>
      <c r="S308" s="65"/>
      <c r="T308" s="63"/>
      <c r="U308" s="63"/>
      <c r="V308" s="63"/>
      <c r="W308" s="65"/>
      <c r="X308" s="66"/>
      <c r="Y308" s="65"/>
      <c r="Z308" s="65"/>
      <c r="AA308" s="65"/>
      <c r="AB308" s="65"/>
      <c r="AC308" s="66"/>
      <c r="AD308" s="63"/>
      <c r="AE308" s="63"/>
      <c r="AF308" s="64"/>
      <c r="AG308" s="63"/>
      <c r="AH308" s="63"/>
      <c r="AI308" s="65"/>
      <c r="AJ308" s="66"/>
      <c r="AK308" s="66"/>
      <c r="AL308" s="64"/>
      <c r="AM308" s="64"/>
      <c r="AN308" s="68"/>
      <c r="AO308" s="69"/>
      <c r="AP308" s="70"/>
      <c r="AQ308" s="66"/>
      <c r="AR308" s="66"/>
      <c r="AS308" s="66"/>
      <c r="AT308" s="65"/>
      <c r="AU308" s="65"/>
      <c r="AV308" s="64"/>
      <c r="AW308" s="63"/>
      <c r="AX308" s="64"/>
      <c r="AY308" s="71"/>
      <c r="AZ308" s="66"/>
      <c r="BA308" s="66"/>
      <c r="BB308" s="72"/>
      <c r="BC308" s="65"/>
      <c r="BD308" s="65"/>
      <c r="BE308" s="65"/>
      <c r="BF308" s="87"/>
      <c r="BG308" s="87"/>
      <c r="BH308" s="86"/>
      <c r="BI308" s="87"/>
      <c r="BJ308" s="86"/>
      <c r="BK308" s="86"/>
      <c r="BL308" s="86"/>
      <c r="BM308" s="27"/>
      <c r="BN308" s="86"/>
      <c r="BO308" s="86"/>
      <c r="BP308" s="74"/>
      <c r="BQ308" s="86"/>
      <c r="BR308" s="86"/>
      <c r="BS308" s="74"/>
      <c r="BT308" s="87"/>
      <c r="BU308" s="87"/>
      <c r="BV308" s="74"/>
      <c r="BW308" s="26"/>
      <c r="BX308" s="86"/>
      <c r="BY308" s="74"/>
      <c r="BZ308" s="87"/>
      <c r="CA308" s="63"/>
    </row>
    <row r="309" spans="1:79">
      <c r="A309" s="73"/>
      <c r="B309" s="62"/>
      <c r="D309" s="63"/>
      <c r="E309" s="63"/>
      <c r="F309" s="64"/>
      <c r="G309" s="64"/>
      <c r="H309" s="64"/>
      <c r="I309" s="65"/>
      <c r="J309" s="64"/>
      <c r="K309" s="64"/>
      <c r="L309" s="64"/>
      <c r="M309" s="64"/>
      <c r="N309" s="64"/>
      <c r="O309" s="63"/>
      <c r="P309" s="63"/>
      <c r="Q309" s="63"/>
      <c r="R309" s="65"/>
      <c r="S309" s="65"/>
      <c r="T309" s="63"/>
      <c r="U309" s="63"/>
      <c r="V309" s="63"/>
      <c r="W309" s="65"/>
      <c r="X309" s="66"/>
      <c r="Y309" s="65"/>
      <c r="Z309" s="65"/>
      <c r="AA309" s="65"/>
      <c r="AB309" s="65"/>
      <c r="AC309" s="66"/>
      <c r="AD309" s="63"/>
      <c r="AE309" s="63"/>
      <c r="AF309" s="64"/>
      <c r="AG309" s="63"/>
      <c r="AH309" s="63"/>
      <c r="AI309" s="65"/>
      <c r="AJ309" s="66"/>
      <c r="AK309" s="66"/>
      <c r="AL309" s="64"/>
      <c r="AM309" s="64"/>
      <c r="AN309" s="68"/>
      <c r="AO309" s="69"/>
      <c r="AP309" s="70"/>
      <c r="AQ309" s="66"/>
      <c r="AR309" s="66"/>
      <c r="AS309" s="66"/>
      <c r="AT309" s="65"/>
      <c r="AU309" s="65"/>
      <c r="AV309" s="64"/>
      <c r="AW309" s="63"/>
      <c r="AX309" s="64"/>
      <c r="AY309" s="71"/>
      <c r="AZ309" s="66"/>
      <c r="BA309" s="66"/>
      <c r="BB309" s="72"/>
      <c r="BC309" s="65"/>
      <c r="BD309" s="65"/>
      <c r="BE309" s="65"/>
      <c r="BF309" s="87"/>
      <c r="BG309" s="87"/>
      <c r="BH309" s="86"/>
      <c r="BI309" s="87"/>
      <c r="BJ309" s="86"/>
      <c r="BK309" s="86"/>
      <c r="BL309" s="86"/>
      <c r="BM309" s="27"/>
      <c r="BN309" s="86"/>
      <c r="BO309" s="86"/>
      <c r="BP309" s="74"/>
      <c r="BQ309" s="86"/>
      <c r="BR309" s="86"/>
      <c r="BS309" s="74"/>
      <c r="BT309" s="87"/>
      <c r="BU309" s="87"/>
      <c r="BV309" s="74"/>
      <c r="BW309" s="26"/>
      <c r="BX309" s="86"/>
      <c r="BY309" s="74"/>
      <c r="BZ309" s="87"/>
      <c r="CA309" s="63"/>
    </row>
    <row r="310" spans="1:79">
      <c r="A310" s="73"/>
      <c r="B310" s="62"/>
      <c r="D310" s="63"/>
      <c r="E310" s="63"/>
      <c r="F310" s="64"/>
      <c r="G310" s="64"/>
      <c r="H310" s="64"/>
      <c r="I310" s="65"/>
      <c r="J310" s="64"/>
      <c r="K310" s="64"/>
      <c r="L310" s="64"/>
      <c r="M310" s="64"/>
      <c r="N310" s="64"/>
      <c r="O310" s="63"/>
      <c r="P310" s="63"/>
      <c r="Q310" s="63"/>
      <c r="R310" s="65"/>
      <c r="S310" s="65"/>
      <c r="T310" s="63"/>
      <c r="U310" s="63"/>
      <c r="V310" s="63"/>
      <c r="W310" s="65"/>
      <c r="X310" s="66"/>
      <c r="Y310" s="65"/>
      <c r="Z310" s="65"/>
      <c r="AA310" s="65"/>
      <c r="AB310" s="65"/>
      <c r="AC310" s="66"/>
      <c r="AD310" s="63"/>
      <c r="AE310" s="63"/>
      <c r="AF310" s="64"/>
      <c r="AG310" s="63"/>
      <c r="AH310" s="63"/>
      <c r="AI310" s="65"/>
      <c r="AJ310" s="66"/>
      <c r="AK310" s="66"/>
      <c r="AL310" s="64"/>
      <c r="AM310" s="64"/>
      <c r="AN310" s="68"/>
      <c r="AO310" s="69"/>
      <c r="AP310" s="70"/>
      <c r="AQ310" s="66"/>
      <c r="AR310" s="66"/>
      <c r="AS310" s="66"/>
      <c r="AT310" s="65"/>
      <c r="AU310" s="65"/>
      <c r="AV310" s="64"/>
      <c r="AW310" s="63"/>
      <c r="AX310" s="64"/>
      <c r="AY310" s="71"/>
      <c r="AZ310" s="66"/>
      <c r="BA310" s="66"/>
      <c r="BB310" s="72"/>
      <c r="BC310" s="65"/>
      <c r="BD310" s="65"/>
      <c r="BE310" s="65"/>
      <c r="BF310" s="87"/>
      <c r="BG310" s="87"/>
      <c r="BH310" s="86"/>
      <c r="BI310" s="87"/>
      <c r="BJ310" s="86"/>
      <c r="BK310" s="86"/>
      <c r="BL310" s="86"/>
      <c r="BM310" s="27"/>
      <c r="BN310" s="86"/>
      <c r="BO310" s="86"/>
      <c r="BP310" s="74"/>
      <c r="BQ310" s="86"/>
      <c r="BR310" s="86"/>
      <c r="BS310" s="74"/>
      <c r="BT310" s="87"/>
      <c r="BU310" s="87"/>
      <c r="BV310" s="74"/>
      <c r="BW310" s="26"/>
      <c r="BX310" s="86"/>
      <c r="BY310" s="74"/>
      <c r="BZ310" s="87"/>
      <c r="CA310" s="63"/>
    </row>
    <row r="311" spans="1:79">
      <c r="A311" s="73"/>
      <c r="B311" s="62"/>
      <c r="D311" s="63"/>
      <c r="E311" s="63"/>
      <c r="F311" s="64"/>
      <c r="G311" s="64"/>
      <c r="H311" s="64"/>
      <c r="I311" s="65"/>
      <c r="J311" s="64"/>
      <c r="K311" s="64"/>
      <c r="L311" s="64"/>
      <c r="M311" s="64"/>
      <c r="N311" s="64"/>
      <c r="O311" s="63"/>
      <c r="P311" s="63"/>
      <c r="Q311" s="63"/>
      <c r="R311" s="65"/>
      <c r="S311" s="65"/>
      <c r="T311" s="63"/>
      <c r="U311" s="63"/>
      <c r="V311" s="63"/>
      <c r="W311" s="65"/>
      <c r="X311" s="66"/>
      <c r="Y311" s="65"/>
      <c r="Z311" s="65"/>
      <c r="AA311" s="65"/>
      <c r="AB311" s="65"/>
      <c r="AC311" s="66"/>
      <c r="AD311" s="63"/>
      <c r="AE311" s="63"/>
      <c r="AF311" s="64"/>
      <c r="AG311" s="63"/>
      <c r="AH311" s="63"/>
      <c r="AI311" s="65"/>
      <c r="AJ311" s="66"/>
      <c r="AK311" s="66"/>
      <c r="AL311" s="64"/>
      <c r="AM311" s="64"/>
      <c r="AN311" s="68"/>
      <c r="AO311" s="69"/>
      <c r="AP311" s="70"/>
      <c r="AQ311" s="66"/>
      <c r="AR311" s="66"/>
      <c r="AS311" s="66"/>
      <c r="AT311" s="65"/>
      <c r="AU311" s="65"/>
      <c r="AV311" s="64"/>
      <c r="AW311" s="63"/>
      <c r="AX311" s="64"/>
      <c r="AY311" s="71"/>
      <c r="AZ311" s="66"/>
      <c r="BA311" s="66"/>
      <c r="BB311" s="72"/>
      <c r="BC311" s="65"/>
      <c r="BD311" s="65"/>
      <c r="BE311" s="65"/>
      <c r="BF311" s="87"/>
      <c r="BG311" s="87"/>
      <c r="BH311" s="86"/>
      <c r="BI311" s="87"/>
      <c r="BJ311" s="86"/>
      <c r="BK311" s="86"/>
      <c r="BL311" s="86"/>
      <c r="BM311" s="27"/>
      <c r="BN311" s="86"/>
      <c r="BO311" s="86"/>
      <c r="BP311" s="74"/>
      <c r="BQ311" s="86"/>
      <c r="BR311" s="86"/>
      <c r="BS311" s="74"/>
      <c r="BT311" s="87"/>
      <c r="BU311" s="87"/>
      <c r="BV311" s="74"/>
      <c r="BW311" s="26"/>
      <c r="BX311" s="86"/>
      <c r="BY311" s="74"/>
      <c r="BZ311" s="87"/>
      <c r="CA311" s="63"/>
    </row>
    <row r="312" spans="1:79">
      <c r="A312" s="73"/>
      <c r="B312" s="62"/>
      <c r="D312" s="63"/>
      <c r="E312" s="63"/>
      <c r="F312" s="64"/>
      <c r="G312" s="64"/>
      <c r="H312" s="64"/>
      <c r="I312" s="65"/>
      <c r="J312" s="64"/>
      <c r="K312" s="64"/>
      <c r="L312" s="64"/>
      <c r="M312" s="64"/>
      <c r="N312" s="64"/>
      <c r="O312" s="63"/>
      <c r="P312" s="63"/>
      <c r="Q312" s="63"/>
      <c r="R312" s="65"/>
      <c r="S312" s="65"/>
      <c r="T312" s="63"/>
      <c r="U312" s="63"/>
      <c r="V312" s="63"/>
      <c r="W312" s="65"/>
      <c r="X312" s="66"/>
      <c r="Y312" s="65"/>
      <c r="Z312" s="65"/>
      <c r="AA312" s="65"/>
      <c r="AB312" s="65"/>
      <c r="AC312" s="66"/>
      <c r="AD312" s="63"/>
      <c r="AE312" s="63"/>
      <c r="AF312" s="64"/>
      <c r="AG312" s="63"/>
      <c r="AH312" s="63"/>
      <c r="AI312" s="65"/>
      <c r="AJ312" s="66"/>
      <c r="AK312" s="66"/>
      <c r="AL312" s="64"/>
      <c r="AM312" s="64"/>
      <c r="AN312" s="68"/>
      <c r="AO312" s="69"/>
      <c r="AP312" s="70"/>
      <c r="AQ312" s="66"/>
      <c r="AR312" s="66"/>
      <c r="AS312" s="66"/>
      <c r="AT312" s="65"/>
      <c r="AU312" s="65"/>
      <c r="AV312" s="64"/>
      <c r="AW312" s="63"/>
      <c r="AX312" s="64"/>
      <c r="AY312" s="71"/>
      <c r="AZ312" s="66"/>
      <c r="BA312" s="66"/>
      <c r="BB312" s="72"/>
      <c r="BC312" s="65"/>
      <c r="BD312" s="65"/>
      <c r="BE312" s="65"/>
      <c r="BF312" s="87"/>
      <c r="BG312" s="87"/>
      <c r="BH312" s="86"/>
      <c r="BI312" s="87"/>
      <c r="BJ312" s="86"/>
      <c r="BK312" s="86"/>
      <c r="BL312" s="86"/>
      <c r="BM312" s="27"/>
      <c r="BN312" s="86"/>
      <c r="BO312" s="86"/>
      <c r="BP312" s="74"/>
      <c r="BQ312" s="86"/>
      <c r="BR312" s="86"/>
      <c r="BS312" s="74"/>
      <c r="BT312" s="87"/>
      <c r="BU312" s="87"/>
      <c r="BV312" s="74"/>
      <c r="BW312" s="26"/>
      <c r="BX312" s="86"/>
      <c r="BY312" s="74"/>
      <c r="BZ312" s="87"/>
      <c r="CA312" s="63"/>
    </row>
    <row r="313" spans="1:79">
      <c r="A313" s="73"/>
      <c r="B313" s="62"/>
      <c r="D313" s="63"/>
      <c r="E313" s="63"/>
      <c r="F313" s="64"/>
      <c r="G313" s="64"/>
      <c r="H313" s="64"/>
      <c r="I313" s="65"/>
      <c r="J313" s="64"/>
      <c r="K313" s="64"/>
      <c r="L313" s="64"/>
      <c r="M313" s="64"/>
      <c r="N313" s="64"/>
      <c r="O313" s="63"/>
      <c r="P313" s="63"/>
      <c r="Q313" s="63"/>
      <c r="R313" s="65"/>
      <c r="S313" s="65"/>
      <c r="T313" s="63"/>
      <c r="U313" s="63"/>
      <c r="V313" s="63"/>
      <c r="W313" s="65"/>
      <c r="X313" s="66"/>
      <c r="Y313" s="65"/>
      <c r="Z313" s="65"/>
      <c r="AA313" s="65"/>
      <c r="AB313" s="65"/>
      <c r="AC313" s="66"/>
      <c r="AD313" s="63"/>
      <c r="AE313" s="63"/>
      <c r="AF313" s="64"/>
      <c r="AG313" s="63"/>
      <c r="AH313" s="63"/>
      <c r="AI313" s="65"/>
      <c r="AJ313" s="66"/>
      <c r="AK313" s="66"/>
      <c r="AL313" s="64"/>
      <c r="AM313" s="64"/>
      <c r="AN313" s="68"/>
      <c r="AO313" s="69"/>
      <c r="AP313" s="70"/>
      <c r="AQ313" s="66"/>
      <c r="AR313" s="66"/>
      <c r="AS313" s="66"/>
      <c r="AT313" s="65"/>
      <c r="AU313" s="65"/>
      <c r="AV313" s="64"/>
      <c r="AW313" s="63"/>
      <c r="AX313" s="64"/>
      <c r="AY313" s="71"/>
      <c r="AZ313" s="66"/>
      <c r="BA313" s="66"/>
      <c r="BB313" s="72"/>
      <c r="BC313" s="65"/>
      <c r="BD313" s="65"/>
      <c r="BE313" s="65"/>
      <c r="BF313" s="87"/>
      <c r="BG313" s="87"/>
      <c r="BH313" s="86"/>
      <c r="BI313" s="87"/>
      <c r="BJ313" s="86"/>
      <c r="BK313" s="86"/>
      <c r="BL313" s="86"/>
      <c r="BM313" s="27"/>
      <c r="BN313" s="86"/>
      <c r="BO313" s="86"/>
      <c r="BP313" s="74"/>
      <c r="BQ313" s="86"/>
      <c r="BR313" s="86"/>
      <c r="BS313" s="74"/>
      <c r="BT313" s="87"/>
      <c r="BU313" s="87"/>
      <c r="BV313" s="74"/>
      <c r="BW313" s="26"/>
      <c r="BX313" s="86"/>
      <c r="BY313" s="74"/>
      <c r="BZ313" s="87"/>
      <c r="CA313" s="63"/>
    </row>
    <row r="314" spans="1:79">
      <c r="A314" s="73"/>
      <c r="B314" s="62"/>
      <c r="D314" s="63"/>
      <c r="E314" s="63"/>
      <c r="F314" s="64"/>
      <c r="G314" s="64"/>
      <c r="H314" s="64"/>
      <c r="I314" s="65"/>
      <c r="J314" s="64"/>
      <c r="K314" s="64"/>
      <c r="L314" s="64"/>
      <c r="M314" s="64"/>
      <c r="N314" s="64"/>
      <c r="O314" s="63"/>
      <c r="P314" s="63"/>
      <c r="Q314" s="63"/>
      <c r="R314" s="65"/>
      <c r="S314" s="65"/>
      <c r="T314" s="63"/>
      <c r="U314" s="63"/>
      <c r="V314" s="63"/>
      <c r="W314" s="65"/>
      <c r="X314" s="66"/>
      <c r="Y314" s="65"/>
      <c r="Z314" s="65"/>
      <c r="AA314" s="65"/>
      <c r="AB314" s="65"/>
      <c r="AC314" s="66"/>
      <c r="AD314" s="63"/>
      <c r="AE314" s="63"/>
      <c r="AF314" s="64"/>
      <c r="AG314" s="63"/>
      <c r="AH314" s="63"/>
      <c r="AI314" s="65"/>
      <c r="AJ314" s="66"/>
      <c r="AK314" s="66"/>
      <c r="AL314" s="64"/>
      <c r="AM314" s="64"/>
      <c r="AN314" s="68"/>
      <c r="AO314" s="69"/>
      <c r="AP314" s="70"/>
      <c r="AQ314" s="66"/>
      <c r="AR314" s="66"/>
      <c r="AS314" s="66"/>
      <c r="AT314" s="65"/>
      <c r="AU314" s="65"/>
      <c r="AV314" s="64"/>
      <c r="AW314" s="63"/>
      <c r="AX314" s="64"/>
      <c r="AY314" s="71"/>
      <c r="AZ314" s="66"/>
      <c r="BA314" s="66"/>
      <c r="BB314" s="72"/>
      <c r="BC314" s="65"/>
      <c r="BD314" s="65"/>
      <c r="BE314" s="65"/>
      <c r="BF314" s="87"/>
      <c r="BG314" s="87"/>
      <c r="BH314" s="86"/>
      <c r="BI314" s="87"/>
      <c r="BJ314" s="86"/>
      <c r="BK314" s="86"/>
      <c r="BL314" s="86"/>
      <c r="BM314" s="27"/>
      <c r="BN314" s="86"/>
      <c r="BO314" s="86"/>
      <c r="BP314" s="74"/>
      <c r="BQ314" s="86"/>
      <c r="BR314" s="86"/>
      <c r="BS314" s="74"/>
      <c r="BT314" s="87"/>
      <c r="BU314" s="87"/>
      <c r="BV314" s="74"/>
      <c r="BW314" s="26"/>
      <c r="BX314" s="86"/>
      <c r="BY314" s="74"/>
      <c r="BZ314" s="87"/>
      <c r="CA314" s="63"/>
    </row>
    <row r="315" spans="1:79">
      <c r="A315" s="73"/>
      <c r="B315" s="62"/>
      <c r="D315" s="63"/>
      <c r="E315" s="63"/>
      <c r="F315" s="64"/>
      <c r="G315" s="64"/>
      <c r="H315" s="64"/>
      <c r="I315" s="65"/>
      <c r="J315" s="64"/>
      <c r="K315" s="64"/>
      <c r="L315" s="64"/>
      <c r="M315" s="64"/>
      <c r="N315" s="64"/>
      <c r="O315" s="63"/>
      <c r="P315" s="63"/>
      <c r="Q315" s="63"/>
      <c r="R315" s="65"/>
      <c r="S315" s="65"/>
      <c r="T315" s="63"/>
      <c r="U315" s="63"/>
      <c r="V315" s="63"/>
      <c r="W315" s="65"/>
      <c r="X315" s="66"/>
      <c r="Y315" s="65"/>
      <c r="Z315" s="65"/>
      <c r="AA315" s="65"/>
      <c r="AB315" s="65"/>
      <c r="AC315" s="66"/>
      <c r="AD315" s="63"/>
      <c r="AE315" s="63"/>
      <c r="AF315" s="64"/>
      <c r="AG315" s="63"/>
      <c r="AH315" s="63"/>
      <c r="AI315" s="65"/>
      <c r="AJ315" s="66"/>
      <c r="AK315" s="66"/>
      <c r="AL315" s="64"/>
      <c r="AM315" s="64"/>
      <c r="AN315" s="68"/>
      <c r="AO315" s="69"/>
      <c r="AP315" s="70"/>
      <c r="AQ315" s="66"/>
      <c r="AR315" s="66"/>
      <c r="AS315" s="66"/>
      <c r="AT315" s="65"/>
      <c r="AU315" s="65"/>
      <c r="AV315" s="64"/>
      <c r="AW315" s="63"/>
      <c r="AX315" s="64"/>
      <c r="AY315" s="71"/>
      <c r="AZ315" s="66"/>
      <c r="BA315" s="66"/>
      <c r="BB315" s="72"/>
      <c r="BC315" s="65"/>
      <c r="BD315" s="65"/>
      <c r="BE315" s="65"/>
      <c r="BF315" s="87"/>
      <c r="BG315" s="87"/>
      <c r="BH315" s="86"/>
      <c r="BI315" s="87"/>
      <c r="BJ315" s="86"/>
      <c r="BK315" s="86"/>
      <c r="BL315" s="86"/>
      <c r="BM315" s="27"/>
      <c r="BN315" s="86"/>
      <c r="BO315" s="86"/>
      <c r="BP315" s="74"/>
      <c r="BQ315" s="86"/>
      <c r="BR315" s="86"/>
      <c r="BS315" s="74"/>
      <c r="BT315" s="87"/>
      <c r="BU315" s="87"/>
      <c r="BV315" s="74"/>
      <c r="BW315" s="26"/>
      <c r="BX315" s="86"/>
      <c r="BY315" s="74"/>
      <c r="BZ315" s="87"/>
      <c r="CA315" s="63"/>
    </row>
    <row r="316" spans="1:79">
      <c r="A316" s="73"/>
      <c r="B316" s="62"/>
      <c r="D316" s="63"/>
      <c r="E316" s="63"/>
      <c r="F316" s="64"/>
      <c r="G316" s="64"/>
      <c r="H316" s="64"/>
      <c r="I316" s="65"/>
      <c r="J316" s="64"/>
      <c r="K316" s="64"/>
      <c r="L316" s="64"/>
      <c r="M316" s="64"/>
      <c r="N316" s="64"/>
      <c r="O316" s="63"/>
      <c r="P316" s="63"/>
      <c r="Q316" s="63"/>
      <c r="R316" s="65"/>
      <c r="S316" s="65"/>
      <c r="T316" s="63"/>
      <c r="U316" s="63"/>
      <c r="V316" s="63"/>
      <c r="W316" s="65"/>
      <c r="X316" s="66"/>
      <c r="Y316" s="65"/>
      <c r="Z316" s="65"/>
      <c r="AA316" s="65"/>
      <c r="AB316" s="65"/>
      <c r="AC316" s="66"/>
      <c r="AD316" s="63"/>
      <c r="AE316" s="63"/>
      <c r="AF316" s="64"/>
      <c r="AG316" s="63"/>
      <c r="AH316" s="63"/>
      <c r="AI316" s="65"/>
      <c r="AJ316" s="66"/>
      <c r="AK316" s="66"/>
      <c r="AL316" s="64"/>
      <c r="AM316" s="64"/>
      <c r="AN316" s="68"/>
      <c r="AO316" s="69"/>
      <c r="AP316" s="70"/>
      <c r="AQ316" s="66"/>
      <c r="AR316" s="66"/>
      <c r="AS316" s="66"/>
      <c r="AT316" s="65"/>
      <c r="AU316" s="65"/>
      <c r="AV316" s="64"/>
      <c r="AW316" s="63"/>
      <c r="AX316" s="64"/>
      <c r="AY316" s="71"/>
      <c r="AZ316" s="66"/>
      <c r="BA316" s="66"/>
      <c r="BB316" s="72"/>
      <c r="BC316" s="65"/>
      <c r="BD316" s="65"/>
      <c r="BE316" s="65"/>
      <c r="BF316" s="87"/>
      <c r="BG316" s="87"/>
      <c r="BH316" s="86"/>
      <c r="BI316" s="87"/>
      <c r="BJ316" s="86"/>
      <c r="BK316" s="86"/>
      <c r="BL316" s="86"/>
      <c r="BM316" s="27"/>
      <c r="BN316" s="86"/>
      <c r="BO316" s="86"/>
      <c r="BP316" s="74"/>
      <c r="BQ316" s="86"/>
      <c r="BR316" s="86"/>
      <c r="BS316" s="74"/>
      <c r="BT316" s="87"/>
      <c r="BU316" s="87"/>
      <c r="BV316" s="74"/>
      <c r="BW316" s="26"/>
      <c r="BX316" s="86"/>
      <c r="BY316" s="74"/>
      <c r="BZ316" s="87"/>
      <c r="CA316" s="63"/>
    </row>
    <row r="317" spans="1:79">
      <c r="A317" s="73"/>
      <c r="B317" s="62"/>
      <c r="D317" s="63"/>
      <c r="E317" s="63"/>
      <c r="F317" s="64"/>
      <c r="G317" s="64"/>
      <c r="H317" s="64"/>
      <c r="I317" s="65"/>
      <c r="J317" s="64"/>
      <c r="K317" s="64"/>
      <c r="L317" s="64"/>
      <c r="M317" s="64"/>
      <c r="N317" s="64"/>
      <c r="O317" s="63"/>
      <c r="P317" s="63"/>
      <c r="Q317" s="63"/>
      <c r="R317" s="65"/>
      <c r="S317" s="65"/>
      <c r="T317" s="63"/>
      <c r="U317" s="63"/>
      <c r="V317" s="63"/>
      <c r="W317" s="65"/>
      <c r="X317" s="66"/>
      <c r="Y317" s="65"/>
      <c r="Z317" s="65"/>
      <c r="AA317" s="65"/>
      <c r="AB317" s="65"/>
      <c r="AC317" s="66"/>
      <c r="AD317" s="63"/>
      <c r="AE317" s="63"/>
      <c r="AF317" s="64"/>
      <c r="AG317" s="63"/>
      <c r="AH317" s="63"/>
      <c r="AI317" s="65"/>
      <c r="AJ317" s="66"/>
      <c r="AK317" s="66"/>
      <c r="AL317" s="64"/>
      <c r="AM317" s="64"/>
      <c r="AN317" s="68"/>
      <c r="AO317" s="69"/>
      <c r="AP317" s="70"/>
      <c r="AQ317" s="66"/>
      <c r="AR317" s="66"/>
      <c r="AS317" s="66"/>
      <c r="AT317" s="65"/>
      <c r="AU317" s="65"/>
      <c r="AV317" s="64"/>
      <c r="AW317" s="63"/>
      <c r="AX317" s="64"/>
      <c r="AY317" s="71"/>
      <c r="AZ317" s="66"/>
      <c r="BA317" s="66"/>
      <c r="BB317" s="72"/>
      <c r="BC317" s="65"/>
      <c r="BD317" s="65"/>
      <c r="BE317" s="65"/>
      <c r="BF317" s="87"/>
      <c r="BG317" s="87"/>
      <c r="BH317" s="86"/>
      <c r="BI317" s="87"/>
      <c r="BJ317" s="86"/>
      <c r="BK317" s="86"/>
      <c r="BL317" s="86"/>
      <c r="BM317" s="27"/>
      <c r="BN317" s="86"/>
      <c r="BO317" s="86"/>
      <c r="BP317" s="74"/>
      <c r="BQ317" s="86"/>
      <c r="BR317" s="86"/>
      <c r="BS317" s="74"/>
      <c r="BT317" s="87"/>
      <c r="BU317" s="87"/>
      <c r="BV317" s="74"/>
      <c r="BW317" s="26"/>
      <c r="BX317" s="86"/>
      <c r="BY317" s="74"/>
      <c r="BZ317" s="87"/>
      <c r="CA317" s="63"/>
    </row>
    <row r="318" spans="1:79">
      <c r="A318" s="73"/>
      <c r="B318" s="62"/>
      <c r="D318" s="63"/>
      <c r="E318" s="63"/>
      <c r="F318" s="64"/>
      <c r="G318" s="64"/>
      <c r="H318" s="64"/>
      <c r="I318" s="65"/>
      <c r="J318" s="64"/>
      <c r="K318" s="64"/>
      <c r="L318" s="64"/>
      <c r="M318" s="64"/>
      <c r="N318" s="64"/>
      <c r="O318" s="63"/>
      <c r="P318" s="63"/>
      <c r="Q318" s="63"/>
      <c r="R318" s="65"/>
      <c r="S318" s="65"/>
      <c r="T318" s="63"/>
      <c r="U318" s="63"/>
      <c r="V318" s="63"/>
      <c r="W318" s="65"/>
      <c r="X318" s="66"/>
      <c r="Y318" s="65"/>
      <c r="Z318" s="65"/>
      <c r="AA318" s="65"/>
      <c r="AB318" s="65"/>
      <c r="AC318" s="66"/>
      <c r="AD318" s="63"/>
      <c r="AE318" s="63"/>
      <c r="AF318" s="64"/>
      <c r="AG318" s="63"/>
      <c r="AH318" s="63"/>
      <c r="AI318" s="65"/>
      <c r="AJ318" s="66"/>
      <c r="AK318" s="66"/>
      <c r="AL318" s="64"/>
      <c r="AM318" s="64"/>
      <c r="AN318" s="68"/>
      <c r="AO318" s="69"/>
      <c r="AP318" s="70"/>
      <c r="AQ318" s="66"/>
      <c r="AR318" s="66"/>
      <c r="AS318" s="66"/>
      <c r="AT318" s="65"/>
      <c r="AU318" s="65"/>
      <c r="AV318" s="64"/>
      <c r="AW318" s="63"/>
      <c r="AX318" s="64"/>
      <c r="AY318" s="71"/>
      <c r="AZ318" s="66"/>
      <c r="BA318" s="66"/>
      <c r="BB318" s="72"/>
      <c r="BC318" s="65"/>
      <c r="BD318" s="65"/>
      <c r="BE318" s="65"/>
      <c r="BF318" s="87"/>
      <c r="BG318" s="87"/>
      <c r="BH318" s="86"/>
      <c r="BI318" s="87"/>
      <c r="BJ318" s="86"/>
      <c r="BK318" s="86"/>
      <c r="BL318" s="86"/>
      <c r="BM318" s="27"/>
      <c r="BN318" s="86"/>
      <c r="BO318" s="86"/>
      <c r="BP318" s="74"/>
      <c r="BQ318" s="86"/>
      <c r="BR318" s="86"/>
      <c r="BS318" s="74"/>
      <c r="BT318" s="87"/>
      <c r="BU318" s="87"/>
      <c r="BV318" s="74"/>
      <c r="BW318" s="26"/>
      <c r="BX318" s="86"/>
      <c r="BY318" s="74"/>
      <c r="BZ318" s="87"/>
      <c r="CA318" s="63"/>
    </row>
    <row r="319" spans="1:79">
      <c r="A319" s="73"/>
      <c r="B319" s="62"/>
      <c r="D319" s="63"/>
      <c r="E319" s="63"/>
      <c r="F319" s="64"/>
      <c r="G319" s="64"/>
      <c r="H319" s="64"/>
      <c r="I319" s="65"/>
      <c r="J319" s="64"/>
      <c r="K319" s="64"/>
      <c r="L319" s="64"/>
      <c r="M319" s="64"/>
      <c r="N319" s="64"/>
      <c r="O319" s="63"/>
      <c r="P319" s="63"/>
      <c r="Q319" s="63"/>
      <c r="R319" s="65"/>
      <c r="S319" s="65"/>
      <c r="T319" s="63"/>
      <c r="U319" s="63"/>
      <c r="V319" s="63"/>
      <c r="W319" s="65"/>
      <c r="X319" s="66"/>
      <c r="Y319" s="65"/>
      <c r="Z319" s="65"/>
      <c r="AA319" s="65"/>
      <c r="AB319" s="65"/>
      <c r="AC319" s="66"/>
      <c r="AD319" s="63"/>
      <c r="AE319" s="63"/>
      <c r="AF319" s="64"/>
      <c r="AG319" s="63"/>
      <c r="AH319" s="63"/>
      <c r="AI319" s="65"/>
      <c r="AJ319" s="66"/>
      <c r="AK319" s="66"/>
      <c r="AL319" s="64"/>
      <c r="AM319" s="64"/>
      <c r="AN319" s="68"/>
      <c r="AO319" s="69"/>
      <c r="AP319" s="70"/>
      <c r="AQ319" s="66"/>
      <c r="AR319" s="66"/>
      <c r="AS319" s="66"/>
      <c r="AT319" s="65"/>
      <c r="AU319" s="65"/>
      <c r="AV319" s="64"/>
      <c r="AW319" s="63"/>
      <c r="AX319" s="64"/>
      <c r="AY319" s="71"/>
      <c r="AZ319" s="66"/>
      <c r="BA319" s="66"/>
      <c r="BB319" s="72"/>
      <c r="BC319" s="65"/>
      <c r="BD319" s="65"/>
      <c r="BE319" s="65"/>
      <c r="BF319" s="87"/>
      <c r="BG319" s="87"/>
      <c r="BH319" s="86"/>
      <c r="BI319" s="87"/>
      <c r="BJ319" s="86"/>
      <c r="BK319" s="86"/>
      <c r="BL319" s="86"/>
      <c r="BM319" s="27"/>
      <c r="BN319" s="86"/>
      <c r="BO319" s="86"/>
      <c r="BP319" s="74"/>
      <c r="BQ319" s="86"/>
      <c r="BR319" s="86"/>
      <c r="BS319" s="74"/>
      <c r="BT319" s="87"/>
      <c r="BU319" s="87"/>
      <c r="BV319" s="74"/>
      <c r="BW319" s="26"/>
      <c r="BX319" s="86"/>
      <c r="BY319" s="74"/>
      <c r="BZ319" s="87"/>
      <c r="CA319" s="63"/>
    </row>
    <row r="320" spans="1:79">
      <c r="A320" s="73"/>
      <c r="B320" s="62"/>
      <c r="D320" s="63"/>
      <c r="E320" s="63"/>
      <c r="F320" s="64"/>
      <c r="G320" s="64"/>
      <c r="H320" s="64"/>
      <c r="I320" s="65"/>
      <c r="J320" s="64"/>
      <c r="K320" s="64"/>
      <c r="L320" s="64"/>
      <c r="M320" s="64"/>
      <c r="N320" s="64"/>
      <c r="O320" s="63"/>
      <c r="P320" s="63"/>
      <c r="Q320" s="63"/>
      <c r="R320" s="65"/>
      <c r="S320" s="65"/>
      <c r="T320" s="63"/>
      <c r="U320" s="63"/>
      <c r="V320" s="63"/>
      <c r="W320" s="65"/>
      <c r="X320" s="66"/>
      <c r="Y320" s="65"/>
      <c r="Z320" s="65"/>
      <c r="AA320" s="65"/>
      <c r="AB320" s="65"/>
      <c r="AC320" s="66"/>
      <c r="AD320" s="63"/>
      <c r="AE320" s="63"/>
      <c r="AF320" s="64"/>
      <c r="AG320" s="63"/>
      <c r="AH320" s="63"/>
      <c r="AI320" s="65"/>
      <c r="AJ320" s="66"/>
      <c r="AK320" s="66"/>
      <c r="AL320" s="64"/>
      <c r="AM320" s="64"/>
      <c r="AN320" s="68"/>
      <c r="AO320" s="69"/>
      <c r="AP320" s="70"/>
      <c r="AQ320" s="66"/>
      <c r="AR320" s="66"/>
      <c r="AS320" s="66"/>
      <c r="AT320" s="65"/>
      <c r="AU320" s="65"/>
      <c r="AV320" s="64"/>
      <c r="AW320" s="63"/>
      <c r="AX320" s="64"/>
      <c r="AY320" s="71"/>
      <c r="AZ320" s="66"/>
      <c r="BA320" s="66"/>
      <c r="BB320" s="72"/>
      <c r="BC320" s="65"/>
      <c r="BD320" s="65"/>
      <c r="BE320" s="65"/>
      <c r="BF320" s="87"/>
      <c r="BG320" s="87"/>
      <c r="BH320" s="86"/>
      <c r="BI320" s="87"/>
      <c r="BJ320" s="86"/>
      <c r="BK320" s="86"/>
      <c r="BL320" s="86"/>
      <c r="BM320" s="27"/>
      <c r="BN320" s="86"/>
      <c r="BO320" s="86"/>
      <c r="BP320" s="74"/>
      <c r="BQ320" s="86"/>
      <c r="BR320" s="86"/>
      <c r="BS320" s="74"/>
      <c r="BT320" s="87"/>
      <c r="BU320" s="87"/>
      <c r="BV320" s="74"/>
      <c r="BW320" s="26"/>
      <c r="BX320" s="86"/>
      <c r="BY320" s="74"/>
      <c r="BZ320" s="87"/>
      <c r="CA320" s="63"/>
    </row>
    <row r="321" spans="1:79">
      <c r="A321" s="73"/>
      <c r="B321" s="62"/>
      <c r="D321" s="63"/>
      <c r="E321" s="63"/>
      <c r="F321" s="64"/>
      <c r="G321" s="64"/>
      <c r="H321" s="64"/>
      <c r="I321" s="65"/>
      <c r="J321" s="64"/>
      <c r="K321" s="64"/>
      <c r="L321" s="64"/>
      <c r="M321" s="64"/>
      <c r="N321" s="64"/>
      <c r="O321" s="63"/>
      <c r="P321" s="63"/>
      <c r="Q321" s="63"/>
      <c r="R321" s="65"/>
      <c r="S321" s="65"/>
      <c r="T321" s="63"/>
      <c r="U321" s="63"/>
      <c r="V321" s="63"/>
      <c r="W321" s="65"/>
      <c r="X321" s="66"/>
      <c r="Y321" s="65"/>
      <c r="Z321" s="65"/>
      <c r="AA321" s="65"/>
      <c r="AB321" s="65"/>
      <c r="AC321" s="66"/>
      <c r="AD321" s="63"/>
      <c r="AE321" s="63"/>
      <c r="AF321" s="64"/>
      <c r="AG321" s="63"/>
      <c r="AH321" s="63"/>
      <c r="AI321" s="65"/>
      <c r="AJ321" s="66"/>
      <c r="AK321" s="66"/>
      <c r="AL321" s="64"/>
      <c r="AM321" s="64"/>
      <c r="AN321" s="68"/>
      <c r="AO321" s="69"/>
      <c r="AP321" s="70"/>
      <c r="AQ321" s="66"/>
      <c r="AR321" s="66"/>
      <c r="AS321" s="66"/>
      <c r="AT321" s="65"/>
      <c r="AU321" s="65"/>
      <c r="AV321" s="64"/>
      <c r="AW321" s="63"/>
      <c r="AX321" s="64"/>
      <c r="AY321" s="71"/>
      <c r="AZ321" s="66"/>
      <c r="BA321" s="66"/>
      <c r="BB321" s="72"/>
      <c r="BC321" s="65"/>
      <c r="BD321" s="65"/>
      <c r="BE321" s="65"/>
      <c r="BF321" s="87"/>
      <c r="BG321" s="87"/>
      <c r="BH321" s="86"/>
      <c r="BI321" s="87"/>
      <c r="BJ321" s="86"/>
      <c r="BK321" s="86"/>
      <c r="BL321" s="86"/>
      <c r="BM321" s="27"/>
      <c r="BN321" s="86"/>
      <c r="BO321" s="86"/>
      <c r="BP321" s="74"/>
      <c r="BQ321" s="86"/>
      <c r="BR321" s="86"/>
      <c r="BS321" s="74"/>
      <c r="BT321" s="87"/>
      <c r="BU321" s="87"/>
      <c r="BV321" s="74"/>
      <c r="BW321" s="26"/>
      <c r="BX321" s="86"/>
      <c r="BY321" s="74"/>
      <c r="BZ321" s="87"/>
      <c r="CA321" s="63"/>
    </row>
    <row r="322" spans="1:79">
      <c r="A322" s="73"/>
      <c r="B322" s="62"/>
      <c r="D322" s="63"/>
      <c r="E322" s="63"/>
      <c r="F322" s="64"/>
      <c r="G322" s="64"/>
      <c r="H322" s="64"/>
      <c r="I322" s="65"/>
      <c r="J322" s="64"/>
      <c r="K322" s="64"/>
      <c r="L322" s="64"/>
      <c r="M322" s="64"/>
      <c r="N322" s="64"/>
      <c r="O322" s="63"/>
      <c r="P322" s="63"/>
      <c r="Q322" s="63"/>
      <c r="R322" s="65"/>
      <c r="S322" s="65"/>
      <c r="T322" s="63"/>
      <c r="U322" s="63"/>
      <c r="V322" s="63"/>
      <c r="W322" s="65"/>
      <c r="X322" s="66"/>
      <c r="Y322" s="65"/>
      <c r="Z322" s="65"/>
      <c r="AA322" s="65"/>
      <c r="AB322" s="65"/>
      <c r="AC322" s="66"/>
      <c r="AD322" s="63"/>
      <c r="AE322" s="63"/>
      <c r="AF322" s="64"/>
      <c r="AG322" s="63"/>
      <c r="AH322" s="63"/>
      <c r="AI322" s="65"/>
      <c r="AJ322" s="66"/>
      <c r="AK322" s="66"/>
      <c r="AL322" s="64"/>
      <c r="AM322" s="64"/>
      <c r="AN322" s="68"/>
      <c r="AO322" s="69"/>
      <c r="AP322" s="70"/>
      <c r="AQ322" s="66"/>
      <c r="AR322" s="66"/>
      <c r="AS322" s="66"/>
      <c r="AT322" s="65"/>
      <c r="AU322" s="65"/>
      <c r="AV322" s="64"/>
      <c r="AW322" s="63"/>
      <c r="AX322" s="64"/>
      <c r="AY322" s="71"/>
      <c r="AZ322" s="66"/>
      <c r="BA322" s="66"/>
      <c r="BB322" s="72"/>
      <c r="BC322" s="65"/>
      <c r="BD322" s="65"/>
      <c r="BE322" s="65"/>
      <c r="BF322" s="87"/>
      <c r="BG322" s="87"/>
      <c r="BH322" s="86"/>
      <c r="BI322" s="87"/>
      <c r="BJ322" s="86"/>
      <c r="BK322" s="86"/>
      <c r="BL322" s="86"/>
      <c r="BM322" s="27"/>
      <c r="BN322" s="86"/>
      <c r="BO322" s="86"/>
      <c r="BP322" s="74"/>
      <c r="BQ322" s="86"/>
      <c r="BR322" s="86"/>
      <c r="BS322" s="74"/>
      <c r="BT322" s="87"/>
      <c r="BU322" s="87"/>
      <c r="BV322" s="74"/>
      <c r="BW322" s="26"/>
      <c r="BX322" s="86"/>
      <c r="BY322" s="74"/>
      <c r="BZ322" s="87"/>
      <c r="CA322" s="63"/>
    </row>
    <row r="323" spans="1:79">
      <c r="A323" s="73"/>
      <c r="B323" s="62"/>
      <c r="D323" s="63"/>
      <c r="E323" s="63"/>
      <c r="F323" s="64"/>
      <c r="G323" s="64"/>
      <c r="H323" s="64"/>
      <c r="I323" s="65"/>
      <c r="J323" s="64"/>
      <c r="K323" s="64"/>
      <c r="L323" s="64"/>
      <c r="M323" s="64"/>
      <c r="N323" s="64"/>
      <c r="O323" s="63"/>
      <c r="P323" s="63"/>
      <c r="Q323" s="63"/>
      <c r="R323" s="65"/>
      <c r="S323" s="65"/>
      <c r="T323" s="63"/>
      <c r="U323" s="63"/>
      <c r="V323" s="63"/>
      <c r="W323" s="65"/>
      <c r="X323" s="66"/>
      <c r="Y323" s="65"/>
      <c r="Z323" s="65"/>
      <c r="AA323" s="65"/>
      <c r="AB323" s="65"/>
      <c r="AC323" s="66"/>
      <c r="AD323" s="63"/>
      <c r="AE323" s="63"/>
      <c r="AF323" s="64"/>
      <c r="AG323" s="63"/>
      <c r="AH323" s="63"/>
      <c r="AI323" s="65"/>
      <c r="AJ323" s="66"/>
      <c r="AK323" s="66"/>
      <c r="AL323" s="64"/>
      <c r="AM323" s="64"/>
      <c r="AN323" s="68"/>
      <c r="AO323" s="69"/>
      <c r="AP323" s="70"/>
      <c r="AQ323" s="66"/>
      <c r="AR323" s="66"/>
      <c r="AS323" s="66"/>
      <c r="AT323" s="65"/>
      <c r="AU323" s="65"/>
      <c r="AV323" s="64"/>
      <c r="AW323" s="63"/>
      <c r="AX323" s="64"/>
      <c r="AY323" s="71"/>
      <c r="AZ323" s="66"/>
      <c r="BA323" s="66"/>
      <c r="BB323" s="72"/>
      <c r="BC323" s="65"/>
      <c r="BD323" s="65"/>
      <c r="BE323" s="65"/>
      <c r="BF323" s="87"/>
      <c r="BG323" s="87"/>
      <c r="BH323" s="86"/>
      <c r="BI323" s="87"/>
      <c r="BJ323" s="86"/>
      <c r="BK323" s="86"/>
      <c r="BL323" s="86"/>
      <c r="BM323" s="27"/>
      <c r="BN323" s="86"/>
      <c r="BO323" s="86"/>
      <c r="BP323" s="74"/>
      <c r="BQ323" s="86"/>
      <c r="BR323" s="86"/>
      <c r="BS323" s="74"/>
      <c r="BT323" s="87"/>
      <c r="BU323" s="87"/>
      <c r="BV323" s="74"/>
      <c r="BW323" s="26"/>
      <c r="BX323" s="86"/>
      <c r="BY323" s="74"/>
      <c r="BZ323" s="87"/>
      <c r="CA323" s="63"/>
    </row>
    <row r="324" spans="1:79">
      <c r="A324" s="73"/>
      <c r="B324" s="62"/>
      <c r="D324" s="63"/>
      <c r="E324" s="63"/>
      <c r="F324" s="64"/>
      <c r="G324" s="64"/>
      <c r="H324" s="64"/>
      <c r="I324" s="65"/>
      <c r="J324" s="64"/>
      <c r="K324" s="64"/>
      <c r="L324" s="64"/>
      <c r="M324" s="64"/>
      <c r="N324" s="64"/>
      <c r="O324" s="63"/>
      <c r="P324" s="63"/>
      <c r="Q324" s="63"/>
      <c r="R324" s="65"/>
      <c r="S324" s="65"/>
      <c r="T324" s="63"/>
      <c r="U324" s="63"/>
      <c r="V324" s="63"/>
      <c r="W324" s="65"/>
      <c r="X324" s="66"/>
      <c r="Y324" s="65"/>
      <c r="Z324" s="65"/>
      <c r="AA324" s="65"/>
      <c r="AB324" s="65"/>
      <c r="AC324" s="66"/>
      <c r="AD324" s="63"/>
      <c r="AE324" s="63"/>
      <c r="AF324" s="64"/>
      <c r="AG324" s="63"/>
      <c r="AH324" s="63"/>
      <c r="AI324" s="65"/>
      <c r="AJ324" s="66"/>
      <c r="AK324" s="66"/>
      <c r="AL324" s="64"/>
      <c r="AM324" s="64"/>
      <c r="AN324" s="68"/>
      <c r="AO324" s="69"/>
      <c r="AP324" s="70"/>
      <c r="AQ324" s="66"/>
      <c r="AR324" s="66"/>
      <c r="AS324" s="66"/>
      <c r="AT324" s="65"/>
      <c r="AU324" s="65"/>
      <c r="AV324" s="64"/>
      <c r="AW324" s="63"/>
      <c r="AX324" s="64"/>
      <c r="AY324" s="71"/>
      <c r="AZ324" s="66"/>
      <c r="BA324" s="66"/>
      <c r="BB324" s="72"/>
      <c r="BC324" s="65"/>
      <c r="BD324" s="65"/>
      <c r="BE324" s="65"/>
      <c r="BF324" s="87"/>
      <c r="BG324" s="87"/>
      <c r="BH324" s="86"/>
      <c r="BI324" s="87"/>
      <c r="BJ324" s="86"/>
      <c r="BK324" s="86"/>
      <c r="BL324" s="86"/>
      <c r="BM324" s="27"/>
      <c r="BN324" s="86"/>
      <c r="BO324" s="86"/>
      <c r="BP324" s="74"/>
      <c r="BQ324" s="86"/>
      <c r="BR324" s="86"/>
      <c r="BS324" s="74"/>
      <c r="BT324" s="87"/>
      <c r="BU324" s="87"/>
      <c r="BV324" s="74"/>
      <c r="BW324" s="26"/>
      <c r="BX324" s="86"/>
      <c r="BY324" s="74"/>
      <c r="BZ324" s="87"/>
      <c r="CA324" s="63"/>
    </row>
    <row r="325" spans="1:79">
      <c r="A325" s="73"/>
      <c r="B325" s="62"/>
      <c r="D325" s="63"/>
      <c r="E325" s="63"/>
      <c r="F325" s="64"/>
      <c r="G325" s="64"/>
      <c r="H325" s="64"/>
      <c r="I325" s="65"/>
      <c r="J325" s="64"/>
      <c r="K325" s="64"/>
      <c r="L325" s="64"/>
      <c r="M325" s="64"/>
      <c r="N325" s="64"/>
      <c r="O325" s="63"/>
      <c r="P325" s="63"/>
      <c r="Q325" s="63"/>
      <c r="R325" s="65"/>
      <c r="S325" s="65"/>
      <c r="T325" s="63"/>
      <c r="U325" s="63"/>
      <c r="V325" s="63"/>
      <c r="W325" s="65"/>
      <c r="X325" s="66"/>
      <c r="Y325" s="65"/>
      <c r="Z325" s="65"/>
      <c r="AA325" s="65"/>
      <c r="AB325" s="65"/>
      <c r="AC325" s="66"/>
      <c r="AD325" s="63"/>
      <c r="AE325" s="63"/>
      <c r="AF325" s="64"/>
      <c r="AG325" s="63"/>
      <c r="AH325" s="63"/>
      <c r="AI325" s="65"/>
      <c r="AJ325" s="66"/>
      <c r="AK325" s="66"/>
      <c r="AL325" s="64"/>
      <c r="AM325" s="64"/>
      <c r="AN325" s="68"/>
      <c r="AO325" s="69"/>
      <c r="AP325" s="70"/>
      <c r="AQ325" s="66"/>
      <c r="AR325" s="66"/>
      <c r="AS325" s="66"/>
      <c r="AT325" s="65"/>
      <c r="AU325" s="65"/>
      <c r="AV325" s="64"/>
      <c r="AW325" s="63"/>
      <c r="AX325" s="64"/>
      <c r="AY325" s="71"/>
      <c r="AZ325" s="66"/>
      <c r="BA325" s="66"/>
      <c r="BB325" s="72"/>
      <c r="BC325" s="65"/>
      <c r="BD325" s="65"/>
      <c r="BE325" s="65"/>
      <c r="BF325" s="87"/>
      <c r="BG325" s="87"/>
      <c r="BH325" s="86"/>
      <c r="BI325" s="87"/>
      <c r="BJ325" s="86"/>
      <c r="BK325" s="86"/>
      <c r="BL325" s="86"/>
      <c r="BM325" s="27"/>
      <c r="BN325" s="86"/>
      <c r="BO325" s="86"/>
      <c r="BP325" s="74"/>
      <c r="BQ325" s="86"/>
      <c r="BR325" s="86"/>
      <c r="BS325" s="74"/>
      <c r="BT325" s="87"/>
      <c r="BU325" s="87"/>
      <c r="BV325" s="74"/>
      <c r="BW325" s="26"/>
      <c r="BX325" s="86"/>
      <c r="BY325" s="74"/>
      <c r="BZ325" s="87"/>
      <c r="CA325" s="63"/>
    </row>
    <row r="326" spans="1:79">
      <c r="A326" s="73"/>
      <c r="B326" s="62"/>
      <c r="D326" s="63"/>
      <c r="E326" s="63"/>
      <c r="F326" s="64"/>
      <c r="G326" s="64"/>
      <c r="H326" s="64"/>
      <c r="I326" s="65"/>
      <c r="J326" s="64"/>
      <c r="K326" s="64"/>
      <c r="L326" s="64"/>
      <c r="M326" s="64"/>
      <c r="N326" s="64"/>
      <c r="O326" s="63"/>
      <c r="P326" s="63"/>
      <c r="Q326" s="63"/>
      <c r="R326" s="65"/>
      <c r="S326" s="65"/>
      <c r="T326" s="63"/>
      <c r="U326" s="63"/>
      <c r="V326" s="63"/>
      <c r="W326" s="65"/>
      <c r="X326" s="66"/>
      <c r="Y326" s="65"/>
      <c r="Z326" s="65"/>
      <c r="AA326" s="65"/>
      <c r="AB326" s="65"/>
      <c r="AC326" s="66"/>
      <c r="AD326" s="63"/>
      <c r="AE326" s="63"/>
      <c r="AF326" s="64"/>
      <c r="AG326" s="63"/>
      <c r="AH326" s="63"/>
      <c r="AI326" s="65"/>
      <c r="AJ326" s="66"/>
      <c r="AK326" s="66"/>
      <c r="AL326" s="64"/>
      <c r="AM326" s="64"/>
      <c r="AN326" s="68"/>
      <c r="AO326" s="69"/>
      <c r="AP326" s="70"/>
      <c r="AQ326" s="66"/>
      <c r="AR326" s="66"/>
      <c r="AS326" s="66"/>
      <c r="AT326" s="65"/>
      <c r="AU326" s="65"/>
      <c r="AV326" s="64"/>
      <c r="AW326" s="63"/>
      <c r="AX326" s="64"/>
      <c r="AY326" s="71"/>
      <c r="AZ326" s="66"/>
      <c r="BA326" s="66"/>
      <c r="BB326" s="72"/>
      <c r="BC326" s="65"/>
      <c r="BD326" s="65"/>
      <c r="BE326" s="65"/>
      <c r="BF326" s="87"/>
      <c r="BG326" s="87"/>
      <c r="BH326" s="86"/>
      <c r="BI326" s="87"/>
      <c r="BJ326" s="86"/>
      <c r="BK326" s="86"/>
      <c r="BL326" s="86"/>
      <c r="BM326" s="27"/>
      <c r="BN326" s="86"/>
      <c r="BO326" s="86"/>
      <c r="BP326" s="74"/>
      <c r="BQ326" s="86"/>
      <c r="BR326" s="86"/>
      <c r="BS326" s="74"/>
      <c r="BT326" s="87"/>
      <c r="BU326" s="87"/>
      <c r="BV326" s="74"/>
      <c r="BW326" s="26"/>
      <c r="BX326" s="86"/>
      <c r="BY326" s="74"/>
      <c r="BZ326" s="87"/>
      <c r="CA326" s="63"/>
    </row>
    <row r="327" spans="1:79">
      <c r="A327" s="73"/>
      <c r="B327" s="62"/>
      <c r="D327" s="63"/>
      <c r="E327" s="63"/>
      <c r="F327" s="64"/>
      <c r="G327" s="64"/>
      <c r="H327" s="64"/>
      <c r="I327" s="65"/>
      <c r="J327" s="64"/>
      <c r="K327" s="64"/>
      <c r="L327" s="64"/>
      <c r="M327" s="64"/>
      <c r="N327" s="64"/>
      <c r="O327" s="63"/>
      <c r="P327" s="63"/>
      <c r="Q327" s="63"/>
      <c r="R327" s="65"/>
      <c r="S327" s="65"/>
      <c r="T327" s="63"/>
      <c r="U327" s="63"/>
      <c r="V327" s="63"/>
      <c r="W327" s="65"/>
      <c r="X327" s="66"/>
      <c r="Y327" s="65"/>
      <c r="Z327" s="65"/>
      <c r="AA327" s="65"/>
      <c r="AB327" s="65"/>
      <c r="AC327" s="66"/>
      <c r="AD327" s="63"/>
      <c r="AE327" s="63"/>
      <c r="AF327" s="64"/>
      <c r="AG327" s="63"/>
      <c r="AH327" s="63"/>
      <c r="AI327" s="65"/>
      <c r="AJ327" s="66"/>
      <c r="AK327" s="66"/>
      <c r="AL327" s="64"/>
      <c r="AM327" s="64"/>
      <c r="AN327" s="68"/>
      <c r="AO327" s="69"/>
      <c r="AP327" s="70"/>
      <c r="AQ327" s="66"/>
      <c r="AR327" s="66"/>
      <c r="AS327" s="66"/>
      <c r="AT327" s="65"/>
      <c r="AU327" s="65"/>
      <c r="AV327" s="64"/>
      <c r="AW327" s="63"/>
      <c r="AX327" s="64"/>
      <c r="AY327" s="71"/>
      <c r="AZ327" s="66"/>
      <c r="BA327" s="66"/>
      <c r="BB327" s="72"/>
      <c r="BC327" s="65"/>
      <c r="BD327" s="65"/>
      <c r="BE327" s="65"/>
      <c r="BF327" s="87"/>
      <c r="BG327" s="87"/>
      <c r="BH327" s="86"/>
      <c r="BI327" s="87"/>
      <c r="BJ327" s="86"/>
      <c r="BK327" s="86"/>
      <c r="BL327" s="86"/>
      <c r="BM327" s="27"/>
      <c r="BN327" s="86"/>
      <c r="BO327" s="86"/>
      <c r="BP327" s="74"/>
      <c r="BQ327" s="86"/>
      <c r="BR327" s="86"/>
      <c r="BS327" s="74"/>
      <c r="BT327" s="87"/>
      <c r="BU327" s="87"/>
      <c r="BV327" s="74"/>
      <c r="BW327" s="26"/>
      <c r="BX327" s="86"/>
      <c r="BY327" s="74"/>
      <c r="BZ327" s="87"/>
      <c r="CA327" s="63"/>
    </row>
    <row r="328" spans="1:79">
      <c r="A328" s="73"/>
      <c r="B328" s="62"/>
      <c r="D328" s="63"/>
      <c r="E328" s="63"/>
      <c r="F328" s="64"/>
      <c r="G328" s="64"/>
      <c r="H328" s="64"/>
      <c r="I328" s="65"/>
      <c r="J328" s="64"/>
      <c r="K328" s="64"/>
      <c r="L328" s="64"/>
      <c r="M328" s="64"/>
      <c r="N328" s="64"/>
      <c r="O328" s="63"/>
      <c r="P328" s="63"/>
      <c r="Q328" s="63"/>
      <c r="R328" s="65"/>
      <c r="S328" s="65"/>
      <c r="T328" s="63"/>
      <c r="U328" s="63"/>
      <c r="V328" s="63"/>
      <c r="W328" s="65"/>
      <c r="X328" s="66"/>
      <c r="Y328" s="65"/>
      <c r="Z328" s="65"/>
      <c r="AA328" s="65"/>
      <c r="AB328" s="65"/>
      <c r="AC328" s="66"/>
      <c r="AD328" s="63"/>
      <c r="AE328" s="63"/>
      <c r="AF328" s="64"/>
      <c r="AG328" s="63"/>
      <c r="AH328" s="63"/>
      <c r="AI328" s="65"/>
      <c r="AJ328" s="66"/>
      <c r="AK328" s="66"/>
      <c r="AL328" s="64"/>
      <c r="AM328" s="64"/>
      <c r="AN328" s="68"/>
      <c r="AO328" s="69"/>
      <c r="AP328" s="70"/>
      <c r="AQ328" s="66"/>
      <c r="AR328" s="66"/>
      <c r="AS328" s="66"/>
      <c r="AT328" s="65"/>
      <c r="AU328" s="65"/>
      <c r="AV328" s="64"/>
      <c r="AW328" s="63"/>
      <c r="AX328" s="64"/>
      <c r="AY328" s="71"/>
      <c r="AZ328" s="66"/>
      <c r="BA328" s="66"/>
      <c r="BB328" s="72"/>
      <c r="BC328" s="65"/>
      <c r="BD328" s="65"/>
      <c r="BE328" s="65"/>
      <c r="BF328" s="87"/>
      <c r="BG328" s="87"/>
      <c r="BH328" s="86"/>
      <c r="BI328" s="87"/>
      <c r="BJ328" s="86"/>
      <c r="BK328" s="86"/>
      <c r="BL328" s="86"/>
      <c r="BM328" s="27"/>
      <c r="BN328" s="86"/>
      <c r="BO328" s="86"/>
      <c r="BP328" s="74"/>
      <c r="BQ328" s="86"/>
      <c r="BR328" s="86"/>
      <c r="BS328" s="74"/>
      <c r="BT328" s="87"/>
      <c r="BU328" s="87"/>
      <c r="BV328" s="74"/>
      <c r="BW328" s="26"/>
      <c r="BX328" s="86"/>
      <c r="BY328" s="74"/>
      <c r="BZ328" s="87"/>
      <c r="CA328" s="63"/>
    </row>
    <row r="329" spans="1:79">
      <c r="A329" s="73"/>
      <c r="B329" s="62"/>
      <c r="D329" s="63"/>
      <c r="E329" s="63"/>
      <c r="F329" s="64"/>
      <c r="G329" s="64"/>
      <c r="H329" s="64"/>
      <c r="I329" s="65"/>
      <c r="J329" s="64"/>
      <c r="K329" s="64"/>
      <c r="L329" s="64"/>
      <c r="M329" s="64"/>
      <c r="N329" s="64"/>
      <c r="O329" s="63"/>
      <c r="P329" s="63"/>
      <c r="Q329" s="63"/>
      <c r="R329" s="65"/>
      <c r="S329" s="65"/>
      <c r="T329" s="63"/>
      <c r="U329" s="63"/>
      <c r="V329" s="63"/>
      <c r="W329" s="65"/>
      <c r="X329" s="66"/>
      <c r="Y329" s="65"/>
      <c r="Z329" s="65"/>
      <c r="AA329" s="65"/>
      <c r="AB329" s="65"/>
      <c r="AC329" s="66"/>
      <c r="AD329" s="63"/>
      <c r="AE329" s="63"/>
      <c r="AF329" s="64"/>
      <c r="AG329" s="63"/>
      <c r="AH329" s="63"/>
      <c r="AI329" s="65"/>
      <c r="AJ329" s="66"/>
      <c r="AK329" s="66"/>
      <c r="AL329" s="64"/>
      <c r="AM329" s="64"/>
      <c r="AN329" s="68"/>
      <c r="AO329" s="69"/>
      <c r="AP329" s="70"/>
      <c r="AQ329" s="66"/>
      <c r="AR329" s="66"/>
      <c r="AS329" s="66"/>
      <c r="AT329" s="65"/>
      <c r="AU329" s="65"/>
      <c r="AV329" s="64"/>
      <c r="AW329" s="63"/>
      <c r="AX329" s="64"/>
      <c r="AY329" s="71"/>
      <c r="AZ329" s="66"/>
      <c r="BA329" s="66"/>
      <c r="BB329" s="72"/>
      <c r="BC329" s="65"/>
      <c r="BD329" s="65"/>
      <c r="BE329" s="65"/>
      <c r="BF329" s="87"/>
      <c r="BG329" s="87"/>
      <c r="BH329" s="86"/>
      <c r="BI329" s="87"/>
      <c r="BJ329" s="86"/>
      <c r="BK329" s="86"/>
      <c r="BL329" s="86"/>
      <c r="BM329" s="27"/>
      <c r="BN329" s="86"/>
      <c r="BO329" s="86"/>
      <c r="BP329" s="74"/>
      <c r="BQ329" s="86"/>
      <c r="BR329" s="86"/>
      <c r="BS329" s="74"/>
      <c r="BT329" s="87"/>
      <c r="BU329" s="87"/>
      <c r="BV329" s="74"/>
      <c r="BW329" s="26"/>
      <c r="BX329" s="86"/>
      <c r="BY329" s="74"/>
      <c r="BZ329" s="87"/>
      <c r="CA329" s="63"/>
    </row>
    <row r="330" spans="1:79">
      <c r="A330" s="73"/>
      <c r="B330" s="62"/>
      <c r="D330" s="63"/>
      <c r="E330" s="63"/>
      <c r="F330" s="64"/>
      <c r="G330" s="64"/>
      <c r="H330" s="64"/>
      <c r="I330" s="65"/>
      <c r="J330" s="64"/>
      <c r="K330" s="64"/>
      <c r="L330" s="64"/>
      <c r="M330" s="64"/>
      <c r="N330" s="64"/>
      <c r="O330" s="63"/>
      <c r="P330" s="63"/>
      <c r="Q330" s="63"/>
      <c r="R330" s="65"/>
      <c r="S330" s="65"/>
      <c r="T330" s="63"/>
      <c r="U330" s="63"/>
      <c r="V330" s="63"/>
      <c r="W330" s="65"/>
      <c r="X330" s="66"/>
      <c r="Y330" s="65"/>
      <c r="Z330" s="65"/>
      <c r="AA330" s="65"/>
      <c r="AB330" s="65"/>
      <c r="AC330" s="66"/>
      <c r="AD330" s="63"/>
      <c r="AE330" s="63"/>
      <c r="AF330" s="64"/>
      <c r="AG330" s="63"/>
      <c r="AH330" s="63"/>
      <c r="AI330" s="65"/>
      <c r="AJ330" s="66"/>
      <c r="AK330" s="66"/>
      <c r="AL330" s="64"/>
      <c r="AM330" s="64"/>
      <c r="AN330" s="68"/>
      <c r="AO330" s="69"/>
      <c r="AP330" s="70"/>
      <c r="AQ330" s="66"/>
      <c r="AR330" s="66"/>
      <c r="AS330" s="66"/>
      <c r="AT330" s="65"/>
      <c r="AU330" s="65"/>
      <c r="AV330" s="64"/>
      <c r="AW330" s="63"/>
      <c r="AX330" s="64"/>
      <c r="AY330" s="71"/>
      <c r="AZ330" s="66"/>
      <c r="BA330" s="66"/>
      <c r="BB330" s="72"/>
      <c r="BC330" s="65"/>
      <c r="BD330" s="65"/>
      <c r="BE330" s="65"/>
      <c r="BF330" s="87"/>
      <c r="BG330" s="87"/>
      <c r="BH330" s="86"/>
      <c r="BI330" s="87"/>
      <c r="BJ330" s="86"/>
      <c r="BK330" s="86"/>
      <c r="BL330" s="86"/>
      <c r="BM330" s="27"/>
      <c r="BN330" s="86"/>
      <c r="BO330" s="86"/>
      <c r="BP330" s="74"/>
      <c r="BQ330" s="86"/>
      <c r="BR330" s="86"/>
      <c r="BS330" s="74"/>
      <c r="BT330" s="87"/>
      <c r="BU330" s="87"/>
      <c r="BV330" s="74"/>
      <c r="BW330" s="26"/>
      <c r="BX330" s="86"/>
      <c r="BY330" s="74"/>
      <c r="BZ330" s="87"/>
      <c r="CA330" s="63"/>
    </row>
    <row r="331" spans="1:79">
      <c r="A331" s="73"/>
      <c r="B331" s="62"/>
      <c r="D331" s="63"/>
      <c r="E331" s="63"/>
      <c r="F331" s="64"/>
      <c r="G331" s="64"/>
      <c r="H331" s="64"/>
      <c r="I331" s="65"/>
      <c r="J331" s="64"/>
      <c r="K331" s="64"/>
      <c r="L331" s="64"/>
      <c r="M331" s="64"/>
      <c r="N331" s="64"/>
      <c r="O331" s="63"/>
      <c r="P331" s="63"/>
      <c r="Q331" s="63"/>
      <c r="R331" s="65"/>
      <c r="S331" s="65"/>
      <c r="T331" s="63"/>
      <c r="U331" s="63"/>
      <c r="V331" s="63"/>
      <c r="W331" s="65"/>
      <c r="X331" s="66"/>
      <c r="Y331" s="65"/>
      <c r="Z331" s="65"/>
      <c r="AA331" s="65"/>
      <c r="AB331" s="65"/>
      <c r="AC331" s="66"/>
      <c r="AD331" s="63"/>
      <c r="AE331" s="63"/>
      <c r="AF331" s="64"/>
      <c r="AG331" s="63"/>
      <c r="AH331" s="63"/>
      <c r="AI331" s="65"/>
      <c r="AJ331" s="66"/>
      <c r="AK331" s="66"/>
      <c r="AL331" s="64"/>
      <c r="AM331" s="64"/>
      <c r="AN331" s="68"/>
      <c r="AO331" s="69"/>
      <c r="AP331" s="70"/>
      <c r="AQ331" s="66"/>
      <c r="AR331" s="66"/>
      <c r="AS331" s="66"/>
      <c r="AT331" s="65"/>
      <c r="AU331" s="65"/>
      <c r="AV331" s="64"/>
      <c r="AW331" s="63"/>
      <c r="AX331" s="64"/>
      <c r="AY331" s="71"/>
      <c r="AZ331" s="66"/>
      <c r="BA331" s="66"/>
      <c r="BB331" s="72"/>
      <c r="BC331" s="65"/>
      <c r="BD331" s="65"/>
      <c r="BE331" s="65"/>
      <c r="BF331" s="87"/>
      <c r="BG331" s="87"/>
      <c r="BH331" s="86"/>
      <c r="BI331" s="87"/>
      <c r="BJ331" s="86"/>
      <c r="BK331" s="86"/>
      <c r="BL331" s="86"/>
      <c r="BM331" s="27"/>
      <c r="BN331" s="86"/>
      <c r="BO331" s="86"/>
      <c r="BP331" s="74"/>
      <c r="BQ331" s="86"/>
      <c r="BR331" s="86"/>
      <c r="BS331" s="74"/>
      <c r="BT331" s="87"/>
      <c r="BU331" s="87"/>
      <c r="BV331" s="74"/>
      <c r="BW331" s="26"/>
      <c r="BX331" s="86"/>
      <c r="BY331" s="74"/>
      <c r="BZ331" s="87"/>
      <c r="CA331" s="63"/>
    </row>
    <row r="332" spans="1:79">
      <c r="A332" s="73"/>
      <c r="B332" s="62"/>
      <c r="D332" s="63"/>
      <c r="E332" s="63"/>
      <c r="F332" s="64"/>
      <c r="G332" s="64"/>
      <c r="H332" s="64"/>
      <c r="I332" s="65"/>
      <c r="J332" s="64"/>
      <c r="K332" s="64"/>
      <c r="L332" s="64"/>
      <c r="M332" s="64"/>
      <c r="N332" s="64"/>
      <c r="O332" s="63"/>
      <c r="P332" s="63"/>
      <c r="Q332" s="63"/>
      <c r="R332" s="65"/>
      <c r="S332" s="65"/>
      <c r="T332" s="63"/>
      <c r="U332" s="63"/>
      <c r="V332" s="63"/>
      <c r="W332" s="65"/>
      <c r="X332" s="66"/>
      <c r="Y332" s="65"/>
      <c r="Z332" s="65"/>
      <c r="AA332" s="65"/>
      <c r="AB332" s="65"/>
      <c r="AC332" s="66"/>
      <c r="AD332" s="63"/>
      <c r="AE332" s="63"/>
      <c r="AF332" s="64"/>
      <c r="AG332" s="63"/>
      <c r="AH332" s="63"/>
      <c r="AI332" s="65"/>
      <c r="AJ332" s="66"/>
      <c r="AK332" s="66"/>
      <c r="AL332" s="64"/>
      <c r="AM332" s="64"/>
      <c r="AN332" s="68"/>
      <c r="AO332" s="69"/>
      <c r="AP332" s="70"/>
      <c r="AQ332" s="66"/>
      <c r="AR332" s="66"/>
      <c r="AS332" s="66"/>
      <c r="AT332" s="65"/>
      <c r="AU332" s="65"/>
      <c r="AV332" s="64"/>
      <c r="AW332" s="63"/>
      <c r="AX332" s="64"/>
      <c r="AY332" s="71"/>
      <c r="AZ332" s="66"/>
      <c r="BA332" s="66"/>
      <c r="BB332" s="72"/>
      <c r="BC332" s="65"/>
      <c r="BD332" s="65"/>
      <c r="BE332" s="65"/>
      <c r="BF332" s="87"/>
      <c r="BG332" s="87"/>
      <c r="BH332" s="86"/>
      <c r="BI332" s="87"/>
      <c r="BJ332" s="86"/>
      <c r="BK332" s="86"/>
      <c r="BL332" s="86"/>
      <c r="BM332" s="27"/>
      <c r="BN332" s="86"/>
      <c r="BO332" s="86"/>
      <c r="BP332" s="74"/>
      <c r="BQ332" s="86"/>
      <c r="BR332" s="86"/>
      <c r="BS332" s="74"/>
      <c r="BT332" s="87"/>
      <c r="BU332" s="87"/>
      <c r="BV332" s="74"/>
      <c r="BW332" s="26"/>
      <c r="BX332" s="86"/>
      <c r="BY332" s="74"/>
      <c r="BZ332" s="87"/>
      <c r="CA332" s="63"/>
    </row>
    <row r="333" spans="1:79">
      <c r="A333" s="73"/>
      <c r="B333" s="62"/>
      <c r="D333" s="63"/>
      <c r="E333" s="63"/>
      <c r="F333" s="64"/>
      <c r="G333" s="64"/>
      <c r="H333" s="64"/>
      <c r="I333" s="65"/>
      <c r="J333" s="64"/>
      <c r="K333" s="64"/>
      <c r="L333" s="64"/>
      <c r="M333" s="64"/>
      <c r="N333" s="64"/>
      <c r="O333" s="63"/>
      <c r="P333" s="63"/>
      <c r="Q333" s="63"/>
      <c r="R333" s="65"/>
      <c r="S333" s="65"/>
      <c r="T333" s="63"/>
      <c r="U333" s="63"/>
      <c r="V333" s="63"/>
      <c r="W333" s="65"/>
      <c r="X333" s="66"/>
      <c r="Y333" s="65"/>
      <c r="Z333" s="65"/>
      <c r="AA333" s="65"/>
      <c r="AB333" s="65"/>
      <c r="AC333" s="66"/>
      <c r="AD333" s="63"/>
      <c r="AE333" s="63"/>
      <c r="AF333" s="64"/>
      <c r="AG333" s="63"/>
      <c r="AH333" s="63"/>
      <c r="AI333" s="65"/>
      <c r="AJ333" s="66"/>
      <c r="AK333" s="66"/>
      <c r="AL333" s="64"/>
      <c r="AM333" s="64"/>
      <c r="AN333" s="68"/>
      <c r="AO333" s="69"/>
      <c r="AP333" s="70"/>
      <c r="AQ333" s="66"/>
      <c r="AR333" s="66"/>
      <c r="AS333" s="66"/>
      <c r="AT333" s="65"/>
      <c r="AU333" s="65"/>
      <c r="AV333" s="64"/>
      <c r="AW333" s="63"/>
      <c r="AX333" s="64"/>
      <c r="AY333" s="71"/>
      <c r="AZ333" s="66"/>
      <c r="BA333" s="66"/>
      <c r="BB333" s="72"/>
      <c r="BC333" s="65"/>
      <c r="BD333" s="65"/>
      <c r="BE333" s="65"/>
      <c r="BF333" s="87"/>
      <c r="BG333" s="87"/>
      <c r="BH333" s="86"/>
      <c r="BI333" s="87"/>
      <c r="BJ333" s="86"/>
      <c r="BK333" s="86"/>
      <c r="BL333" s="86"/>
      <c r="BM333" s="27"/>
      <c r="BN333" s="86"/>
      <c r="BO333" s="86"/>
      <c r="BP333" s="74"/>
      <c r="BQ333" s="86"/>
      <c r="BR333" s="86"/>
      <c r="BS333" s="74"/>
      <c r="BT333" s="87"/>
      <c r="BU333" s="87"/>
      <c r="BV333" s="74"/>
      <c r="BW333" s="26"/>
      <c r="BX333" s="86"/>
      <c r="BY333" s="74"/>
      <c r="BZ333" s="87"/>
      <c r="CA333" s="63"/>
    </row>
    <row r="334" spans="1:79">
      <c r="A334" s="73"/>
      <c r="B334" s="62"/>
      <c r="D334" s="63"/>
      <c r="E334" s="63"/>
      <c r="F334" s="64"/>
      <c r="G334" s="64"/>
      <c r="H334" s="64"/>
      <c r="I334" s="65"/>
      <c r="J334" s="64"/>
      <c r="K334" s="64"/>
      <c r="L334" s="64"/>
      <c r="M334" s="64"/>
      <c r="N334" s="64"/>
      <c r="O334" s="63"/>
      <c r="P334" s="63"/>
      <c r="Q334" s="63"/>
      <c r="R334" s="65"/>
      <c r="S334" s="65"/>
      <c r="T334" s="63"/>
      <c r="U334" s="63"/>
      <c r="V334" s="63"/>
      <c r="W334" s="65"/>
      <c r="X334" s="66"/>
      <c r="Y334" s="65"/>
      <c r="Z334" s="65"/>
      <c r="AA334" s="65"/>
      <c r="AB334" s="65"/>
      <c r="AC334" s="66"/>
      <c r="AD334" s="63"/>
      <c r="AE334" s="63"/>
      <c r="AF334" s="64"/>
      <c r="AG334" s="63"/>
      <c r="AH334" s="63"/>
      <c r="AI334" s="65"/>
      <c r="AJ334" s="66"/>
      <c r="AK334" s="66"/>
      <c r="AL334" s="64"/>
      <c r="AM334" s="64"/>
      <c r="AN334" s="68"/>
      <c r="AO334" s="69"/>
      <c r="AP334" s="70"/>
      <c r="AQ334" s="66"/>
      <c r="AR334" s="66"/>
      <c r="AS334" s="66"/>
      <c r="AT334" s="65"/>
      <c r="AU334" s="65"/>
      <c r="AV334" s="64"/>
      <c r="AW334" s="63"/>
      <c r="AX334" s="64"/>
      <c r="AY334" s="71"/>
      <c r="AZ334" s="66"/>
      <c r="BA334" s="66"/>
      <c r="BB334" s="72"/>
      <c r="BC334" s="65"/>
      <c r="BD334" s="65"/>
      <c r="BE334" s="65"/>
      <c r="BF334" s="87"/>
      <c r="BG334" s="87"/>
      <c r="BH334" s="86"/>
      <c r="BI334" s="87"/>
      <c r="BJ334" s="86"/>
      <c r="BK334" s="86"/>
      <c r="BL334" s="86"/>
      <c r="BM334" s="27"/>
      <c r="BN334" s="86"/>
      <c r="BO334" s="86"/>
      <c r="BP334" s="74"/>
      <c r="BQ334" s="86"/>
      <c r="BR334" s="86"/>
      <c r="BS334" s="74"/>
      <c r="BT334" s="87"/>
      <c r="BU334" s="87"/>
      <c r="BV334" s="74"/>
      <c r="BW334" s="26"/>
      <c r="BX334" s="86"/>
      <c r="BY334" s="74"/>
      <c r="BZ334" s="87"/>
      <c r="CA334" s="63"/>
    </row>
    <row r="335" spans="1:79">
      <c r="A335" s="73"/>
      <c r="B335" s="62"/>
      <c r="D335" s="63"/>
      <c r="E335" s="63"/>
      <c r="F335" s="64"/>
      <c r="G335" s="64"/>
      <c r="H335" s="64"/>
      <c r="I335" s="65"/>
      <c r="J335" s="64"/>
      <c r="K335" s="64"/>
      <c r="L335" s="64"/>
      <c r="M335" s="64"/>
      <c r="N335" s="64"/>
      <c r="O335" s="63"/>
      <c r="P335" s="63"/>
      <c r="Q335" s="63"/>
      <c r="R335" s="65"/>
      <c r="S335" s="65"/>
      <c r="T335" s="63"/>
      <c r="U335" s="63"/>
      <c r="V335" s="63"/>
      <c r="W335" s="65"/>
      <c r="X335" s="66"/>
      <c r="Y335" s="65"/>
      <c r="Z335" s="65"/>
      <c r="AA335" s="65"/>
      <c r="AB335" s="65"/>
      <c r="AC335" s="66"/>
      <c r="AD335" s="63"/>
      <c r="AE335" s="63"/>
      <c r="AF335" s="64"/>
      <c r="AG335" s="63"/>
      <c r="AH335" s="63"/>
      <c r="AI335" s="65"/>
      <c r="AJ335" s="66"/>
      <c r="AK335" s="66"/>
      <c r="AL335" s="64"/>
      <c r="AM335" s="64"/>
      <c r="AN335" s="68"/>
      <c r="AO335" s="69"/>
      <c r="AP335" s="70"/>
      <c r="AQ335" s="66"/>
      <c r="AR335" s="66"/>
      <c r="AS335" s="66"/>
      <c r="AT335" s="65"/>
      <c r="AU335" s="65"/>
      <c r="AV335" s="64"/>
      <c r="AW335" s="63"/>
      <c r="AX335" s="64"/>
      <c r="AY335" s="71"/>
      <c r="AZ335" s="66"/>
      <c r="BA335" s="66"/>
      <c r="BB335" s="72"/>
      <c r="BC335" s="65"/>
      <c r="BD335" s="65"/>
      <c r="BE335" s="65"/>
      <c r="BF335" s="87"/>
      <c r="BG335" s="87"/>
      <c r="BH335" s="86"/>
      <c r="BI335" s="87"/>
      <c r="BJ335" s="86"/>
      <c r="BK335" s="86"/>
      <c r="BL335" s="86"/>
      <c r="BM335" s="27"/>
      <c r="BN335" s="86"/>
      <c r="BO335" s="86"/>
      <c r="BP335" s="74"/>
      <c r="BQ335" s="86"/>
      <c r="BR335" s="86"/>
      <c r="BS335" s="74"/>
      <c r="BT335" s="87"/>
      <c r="BU335" s="87"/>
      <c r="BV335" s="74"/>
      <c r="BW335" s="26"/>
      <c r="BX335" s="86"/>
      <c r="BY335" s="74"/>
      <c r="BZ335" s="87"/>
      <c r="CA335" s="63"/>
    </row>
    <row r="336" spans="1:79">
      <c r="A336" s="73"/>
      <c r="B336" s="62"/>
      <c r="D336" s="63"/>
      <c r="E336" s="63"/>
      <c r="F336" s="64"/>
      <c r="G336" s="64"/>
      <c r="H336" s="64"/>
      <c r="I336" s="65"/>
      <c r="J336" s="64"/>
      <c r="K336" s="64"/>
      <c r="L336" s="64"/>
      <c r="M336" s="64"/>
      <c r="N336" s="64"/>
      <c r="O336" s="63"/>
      <c r="P336" s="63"/>
      <c r="Q336" s="63"/>
      <c r="R336" s="65"/>
      <c r="S336" s="65"/>
      <c r="T336" s="63"/>
      <c r="U336" s="63"/>
      <c r="V336" s="63"/>
      <c r="W336" s="65"/>
      <c r="X336" s="66"/>
      <c r="Y336" s="65"/>
      <c r="Z336" s="65"/>
      <c r="AA336" s="65"/>
      <c r="AB336" s="65"/>
      <c r="AC336" s="66"/>
      <c r="AD336" s="63"/>
      <c r="AE336" s="63"/>
      <c r="AF336" s="64"/>
      <c r="AG336" s="63"/>
      <c r="AH336" s="63"/>
      <c r="AI336" s="65"/>
      <c r="AJ336" s="66"/>
      <c r="AK336" s="66"/>
      <c r="AL336" s="64"/>
      <c r="AM336" s="64"/>
      <c r="AN336" s="68"/>
      <c r="AO336" s="69"/>
      <c r="AP336" s="70"/>
      <c r="AQ336" s="66"/>
      <c r="AR336" s="66"/>
      <c r="AS336" s="66"/>
      <c r="AT336" s="65"/>
      <c r="AU336" s="65"/>
      <c r="AV336" s="64"/>
      <c r="AW336" s="63"/>
      <c r="AX336" s="64"/>
      <c r="AY336" s="71"/>
      <c r="AZ336" s="66"/>
      <c r="BA336" s="66"/>
      <c r="BB336" s="72"/>
      <c r="BC336" s="65"/>
      <c r="BD336" s="65"/>
      <c r="BE336" s="65"/>
      <c r="BF336" s="87"/>
      <c r="BG336" s="87"/>
      <c r="BH336" s="86"/>
      <c r="BI336" s="87"/>
      <c r="BJ336" s="86"/>
      <c r="BK336" s="86"/>
      <c r="BL336" s="86"/>
      <c r="BM336" s="27"/>
      <c r="BN336" s="86"/>
      <c r="BO336" s="86"/>
      <c r="BP336" s="74"/>
      <c r="BQ336" s="86"/>
      <c r="BR336" s="86"/>
      <c r="BS336" s="74"/>
      <c r="BT336" s="87"/>
      <c r="BU336" s="87"/>
      <c r="BV336" s="74"/>
      <c r="BW336" s="26"/>
      <c r="BX336" s="86"/>
      <c r="BY336" s="74"/>
      <c r="BZ336" s="87"/>
      <c r="CA336" s="63"/>
    </row>
    <row r="337" spans="1:79">
      <c r="A337" s="73"/>
      <c r="B337" s="62"/>
      <c r="D337" s="63"/>
      <c r="E337" s="63"/>
      <c r="F337" s="64"/>
      <c r="G337" s="64"/>
      <c r="H337" s="64"/>
      <c r="I337" s="65"/>
      <c r="J337" s="64"/>
      <c r="K337" s="64"/>
      <c r="L337" s="64"/>
      <c r="M337" s="64"/>
      <c r="N337" s="64"/>
      <c r="O337" s="63"/>
      <c r="P337" s="63"/>
      <c r="Q337" s="63"/>
      <c r="R337" s="65"/>
      <c r="S337" s="65"/>
      <c r="T337" s="63"/>
      <c r="U337" s="63"/>
      <c r="V337" s="63"/>
      <c r="W337" s="65"/>
      <c r="X337" s="66"/>
      <c r="Y337" s="65"/>
      <c r="Z337" s="65"/>
      <c r="AA337" s="65"/>
      <c r="AB337" s="65"/>
      <c r="AC337" s="66"/>
      <c r="AD337" s="63"/>
      <c r="AE337" s="63"/>
      <c r="AF337" s="64"/>
      <c r="AG337" s="63"/>
      <c r="AH337" s="63"/>
      <c r="AI337" s="65"/>
      <c r="AJ337" s="66"/>
      <c r="AK337" s="66"/>
      <c r="AL337" s="64"/>
      <c r="AM337" s="64"/>
      <c r="AN337" s="68"/>
      <c r="AO337" s="69"/>
      <c r="AP337" s="70"/>
      <c r="AQ337" s="66"/>
      <c r="AR337" s="66"/>
      <c r="AS337" s="66"/>
      <c r="AT337" s="65"/>
      <c r="AU337" s="65"/>
      <c r="AV337" s="64"/>
      <c r="AW337" s="63"/>
      <c r="AX337" s="64"/>
      <c r="AY337" s="71"/>
      <c r="AZ337" s="66"/>
      <c r="BA337" s="66"/>
      <c r="BB337" s="72"/>
      <c r="BC337" s="65"/>
      <c r="BD337" s="65"/>
      <c r="BE337" s="65"/>
      <c r="BF337" s="87"/>
      <c r="BG337" s="87"/>
      <c r="BH337" s="86"/>
      <c r="BI337" s="87"/>
      <c r="BJ337" s="86"/>
      <c r="BK337" s="86"/>
      <c r="BL337" s="86"/>
      <c r="BM337" s="27"/>
      <c r="BN337" s="86"/>
      <c r="BO337" s="86"/>
      <c r="BP337" s="74"/>
      <c r="BQ337" s="86"/>
      <c r="BR337" s="86"/>
      <c r="BS337" s="74"/>
      <c r="BT337" s="87"/>
      <c r="BU337" s="87"/>
      <c r="BV337" s="74"/>
      <c r="BW337" s="26"/>
      <c r="BX337" s="86"/>
      <c r="BY337" s="74"/>
      <c r="BZ337" s="87"/>
      <c r="CA337" s="63"/>
    </row>
    <row r="338" spans="1:79">
      <c r="A338" s="73"/>
      <c r="B338" s="62"/>
      <c r="D338" s="63"/>
      <c r="E338" s="63"/>
      <c r="F338" s="64"/>
      <c r="G338" s="64"/>
      <c r="H338" s="64"/>
      <c r="I338" s="65"/>
      <c r="J338" s="64"/>
      <c r="K338" s="64"/>
      <c r="L338" s="64"/>
      <c r="M338" s="64"/>
      <c r="N338" s="64"/>
      <c r="O338" s="63"/>
      <c r="P338" s="63"/>
      <c r="Q338" s="63"/>
      <c r="R338" s="65"/>
      <c r="S338" s="65"/>
      <c r="T338" s="63"/>
      <c r="U338" s="63"/>
      <c r="V338" s="63"/>
      <c r="W338" s="65"/>
      <c r="X338" s="66"/>
      <c r="Y338" s="65"/>
      <c r="Z338" s="65"/>
      <c r="AA338" s="65"/>
      <c r="AB338" s="65"/>
      <c r="AC338" s="66"/>
      <c r="AD338" s="63"/>
      <c r="AE338" s="63"/>
      <c r="AF338" s="64"/>
      <c r="AG338" s="63"/>
      <c r="AH338" s="63"/>
      <c r="AI338" s="65"/>
      <c r="AJ338" s="66"/>
      <c r="AK338" s="66"/>
      <c r="AL338" s="64"/>
      <c r="AM338" s="64"/>
      <c r="AN338" s="68"/>
      <c r="AO338" s="69"/>
      <c r="AP338" s="70"/>
      <c r="AQ338" s="66"/>
      <c r="AR338" s="66"/>
      <c r="AS338" s="66"/>
      <c r="AT338" s="65"/>
      <c r="AU338" s="65"/>
      <c r="AV338" s="64"/>
      <c r="AW338" s="63"/>
      <c r="AX338" s="64"/>
      <c r="AY338" s="71"/>
      <c r="AZ338" s="66"/>
      <c r="BA338" s="66"/>
      <c r="BB338" s="72"/>
      <c r="BC338" s="65"/>
      <c r="BD338" s="65"/>
      <c r="BE338" s="65"/>
      <c r="BF338" s="87"/>
      <c r="BG338" s="87"/>
      <c r="BH338" s="86"/>
      <c r="BI338" s="87"/>
      <c r="BJ338" s="86"/>
      <c r="BK338" s="86"/>
      <c r="BL338" s="86"/>
      <c r="BM338" s="27"/>
      <c r="BN338" s="86"/>
      <c r="BO338" s="86"/>
      <c r="BP338" s="74"/>
      <c r="BQ338" s="86"/>
      <c r="BR338" s="86"/>
      <c r="BS338" s="74"/>
      <c r="BT338" s="87"/>
      <c r="BU338" s="87"/>
      <c r="BV338" s="74"/>
      <c r="BW338" s="26"/>
      <c r="BX338" s="86"/>
      <c r="BY338" s="74"/>
      <c r="BZ338" s="87"/>
      <c r="CA338" s="63"/>
    </row>
    <row r="339" spans="1:79">
      <c r="A339" s="73"/>
      <c r="B339" s="62"/>
      <c r="D339" s="63"/>
      <c r="E339" s="63"/>
      <c r="F339" s="64"/>
      <c r="G339" s="64"/>
      <c r="H339" s="64"/>
      <c r="I339" s="65"/>
      <c r="J339" s="64"/>
      <c r="K339" s="64"/>
      <c r="L339" s="64"/>
      <c r="M339" s="64"/>
      <c r="N339" s="64"/>
      <c r="O339" s="63"/>
      <c r="P339" s="63"/>
      <c r="Q339" s="63"/>
      <c r="R339" s="65"/>
      <c r="S339" s="65"/>
      <c r="T339" s="63"/>
      <c r="U339" s="63"/>
      <c r="V339" s="63"/>
      <c r="W339" s="65"/>
      <c r="X339" s="66"/>
      <c r="Y339" s="65"/>
      <c r="Z339" s="65"/>
      <c r="AA339" s="65"/>
      <c r="AB339" s="65"/>
      <c r="AC339" s="66"/>
      <c r="AD339" s="63"/>
      <c r="AE339" s="63"/>
      <c r="AF339" s="64"/>
      <c r="AG339" s="63"/>
      <c r="AH339" s="63"/>
      <c r="AI339" s="65"/>
      <c r="AJ339" s="66"/>
      <c r="AK339" s="66"/>
      <c r="AL339" s="64"/>
      <c r="AM339" s="64"/>
      <c r="AN339" s="68"/>
      <c r="AO339" s="69"/>
      <c r="AP339" s="70"/>
      <c r="AQ339" s="66"/>
      <c r="AR339" s="66"/>
      <c r="AS339" s="66"/>
      <c r="AT339" s="65"/>
      <c r="AU339" s="65"/>
      <c r="AV339" s="64"/>
      <c r="AW339" s="63"/>
      <c r="AX339" s="64"/>
      <c r="AY339" s="71"/>
      <c r="AZ339" s="66"/>
      <c r="BA339" s="66"/>
      <c r="BB339" s="72"/>
      <c r="BC339" s="65"/>
      <c r="BD339" s="65"/>
      <c r="BE339" s="65"/>
      <c r="BF339" s="87"/>
      <c r="BG339" s="87"/>
      <c r="BH339" s="86"/>
      <c r="BI339" s="87"/>
      <c r="BJ339" s="86"/>
      <c r="BK339" s="86"/>
      <c r="BL339" s="86"/>
      <c r="BM339" s="27"/>
      <c r="BN339" s="86"/>
      <c r="BO339" s="86"/>
      <c r="BP339" s="74"/>
      <c r="BQ339" s="86"/>
      <c r="BR339" s="86"/>
      <c r="BS339" s="74"/>
      <c r="BT339" s="87"/>
      <c r="BU339" s="87"/>
      <c r="BV339" s="74"/>
      <c r="BW339" s="26"/>
      <c r="BX339" s="86"/>
      <c r="BY339" s="74"/>
      <c r="BZ339" s="87"/>
      <c r="CA339" s="63"/>
    </row>
    <row r="340" spans="1:79">
      <c r="A340" s="73"/>
      <c r="B340" s="62"/>
      <c r="D340" s="63"/>
      <c r="E340" s="63"/>
      <c r="F340" s="64"/>
      <c r="G340" s="64"/>
      <c r="H340" s="64"/>
      <c r="I340" s="65"/>
      <c r="J340" s="64"/>
      <c r="K340" s="64"/>
      <c r="L340" s="64"/>
      <c r="M340" s="64"/>
      <c r="N340" s="64"/>
      <c r="O340" s="63"/>
      <c r="P340" s="63"/>
      <c r="Q340" s="63"/>
      <c r="R340" s="65"/>
      <c r="S340" s="65"/>
      <c r="T340" s="63"/>
      <c r="U340" s="63"/>
      <c r="V340" s="63"/>
      <c r="W340" s="65"/>
      <c r="X340" s="66"/>
      <c r="Y340" s="65"/>
      <c r="Z340" s="65"/>
      <c r="AA340" s="65"/>
      <c r="AB340" s="65"/>
      <c r="AC340" s="66"/>
      <c r="AD340" s="63"/>
      <c r="AE340" s="63"/>
      <c r="AF340" s="64"/>
      <c r="AG340" s="63"/>
      <c r="AH340" s="63"/>
      <c r="AI340" s="65"/>
      <c r="AJ340" s="66"/>
      <c r="AK340" s="66"/>
      <c r="AL340" s="64"/>
      <c r="AM340" s="64"/>
      <c r="AN340" s="68"/>
      <c r="AO340" s="69"/>
      <c r="AP340" s="70"/>
      <c r="AQ340" s="66"/>
      <c r="AR340" s="66"/>
      <c r="AS340" s="66"/>
      <c r="AT340" s="65"/>
      <c r="AU340" s="65"/>
      <c r="AV340" s="64"/>
      <c r="AW340" s="63"/>
      <c r="AX340" s="64"/>
      <c r="AY340" s="71"/>
      <c r="AZ340" s="66"/>
      <c r="BA340" s="66"/>
      <c r="BB340" s="72"/>
      <c r="BC340" s="65"/>
      <c r="BD340" s="65"/>
      <c r="BE340" s="65"/>
      <c r="BF340" s="87"/>
      <c r="BG340" s="87"/>
      <c r="BH340" s="86"/>
      <c r="BI340" s="87"/>
      <c r="BJ340" s="86"/>
      <c r="BK340" s="86"/>
      <c r="BL340" s="86"/>
      <c r="BM340" s="27"/>
      <c r="BN340" s="86"/>
      <c r="BO340" s="86"/>
      <c r="BP340" s="74"/>
      <c r="BQ340" s="86"/>
      <c r="BR340" s="86"/>
      <c r="BS340" s="74"/>
      <c r="BT340" s="87"/>
      <c r="BU340" s="87"/>
      <c r="BV340" s="74"/>
      <c r="BW340" s="26"/>
      <c r="BX340" s="86"/>
      <c r="BY340" s="74"/>
      <c r="BZ340" s="87"/>
      <c r="CA340" s="63"/>
    </row>
    <row r="341" spans="1:79">
      <c r="A341" s="73"/>
      <c r="B341" s="62"/>
      <c r="D341" s="63"/>
      <c r="E341" s="63"/>
      <c r="F341" s="64"/>
      <c r="G341" s="64"/>
      <c r="H341" s="64"/>
      <c r="I341" s="65"/>
      <c r="J341" s="64"/>
      <c r="K341" s="64"/>
      <c r="L341" s="64"/>
      <c r="M341" s="64"/>
      <c r="N341" s="64"/>
      <c r="O341" s="63"/>
      <c r="P341" s="63"/>
      <c r="Q341" s="63"/>
      <c r="R341" s="65"/>
      <c r="S341" s="65"/>
      <c r="T341" s="63"/>
      <c r="U341" s="63"/>
      <c r="V341" s="63"/>
      <c r="W341" s="65"/>
      <c r="X341" s="66"/>
      <c r="Y341" s="65"/>
      <c r="Z341" s="65"/>
      <c r="AA341" s="65"/>
      <c r="AB341" s="65"/>
      <c r="AC341" s="66"/>
      <c r="AD341" s="63"/>
      <c r="AE341" s="63"/>
      <c r="AF341" s="64"/>
      <c r="AG341" s="63"/>
      <c r="AH341" s="63"/>
      <c r="AI341" s="65"/>
      <c r="AJ341" s="66"/>
      <c r="AK341" s="66"/>
      <c r="AL341" s="64"/>
      <c r="AM341" s="64"/>
      <c r="AN341" s="68"/>
      <c r="AO341" s="69"/>
      <c r="AP341" s="70"/>
      <c r="AQ341" s="66"/>
      <c r="AR341" s="66"/>
      <c r="AS341" s="66"/>
      <c r="AT341" s="65"/>
      <c r="AU341" s="65"/>
      <c r="AV341" s="64"/>
      <c r="AW341" s="63"/>
      <c r="AX341" s="64"/>
      <c r="AY341" s="71"/>
      <c r="AZ341" s="66"/>
      <c r="BA341" s="66"/>
      <c r="BB341" s="72"/>
      <c r="BC341" s="65"/>
      <c r="BD341" s="65"/>
      <c r="BE341" s="65"/>
      <c r="BF341" s="87"/>
      <c r="BG341" s="87"/>
      <c r="BH341" s="86"/>
      <c r="BI341" s="87"/>
      <c r="BJ341" s="86"/>
      <c r="BK341" s="86"/>
      <c r="BL341" s="86"/>
      <c r="BM341" s="27"/>
      <c r="BN341" s="86"/>
      <c r="BO341" s="86"/>
      <c r="BP341" s="74"/>
      <c r="BQ341" s="86"/>
      <c r="BR341" s="86"/>
      <c r="BS341" s="74"/>
      <c r="BT341" s="87"/>
      <c r="BU341" s="87"/>
      <c r="BV341" s="74"/>
      <c r="BW341" s="26"/>
      <c r="BX341" s="86"/>
      <c r="BY341" s="74"/>
      <c r="BZ341" s="87"/>
      <c r="CA341" s="63"/>
    </row>
    <row r="342" spans="1:79">
      <c r="A342" s="73"/>
      <c r="B342" s="62"/>
      <c r="D342" s="63"/>
      <c r="E342" s="63"/>
      <c r="F342" s="64"/>
      <c r="G342" s="64"/>
      <c r="H342" s="64"/>
      <c r="I342" s="65"/>
      <c r="J342" s="64"/>
      <c r="K342" s="64"/>
      <c r="L342" s="64"/>
      <c r="M342" s="64"/>
      <c r="N342" s="64"/>
      <c r="O342" s="63"/>
      <c r="P342" s="63"/>
      <c r="Q342" s="63"/>
      <c r="R342" s="65"/>
      <c r="S342" s="65"/>
      <c r="T342" s="63"/>
      <c r="U342" s="63"/>
      <c r="V342" s="63"/>
      <c r="W342" s="65"/>
      <c r="X342" s="66"/>
      <c r="Y342" s="65"/>
      <c r="Z342" s="65"/>
      <c r="AA342" s="65"/>
      <c r="AB342" s="65"/>
      <c r="AC342" s="66"/>
      <c r="AD342" s="63"/>
      <c r="AE342" s="63"/>
      <c r="AF342" s="64"/>
      <c r="AG342" s="63"/>
      <c r="AH342" s="63"/>
      <c r="AI342" s="65"/>
      <c r="AJ342" s="66"/>
      <c r="AK342" s="66"/>
      <c r="AL342" s="64"/>
      <c r="AM342" s="64"/>
      <c r="AN342" s="68"/>
      <c r="AO342" s="69"/>
      <c r="AP342" s="70"/>
      <c r="AQ342" s="66"/>
      <c r="AR342" s="66"/>
      <c r="AS342" s="66"/>
      <c r="AT342" s="65"/>
      <c r="AU342" s="65"/>
      <c r="AV342" s="64"/>
      <c r="AW342" s="63"/>
      <c r="AX342" s="64"/>
      <c r="AY342" s="71"/>
      <c r="AZ342" s="66"/>
      <c r="BA342" s="66"/>
      <c r="BB342" s="72"/>
      <c r="BC342" s="65"/>
      <c r="BD342" s="65"/>
      <c r="BE342" s="65"/>
      <c r="BF342" s="87"/>
      <c r="BG342" s="87"/>
      <c r="BH342" s="86"/>
      <c r="BI342" s="87"/>
      <c r="BJ342" s="86"/>
      <c r="BK342" s="86"/>
      <c r="BL342" s="86"/>
      <c r="BM342" s="27"/>
      <c r="BN342" s="86"/>
      <c r="BO342" s="86"/>
      <c r="BP342" s="74"/>
      <c r="BQ342" s="86"/>
      <c r="BR342" s="86"/>
      <c r="BS342" s="74"/>
      <c r="BT342" s="87"/>
      <c r="BU342" s="87"/>
      <c r="BV342" s="74"/>
      <c r="BW342" s="26"/>
      <c r="BX342" s="86"/>
      <c r="BY342" s="74"/>
      <c r="BZ342" s="87"/>
      <c r="CA342" s="63"/>
    </row>
    <row r="343" spans="1:79">
      <c r="A343" s="73"/>
      <c r="B343" s="62"/>
      <c r="D343" s="63"/>
      <c r="E343" s="63"/>
      <c r="F343" s="64"/>
      <c r="G343" s="64"/>
      <c r="H343" s="64"/>
      <c r="I343" s="65"/>
      <c r="J343" s="64"/>
      <c r="K343" s="64"/>
      <c r="L343" s="64"/>
      <c r="M343" s="64"/>
      <c r="N343" s="64"/>
      <c r="O343" s="63"/>
      <c r="P343" s="63"/>
      <c r="Q343" s="63"/>
      <c r="R343" s="65"/>
      <c r="S343" s="65"/>
      <c r="T343" s="63"/>
      <c r="U343" s="63"/>
      <c r="V343" s="63"/>
      <c r="W343" s="65"/>
      <c r="X343" s="66"/>
      <c r="Y343" s="65"/>
      <c r="Z343" s="65"/>
      <c r="AA343" s="65"/>
      <c r="AB343" s="65"/>
      <c r="AC343" s="66"/>
      <c r="AD343" s="63"/>
      <c r="AE343" s="63"/>
      <c r="AF343" s="64"/>
      <c r="AG343" s="63"/>
      <c r="AH343" s="63"/>
      <c r="AI343" s="65"/>
      <c r="AJ343" s="66"/>
      <c r="AK343" s="66"/>
      <c r="AL343" s="64"/>
      <c r="AM343" s="64"/>
      <c r="AN343" s="68"/>
      <c r="AO343" s="69"/>
      <c r="AP343" s="70"/>
      <c r="AQ343" s="66"/>
      <c r="AR343" s="66"/>
      <c r="AS343" s="66"/>
      <c r="AT343" s="65"/>
      <c r="AU343" s="65"/>
      <c r="AV343" s="64"/>
      <c r="AW343" s="63"/>
      <c r="AX343" s="64"/>
      <c r="AY343" s="71"/>
      <c r="AZ343" s="66"/>
      <c r="BA343" s="66"/>
      <c r="BB343" s="72"/>
      <c r="BC343" s="65"/>
      <c r="BD343" s="65"/>
      <c r="BE343" s="65"/>
      <c r="BF343" s="87"/>
      <c r="BG343" s="87"/>
      <c r="BH343" s="86"/>
      <c r="BI343" s="87"/>
      <c r="BJ343" s="86"/>
      <c r="BK343" s="86"/>
      <c r="BL343" s="86"/>
      <c r="BM343" s="27"/>
      <c r="BN343" s="86"/>
      <c r="BO343" s="86"/>
      <c r="BP343" s="74"/>
      <c r="BQ343" s="86"/>
      <c r="BR343" s="86"/>
      <c r="BS343" s="74"/>
      <c r="BT343" s="87"/>
      <c r="BU343" s="87"/>
      <c r="BV343" s="74"/>
      <c r="BW343" s="26"/>
      <c r="BX343" s="86"/>
      <c r="BY343" s="74"/>
      <c r="BZ343" s="87"/>
      <c r="CA343" s="63"/>
    </row>
    <row r="344" spans="1:79">
      <c r="A344" s="73"/>
      <c r="B344" s="62"/>
      <c r="D344" s="63"/>
      <c r="E344" s="63"/>
      <c r="F344" s="64"/>
      <c r="G344" s="64"/>
      <c r="H344" s="64"/>
      <c r="I344" s="65"/>
      <c r="J344" s="64"/>
      <c r="K344" s="64"/>
      <c r="L344" s="64"/>
      <c r="M344" s="64"/>
      <c r="N344" s="64"/>
      <c r="O344" s="63"/>
      <c r="P344" s="63"/>
      <c r="Q344" s="63"/>
      <c r="R344" s="65"/>
      <c r="S344" s="65"/>
      <c r="T344" s="63"/>
      <c r="U344" s="63"/>
      <c r="V344" s="63"/>
      <c r="W344" s="65"/>
      <c r="X344" s="66"/>
      <c r="Y344" s="65"/>
      <c r="Z344" s="65"/>
      <c r="AA344" s="65"/>
      <c r="AB344" s="65"/>
      <c r="AC344" s="66"/>
      <c r="AD344" s="63"/>
      <c r="AE344" s="63"/>
      <c r="AF344" s="64"/>
      <c r="AG344" s="63"/>
      <c r="AH344" s="63"/>
      <c r="AI344" s="65"/>
      <c r="AJ344" s="66"/>
      <c r="AK344" s="66"/>
      <c r="AL344" s="64"/>
      <c r="AM344" s="64"/>
      <c r="AN344" s="68"/>
      <c r="AO344" s="69"/>
      <c r="AP344" s="70"/>
      <c r="AQ344" s="66"/>
      <c r="AR344" s="66"/>
      <c r="AS344" s="66"/>
      <c r="AT344" s="65"/>
      <c r="AU344" s="65"/>
      <c r="AV344" s="64"/>
      <c r="AW344" s="63"/>
      <c r="AX344" s="64"/>
      <c r="AY344" s="71"/>
      <c r="AZ344" s="66"/>
      <c r="BA344" s="66"/>
      <c r="BB344" s="72"/>
      <c r="BC344" s="65"/>
      <c r="BD344" s="65"/>
      <c r="BE344" s="65"/>
      <c r="BF344" s="87"/>
      <c r="BG344" s="87"/>
      <c r="BH344" s="86"/>
      <c r="BI344" s="87"/>
      <c r="BJ344" s="86"/>
      <c r="BK344" s="86"/>
      <c r="BL344" s="86"/>
      <c r="BM344" s="27"/>
      <c r="BN344" s="86"/>
      <c r="BO344" s="86"/>
      <c r="BP344" s="74"/>
      <c r="BQ344" s="86"/>
      <c r="BR344" s="86"/>
      <c r="BS344" s="74"/>
      <c r="BT344" s="87"/>
      <c r="BU344" s="87"/>
      <c r="BV344" s="74"/>
      <c r="BW344" s="26"/>
      <c r="BX344" s="86"/>
      <c r="BY344" s="74"/>
      <c r="BZ344" s="87"/>
      <c r="CA344" s="63"/>
    </row>
    <row r="345" spans="1:79">
      <c r="A345" s="73"/>
      <c r="B345" s="62"/>
      <c r="D345" s="63"/>
      <c r="E345" s="63"/>
      <c r="F345" s="64"/>
      <c r="G345" s="64"/>
      <c r="H345" s="64"/>
      <c r="I345" s="65"/>
      <c r="J345" s="64"/>
      <c r="K345" s="64"/>
      <c r="L345" s="64"/>
      <c r="M345" s="64"/>
      <c r="N345" s="64"/>
      <c r="O345" s="63"/>
      <c r="P345" s="63"/>
      <c r="Q345" s="63"/>
      <c r="R345" s="65"/>
      <c r="S345" s="65"/>
      <c r="T345" s="63"/>
      <c r="U345" s="63"/>
      <c r="V345" s="63"/>
      <c r="W345" s="65"/>
      <c r="X345" s="66"/>
      <c r="Y345" s="65"/>
      <c r="Z345" s="65"/>
      <c r="AA345" s="65"/>
      <c r="AB345" s="65"/>
      <c r="AC345" s="66"/>
      <c r="AD345" s="63"/>
      <c r="AE345" s="63"/>
      <c r="AF345" s="64"/>
      <c r="AG345" s="63"/>
      <c r="AH345" s="63"/>
      <c r="AI345" s="65"/>
      <c r="AJ345" s="66"/>
      <c r="AK345" s="66"/>
      <c r="AL345" s="64"/>
      <c r="AM345" s="64"/>
      <c r="AN345" s="68"/>
      <c r="AO345" s="69"/>
      <c r="AP345" s="70"/>
      <c r="AQ345" s="66"/>
      <c r="AR345" s="66"/>
      <c r="AS345" s="66"/>
      <c r="AT345" s="65"/>
      <c r="AU345" s="65"/>
      <c r="AV345" s="64"/>
      <c r="AW345" s="63"/>
      <c r="AX345" s="64"/>
      <c r="AY345" s="71"/>
      <c r="AZ345" s="66"/>
      <c r="BA345" s="66"/>
      <c r="BB345" s="72"/>
      <c r="BC345" s="65"/>
      <c r="BD345" s="65"/>
      <c r="BE345" s="65"/>
      <c r="BF345" s="87"/>
      <c r="BG345" s="87"/>
      <c r="BH345" s="86"/>
      <c r="BI345" s="87"/>
      <c r="BJ345" s="86"/>
      <c r="BK345" s="86"/>
      <c r="BL345" s="86"/>
      <c r="BM345" s="27"/>
      <c r="BN345" s="86"/>
      <c r="BO345" s="86"/>
      <c r="BP345" s="74"/>
      <c r="BQ345" s="86"/>
      <c r="BR345" s="86"/>
      <c r="BS345" s="74"/>
      <c r="BT345" s="87"/>
      <c r="BU345" s="87"/>
      <c r="BV345" s="74"/>
      <c r="BW345" s="26"/>
      <c r="BX345" s="86"/>
      <c r="BY345" s="74"/>
      <c r="BZ345" s="87"/>
      <c r="CA345" s="63"/>
    </row>
    <row r="346" spans="1:79">
      <c r="A346" s="73"/>
      <c r="B346" s="62"/>
      <c r="D346" s="63"/>
      <c r="E346" s="63"/>
      <c r="F346" s="64"/>
      <c r="G346" s="64"/>
      <c r="H346" s="64"/>
      <c r="I346" s="65"/>
      <c r="J346" s="64"/>
      <c r="K346" s="64"/>
      <c r="L346" s="64"/>
      <c r="M346" s="64"/>
      <c r="N346" s="64"/>
      <c r="O346" s="63"/>
      <c r="P346" s="63"/>
      <c r="Q346" s="63"/>
      <c r="R346" s="65"/>
      <c r="S346" s="65"/>
      <c r="T346" s="63"/>
      <c r="U346" s="63"/>
      <c r="V346" s="63"/>
      <c r="W346" s="65"/>
      <c r="X346" s="66"/>
      <c r="Y346" s="65"/>
      <c r="Z346" s="65"/>
      <c r="AA346" s="65"/>
      <c r="AB346" s="65"/>
      <c r="AC346" s="66"/>
      <c r="AD346" s="63"/>
      <c r="AE346" s="63"/>
      <c r="AF346" s="64"/>
      <c r="AG346" s="63"/>
      <c r="AH346" s="63"/>
      <c r="AI346" s="65"/>
      <c r="AJ346" s="66"/>
      <c r="AK346" s="66"/>
      <c r="AL346" s="64"/>
      <c r="AM346" s="64"/>
      <c r="AN346" s="68"/>
      <c r="AO346" s="69"/>
      <c r="AP346" s="70"/>
      <c r="AQ346" s="66"/>
      <c r="AR346" s="66"/>
      <c r="AS346" s="66"/>
      <c r="AT346" s="65"/>
      <c r="AU346" s="65"/>
      <c r="AV346" s="64"/>
      <c r="AW346" s="63"/>
      <c r="AX346" s="64"/>
      <c r="AY346" s="71"/>
      <c r="AZ346" s="66"/>
      <c r="BA346" s="66"/>
      <c r="BB346" s="72"/>
      <c r="BC346" s="65"/>
      <c r="BD346" s="65"/>
      <c r="BE346" s="65"/>
      <c r="BF346" s="87"/>
      <c r="BG346" s="87"/>
      <c r="BH346" s="86"/>
      <c r="BI346" s="87"/>
      <c r="BJ346" s="86"/>
      <c r="BK346" s="86"/>
      <c r="BL346" s="86"/>
      <c r="BM346" s="27"/>
      <c r="BN346" s="86"/>
      <c r="BO346" s="86"/>
      <c r="BP346" s="74"/>
      <c r="BQ346" s="86"/>
      <c r="BR346" s="86"/>
      <c r="BS346" s="74"/>
      <c r="BT346" s="87"/>
      <c r="BU346" s="87"/>
      <c r="BV346" s="74"/>
      <c r="BW346" s="26"/>
      <c r="BX346" s="86"/>
      <c r="BY346" s="74"/>
      <c r="BZ346" s="87"/>
      <c r="CA346" s="63"/>
    </row>
    <row r="347" spans="1:79">
      <c r="A347" s="73"/>
      <c r="B347" s="62"/>
      <c r="D347" s="63"/>
      <c r="E347" s="63"/>
      <c r="F347" s="64"/>
      <c r="G347" s="64"/>
      <c r="H347" s="64"/>
      <c r="I347" s="65"/>
      <c r="J347" s="64"/>
      <c r="K347" s="64"/>
      <c r="L347" s="64"/>
      <c r="M347" s="64"/>
      <c r="N347" s="64"/>
      <c r="O347" s="63"/>
      <c r="P347" s="63"/>
      <c r="Q347" s="63"/>
      <c r="R347" s="65"/>
      <c r="S347" s="65"/>
      <c r="T347" s="63"/>
      <c r="U347" s="63"/>
      <c r="V347" s="63"/>
      <c r="W347" s="65"/>
      <c r="X347" s="66"/>
      <c r="Y347" s="65"/>
      <c r="Z347" s="65"/>
      <c r="AA347" s="65"/>
      <c r="AB347" s="65"/>
      <c r="AC347" s="66"/>
      <c r="AD347" s="63"/>
      <c r="AE347" s="63"/>
      <c r="AF347" s="64"/>
      <c r="AG347" s="63"/>
      <c r="AH347" s="63"/>
      <c r="AI347" s="65"/>
      <c r="AJ347" s="66"/>
      <c r="AK347" s="66"/>
      <c r="AL347" s="64"/>
      <c r="AM347" s="64"/>
      <c r="AN347" s="68"/>
      <c r="AO347" s="69"/>
      <c r="AP347" s="70"/>
      <c r="AQ347" s="66"/>
      <c r="AR347" s="66"/>
      <c r="AS347" s="66"/>
      <c r="AT347" s="65"/>
      <c r="AU347" s="65"/>
      <c r="AV347" s="64"/>
      <c r="AW347" s="63"/>
      <c r="AX347" s="64"/>
      <c r="AY347" s="71"/>
      <c r="AZ347" s="66"/>
      <c r="BA347" s="66"/>
      <c r="BB347" s="72"/>
      <c r="BC347" s="65"/>
      <c r="BD347" s="65"/>
      <c r="BE347" s="65"/>
      <c r="BF347" s="87"/>
      <c r="BG347" s="87"/>
      <c r="BH347" s="86"/>
      <c r="BI347" s="87"/>
      <c r="BJ347" s="86"/>
      <c r="BK347" s="86"/>
      <c r="BL347" s="86"/>
      <c r="BM347" s="27"/>
      <c r="BN347" s="86"/>
      <c r="BO347" s="86"/>
      <c r="BP347" s="74"/>
      <c r="BQ347" s="86"/>
      <c r="BR347" s="86"/>
      <c r="BS347" s="74"/>
      <c r="BT347" s="87"/>
      <c r="BU347" s="87"/>
      <c r="BV347" s="74"/>
      <c r="BW347" s="26"/>
      <c r="BX347" s="86"/>
      <c r="BY347" s="74"/>
      <c r="BZ347" s="87"/>
      <c r="CA347" s="63"/>
    </row>
    <row r="348" spans="1:79">
      <c r="A348" s="73"/>
      <c r="B348" s="62"/>
      <c r="D348" s="63"/>
      <c r="E348" s="63"/>
      <c r="F348" s="64"/>
      <c r="G348" s="64"/>
      <c r="H348" s="64"/>
      <c r="I348" s="65"/>
      <c r="J348" s="64"/>
      <c r="K348" s="64"/>
      <c r="L348" s="64"/>
      <c r="M348" s="64"/>
      <c r="N348" s="64"/>
      <c r="O348" s="63"/>
      <c r="P348" s="63"/>
      <c r="Q348" s="63"/>
      <c r="R348" s="65"/>
      <c r="S348" s="65"/>
      <c r="T348" s="63"/>
      <c r="U348" s="63"/>
      <c r="V348" s="63"/>
      <c r="W348" s="65"/>
      <c r="X348" s="66"/>
      <c r="Y348" s="65"/>
      <c r="Z348" s="65"/>
      <c r="AA348" s="65"/>
      <c r="AB348" s="65"/>
      <c r="AC348" s="66"/>
      <c r="AD348" s="63"/>
      <c r="AE348" s="63"/>
      <c r="AF348" s="64"/>
      <c r="AG348" s="63"/>
      <c r="AH348" s="63"/>
      <c r="AI348" s="65"/>
      <c r="AJ348" s="66"/>
      <c r="AK348" s="66"/>
      <c r="AL348" s="64"/>
      <c r="AM348" s="64"/>
      <c r="AN348" s="68"/>
      <c r="AO348" s="69"/>
      <c r="AP348" s="70"/>
      <c r="AQ348" s="66"/>
      <c r="AR348" s="66"/>
      <c r="AS348" s="66"/>
      <c r="AT348" s="65"/>
      <c r="AU348" s="65"/>
      <c r="AV348" s="64"/>
      <c r="AW348" s="63"/>
      <c r="AX348" s="64"/>
      <c r="AY348" s="71"/>
      <c r="AZ348" s="66"/>
      <c r="BA348" s="66"/>
      <c r="BB348" s="72"/>
      <c r="BC348" s="65"/>
      <c r="BD348" s="65"/>
      <c r="BE348" s="65"/>
      <c r="BF348" s="87"/>
      <c r="BG348" s="87"/>
      <c r="BH348" s="86"/>
      <c r="BI348" s="87"/>
      <c r="BJ348" s="86"/>
      <c r="BK348" s="86"/>
      <c r="BL348" s="86"/>
      <c r="BM348" s="27"/>
      <c r="BN348" s="86"/>
      <c r="BO348" s="86"/>
      <c r="BP348" s="74"/>
      <c r="BQ348" s="86"/>
      <c r="BR348" s="86"/>
      <c r="BS348" s="74"/>
      <c r="BT348" s="87"/>
      <c r="BU348" s="87"/>
      <c r="BV348" s="74"/>
      <c r="BW348" s="26"/>
      <c r="BX348" s="86"/>
      <c r="BY348" s="74"/>
      <c r="BZ348" s="87"/>
      <c r="CA348" s="63"/>
    </row>
    <row r="349" spans="1:79">
      <c r="A349" s="73"/>
      <c r="B349" s="62"/>
      <c r="D349" s="63"/>
      <c r="E349" s="63"/>
      <c r="F349" s="64"/>
      <c r="G349" s="64"/>
      <c r="H349" s="64"/>
      <c r="I349" s="65"/>
      <c r="J349" s="64"/>
      <c r="K349" s="64"/>
      <c r="L349" s="64"/>
      <c r="M349" s="64"/>
      <c r="N349" s="64"/>
      <c r="O349" s="63"/>
      <c r="P349" s="63"/>
      <c r="Q349" s="63"/>
      <c r="R349" s="65"/>
      <c r="S349" s="65"/>
      <c r="T349" s="63"/>
      <c r="U349" s="63"/>
      <c r="V349" s="63"/>
      <c r="W349" s="65"/>
      <c r="X349" s="66"/>
      <c r="Y349" s="65"/>
      <c r="Z349" s="65"/>
      <c r="AA349" s="65"/>
      <c r="AB349" s="65"/>
      <c r="AC349" s="66"/>
      <c r="AD349" s="63"/>
      <c r="AE349" s="63"/>
      <c r="AF349" s="64"/>
      <c r="AG349" s="63"/>
      <c r="AH349" s="63"/>
      <c r="AI349" s="65"/>
      <c r="AJ349" s="66"/>
      <c r="AK349" s="66"/>
      <c r="AL349" s="64"/>
      <c r="AM349" s="64"/>
      <c r="AN349" s="68"/>
      <c r="AO349" s="69"/>
      <c r="AP349" s="70"/>
      <c r="AQ349" s="66"/>
      <c r="AR349" s="66"/>
      <c r="AS349" s="66"/>
      <c r="AT349" s="65"/>
      <c r="AU349" s="65"/>
      <c r="AV349" s="64"/>
      <c r="AW349" s="63"/>
      <c r="AX349" s="64"/>
      <c r="AY349" s="71"/>
      <c r="AZ349" s="66"/>
      <c r="BA349" s="66"/>
      <c r="BB349" s="72"/>
      <c r="BC349" s="65"/>
      <c r="BD349" s="65"/>
      <c r="BE349" s="65"/>
      <c r="BF349" s="87"/>
      <c r="BG349" s="87"/>
      <c r="BH349" s="86"/>
      <c r="BI349" s="87"/>
      <c r="BJ349" s="86"/>
      <c r="BK349" s="86"/>
      <c r="BL349" s="86"/>
      <c r="BM349" s="27"/>
      <c r="BN349" s="86"/>
      <c r="BO349" s="86"/>
      <c r="BP349" s="74"/>
      <c r="BQ349" s="86"/>
      <c r="BR349" s="86"/>
      <c r="BS349" s="74"/>
      <c r="BT349" s="87"/>
      <c r="BU349" s="87"/>
      <c r="BV349" s="74"/>
      <c r="BW349" s="26"/>
      <c r="BX349" s="86"/>
      <c r="BY349" s="74"/>
      <c r="BZ349" s="87"/>
      <c r="CA349" s="63"/>
    </row>
    <row r="350" spans="1:79">
      <c r="A350" s="73"/>
      <c r="B350" s="62"/>
      <c r="D350" s="63"/>
      <c r="E350" s="63"/>
      <c r="F350" s="64"/>
      <c r="G350" s="64"/>
      <c r="H350" s="64"/>
      <c r="I350" s="65"/>
      <c r="J350" s="64"/>
      <c r="K350" s="64"/>
      <c r="L350" s="64"/>
      <c r="M350" s="64"/>
      <c r="N350" s="64"/>
      <c r="O350" s="63"/>
      <c r="P350" s="63"/>
      <c r="Q350" s="63"/>
      <c r="R350" s="65"/>
      <c r="S350" s="65"/>
      <c r="T350" s="63"/>
      <c r="U350" s="63"/>
      <c r="V350" s="63"/>
      <c r="W350" s="65"/>
      <c r="X350" s="66"/>
      <c r="Y350" s="65"/>
      <c r="Z350" s="65"/>
      <c r="AA350" s="65"/>
      <c r="AB350" s="65"/>
      <c r="AC350" s="66"/>
      <c r="AD350" s="63"/>
      <c r="AE350" s="63"/>
      <c r="AF350" s="64"/>
      <c r="AG350" s="63"/>
      <c r="AH350" s="63"/>
      <c r="AI350" s="65"/>
      <c r="AJ350" s="66"/>
      <c r="AK350" s="66"/>
      <c r="AL350" s="64"/>
      <c r="AM350" s="64"/>
      <c r="AN350" s="68"/>
      <c r="AO350" s="69"/>
      <c r="AP350" s="70"/>
      <c r="AQ350" s="66"/>
      <c r="AR350" s="66"/>
      <c r="AS350" s="66"/>
      <c r="AT350" s="65"/>
      <c r="AU350" s="65"/>
      <c r="AV350" s="64"/>
      <c r="AW350" s="63"/>
      <c r="AX350" s="64"/>
      <c r="AY350" s="71"/>
      <c r="AZ350" s="66"/>
      <c r="BA350" s="66"/>
      <c r="BB350" s="72"/>
      <c r="BC350" s="65"/>
      <c r="BD350" s="65"/>
      <c r="BE350" s="65"/>
      <c r="BF350" s="87"/>
      <c r="BG350" s="87"/>
      <c r="BH350" s="86"/>
      <c r="BI350" s="87"/>
      <c r="BJ350" s="86"/>
      <c r="BK350" s="86"/>
      <c r="BL350" s="86"/>
      <c r="BM350" s="27"/>
      <c r="BN350" s="86"/>
      <c r="BO350" s="86"/>
      <c r="BP350" s="74"/>
      <c r="BQ350" s="86"/>
      <c r="BR350" s="86"/>
      <c r="BS350" s="74"/>
      <c r="BT350" s="87"/>
      <c r="BU350" s="87"/>
      <c r="BV350" s="74"/>
      <c r="BW350" s="26"/>
      <c r="BX350" s="86"/>
      <c r="BY350" s="74"/>
      <c r="BZ350" s="87"/>
      <c r="CA350" s="63"/>
    </row>
    <row r="351" spans="1:79">
      <c r="A351" s="73"/>
      <c r="B351" s="62"/>
      <c r="D351" s="63"/>
      <c r="E351" s="63"/>
      <c r="F351" s="64"/>
      <c r="G351" s="64"/>
      <c r="H351" s="64"/>
      <c r="I351" s="65"/>
      <c r="J351" s="64"/>
      <c r="K351" s="64"/>
      <c r="L351" s="64"/>
      <c r="M351" s="64"/>
      <c r="N351" s="64"/>
      <c r="O351" s="63"/>
      <c r="P351" s="63"/>
      <c r="Q351" s="63"/>
      <c r="R351" s="65"/>
      <c r="S351" s="65"/>
      <c r="T351" s="63"/>
      <c r="U351" s="63"/>
      <c r="V351" s="63"/>
      <c r="W351" s="65"/>
      <c r="X351" s="66"/>
      <c r="Y351" s="65"/>
      <c r="Z351" s="65"/>
      <c r="AA351" s="65"/>
      <c r="AB351" s="65"/>
      <c r="AC351" s="66"/>
      <c r="AD351" s="63"/>
      <c r="AE351" s="63"/>
      <c r="AF351" s="64"/>
      <c r="AG351" s="63"/>
      <c r="AH351" s="63"/>
      <c r="AI351" s="65"/>
      <c r="AJ351" s="66"/>
      <c r="AK351" s="66"/>
      <c r="AL351" s="64"/>
      <c r="AM351" s="64"/>
      <c r="AN351" s="68"/>
      <c r="AO351" s="69"/>
      <c r="AP351" s="70"/>
      <c r="AQ351" s="66"/>
      <c r="AR351" s="66"/>
      <c r="AS351" s="66"/>
      <c r="AT351" s="65"/>
      <c r="AU351" s="65"/>
      <c r="AV351" s="64"/>
      <c r="AW351" s="63"/>
      <c r="AX351" s="64"/>
      <c r="AY351" s="71"/>
      <c r="AZ351" s="66"/>
      <c r="BA351" s="66"/>
      <c r="BB351" s="72"/>
      <c r="BC351" s="65"/>
      <c r="BD351" s="65"/>
      <c r="BE351" s="65"/>
      <c r="BF351" s="87"/>
      <c r="BG351" s="87"/>
      <c r="BH351" s="86"/>
      <c r="BI351" s="87"/>
      <c r="BJ351" s="86"/>
      <c r="BK351" s="86"/>
      <c r="BL351" s="86"/>
      <c r="BM351" s="27"/>
      <c r="BN351" s="86"/>
      <c r="BO351" s="86"/>
      <c r="BP351" s="74"/>
      <c r="BQ351" s="86"/>
      <c r="BR351" s="86"/>
      <c r="BS351" s="74"/>
      <c r="BT351" s="87"/>
      <c r="BU351" s="87"/>
      <c r="BV351" s="74"/>
      <c r="BW351" s="26"/>
      <c r="BX351" s="86"/>
      <c r="BY351" s="74"/>
      <c r="BZ351" s="87"/>
      <c r="CA351" s="63"/>
    </row>
    <row r="352" spans="1:79">
      <c r="A352" s="73"/>
      <c r="B352" s="62"/>
      <c r="D352" s="63"/>
      <c r="E352" s="63"/>
      <c r="F352" s="64"/>
      <c r="G352" s="64"/>
      <c r="H352" s="64"/>
      <c r="I352" s="65"/>
      <c r="J352" s="64"/>
      <c r="K352" s="64"/>
      <c r="L352" s="64"/>
      <c r="M352" s="64"/>
      <c r="N352" s="64"/>
      <c r="O352" s="63"/>
      <c r="P352" s="63"/>
      <c r="Q352" s="63"/>
      <c r="R352" s="65"/>
      <c r="S352" s="65"/>
      <c r="T352" s="63"/>
      <c r="U352" s="63"/>
      <c r="V352" s="63"/>
      <c r="W352" s="65"/>
      <c r="X352" s="66"/>
      <c r="Y352" s="65"/>
      <c r="Z352" s="65"/>
      <c r="AA352" s="65"/>
      <c r="AB352" s="65"/>
      <c r="AC352" s="66"/>
      <c r="AD352" s="63"/>
      <c r="AE352" s="63"/>
      <c r="AF352" s="64"/>
      <c r="AG352" s="63"/>
      <c r="AH352" s="63"/>
      <c r="AI352" s="65"/>
      <c r="AJ352" s="66"/>
      <c r="AK352" s="66"/>
      <c r="AL352" s="64"/>
      <c r="AM352" s="64"/>
      <c r="AN352" s="68"/>
      <c r="AO352" s="69"/>
      <c r="AP352" s="70"/>
      <c r="AQ352" s="66"/>
      <c r="AR352" s="66"/>
      <c r="AS352" s="66"/>
      <c r="AT352" s="65"/>
      <c r="AU352" s="65"/>
      <c r="AV352" s="64"/>
      <c r="AW352" s="63"/>
      <c r="AX352" s="64"/>
      <c r="AY352" s="71"/>
      <c r="AZ352" s="66"/>
      <c r="BA352" s="66"/>
      <c r="BB352" s="72"/>
      <c r="BC352" s="65"/>
      <c r="BD352" s="65"/>
      <c r="BE352" s="65"/>
      <c r="BF352" s="87"/>
      <c r="BG352" s="87"/>
      <c r="BH352" s="86"/>
      <c r="BI352" s="87"/>
      <c r="BJ352" s="86"/>
      <c r="BK352" s="86"/>
      <c r="BL352" s="86"/>
      <c r="BM352" s="27"/>
      <c r="BN352" s="86"/>
      <c r="BO352" s="86"/>
      <c r="BP352" s="74"/>
      <c r="BQ352" s="86"/>
      <c r="BR352" s="86"/>
      <c r="BS352" s="74"/>
      <c r="BT352" s="87"/>
      <c r="BU352" s="87"/>
      <c r="BV352" s="74"/>
      <c r="BW352" s="26"/>
      <c r="BX352" s="86"/>
      <c r="BY352" s="74"/>
      <c r="BZ352" s="87"/>
      <c r="CA352" s="63"/>
    </row>
    <row r="353" spans="1:79">
      <c r="A353" s="73"/>
      <c r="B353" s="62"/>
      <c r="D353" s="63"/>
      <c r="E353" s="63"/>
      <c r="F353" s="64"/>
      <c r="G353" s="64"/>
      <c r="H353" s="64"/>
      <c r="I353" s="65"/>
      <c r="J353" s="64"/>
      <c r="K353" s="64"/>
      <c r="L353" s="64"/>
      <c r="M353" s="64"/>
      <c r="N353" s="64"/>
      <c r="O353" s="63"/>
      <c r="P353" s="63"/>
      <c r="Q353" s="63"/>
      <c r="R353" s="65"/>
      <c r="S353" s="65"/>
      <c r="T353" s="63"/>
      <c r="U353" s="63"/>
      <c r="V353" s="63"/>
      <c r="W353" s="65"/>
      <c r="X353" s="66"/>
      <c r="Y353" s="65"/>
      <c r="Z353" s="65"/>
      <c r="AA353" s="65"/>
      <c r="AB353" s="65"/>
      <c r="AC353" s="66"/>
      <c r="AD353" s="63"/>
      <c r="AE353" s="63"/>
      <c r="AF353" s="64"/>
      <c r="AG353" s="63"/>
      <c r="AH353" s="63"/>
      <c r="AI353" s="65"/>
      <c r="AJ353" s="66"/>
      <c r="AK353" s="66"/>
      <c r="AL353" s="64"/>
      <c r="AM353" s="64"/>
      <c r="AN353" s="68"/>
      <c r="AO353" s="69"/>
      <c r="AP353" s="70"/>
      <c r="AQ353" s="66"/>
      <c r="AR353" s="66"/>
      <c r="AS353" s="66"/>
      <c r="AT353" s="65"/>
      <c r="AU353" s="65"/>
      <c r="AV353" s="64"/>
      <c r="AW353" s="63"/>
      <c r="AX353" s="64"/>
      <c r="AY353" s="71"/>
      <c r="AZ353" s="66"/>
      <c r="BA353" s="66"/>
      <c r="BB353" s="72"/>
      <c r="BC353" s="65"/>
      <c r="BD353" s="65"/>
      <c r="BE353" s="65"/>
      <c r="BF353" s="87"/>
      <c r="BG353" s="87"/>
      <c r="BH353" s="86"/>
      <c r="BI353" s="87"/>
      <c r="BJ353" s="86"/>
      <c r="BK353" s="86"/>
      <c r="BL353" s="86"/>
      <c r="BM353" s="27"/>
      <c r="BN353" s="86"/>
      <c r="BO353" s="86"/>
      <c r="BP353" s="74"/>
      <c r="BQ353" s="86"/>
      <c r="BR353" s="86"/>
      <c r="BS353" s="74"/>
      <c r="BT353" s="87"/>
      <c r="BU353" s="87"/>
      <c r="BV353" s="74"/>
      <c r="BW353" s="26"/>
      <c r="BX353" s="86"/>
      <c r="BY353" s="74"/>
      <c r="BZ353" s="87"/>
      <c r="CA353" s="63"/>
    </row>
    <row r="354" spans="1:79">
      <c r="A354" s="73"/>
      <c r="B354" s="62"/>
      <c r="D354" s="63"/>
      <c r="E354" s="63"/>
      <c r="F354" s="64"/>
      <c r="G354" s="64"/>
      <c r="H354" s="64"/>
      <c r="I354" s="65"/>
      <c r="J354" s="64"/>
      <c r="K354" s="64"/>
      <c r="L354" s="64"/>
      <c r="M354" s="64"/>
      <c r="N354" s="64"/>
      <c r="O354" s="63"/>
      <c r="P354" s="63"/>
      <c r="Q354" s="63"/>
      <c r="R354" s="65"/>
      <c r="S354" s="65"/>
      <c r="T354" s="63"/>
      <c r="U354" s="63"/>
      <c r="V354" s="63"/>
      <c r="W354" s="65"/>
      <c r="X354" s="66"/>
      <c r="Y354" s="65"/>
      <c r="Z354" s="65"/>
      <c r="AA354" s="65"/>
      <c r="AB354" s="65"/>
      <c r="AC354" s="66"/>
      <c r="AD354" s="63"/>
      <c r="AE354" s="63"/>
      <c r="AF354" s="64"/>
      <c r="AG354" s="63"/>
      <c r="AH354" s="63"/>
      <c r="AI354" s="65"/>
      <c r="AJ354" s="66"/>
      <c r="AK354" s="66"/>
      <c r="AL354" s="64"/>
      <c r="AM354" s="64"/>
      <c r="AN354" s="68"/>
      <c r="AO354" s="69"/>
      <c r="AP354" s="70"/>
      <c r="AQ354" s="66"/>
      <c r="AR354" s="66"/>
      <c r="AS354" s="66"/>
      <c r="AT354" s="65"/>
      <c r="AU354" s="65"/>
      <c r="AV354" s="64"/>
      <c r="AW354" s="63"/>
      <c r="AX354" s="64"/>
      <c r="AY354" s="71"/>
      <c r="AZ354" s="66"/>
      <c r="BA354" s="66"/>
      <c r="BB354" s="72"/>
      <c r="BC354" s="65"/>
      <c r="BD354" s="65"/>
      <c r="BE354" s="65"/>
      <c r="BF354" s="87"/>
      <c r="BG354" s="87"/>
      <c r="BH354" s="86"/>
      <c r="BI354" s="87"/>
      <c r="BJ354" s="86"/>
      <c r="BK354" s="86"/>
      <c r="BL354" s="86"/>
      <c r="BM354" s="27"/>
      <c r="BN354" s="86"/>
      <c r="BO354" s="86"/>
      <c r="BP354" s="74"/>
      <c r="BQ354" s="86"/>
      <c r="BR354" s="86"/>
      <c r="BS354" s="74"/>
      <c r="BT354" s="87"/>
      <c r="BU354" s="87"/>
      <c r="BV354" s="74"/>
      <c r="BW354" s="26"/>
      <c r="BX354" s="86"/>
      <c r="BY354" s="74"/>
      <c r="BZ354" s="87"/>
      <c r="CA354" s="63"/>
    </row>
    <row r="355" spans="1:79">
      <c r="A355" s="73"/>
      <c r="B355" s="62"/>
      <c r="D355" s="63"/>
      <c r="E355" s="63"/>
      <c r="F355" s="64"/>
      <c r="G355" s="64"/>
      <c r="H355" s="64"/>
      <c r="I355" s="65"/>
      <c r="J355" s="64"/>
      <c r="K355" s="64"/>
      <c r="L355" s="64"/>
      <c r="M355" s="64"/>
      <c r="N355" s="64"/>
      <c r="O355" s="63"/>
      <c r="P355" s="63"/>
      <c r="Q355" s="63"/>
      <c r="R355" s="65"/>
      <c r="S355" s="65"/>
      <c r="T355" s="63"/>
      <c r="U355" s="63"/>
      <c r="V355" s="63"/>
      <c r="W355" s="65"/>
      <c r="X355" s="66"/>
      <c r="Y355" s="65"/>
      <c r="Z355" s="65"/>
      <c r="AA355" s="65"/>
      <c r="AB355" s="65"/>
      <c r="AC355" s="66"/>
      <c r="AD355" s="63"/>
      <c r="AE355" s="63"/>
      <c r="AF355" s="64"/>
      <c r="AG355" s="63"/>
      <c r="AH355" s="63"/>
      <c r="AI355" s="65"/>
      <c r="AJ355" s="66"/>
      <c r="AK355" s="66"/>
      <c r="AL355" s="64"/>
      <c r="AM355" s="64"/>
      <c r="AN355" s="68"/>
      <c r="AO355" s="69"/>
      <c r="AP355" s="70"/>
      <c r="AQ355" s="66"/>
      <c r="AR355" s="66"/>
      <c r="AS355" s="66"/>
      <c r="AT355" s="65"/>
      <c r="AU355" s="65"/>
      <c r="AV355" s="64"/>
      <c r="AW355" s="63"/>
      <c r="AX355" s="64"/>
      <c r="AY355" s="71"/>
      <c r="AZ355" s="66"/>
      <c r="BA355" s="66"/>
      <c r="BB355" s="72"/>
      <c r="BC355" s="65"/>
      <c r="BD355" s="65"/>
      <c r="BE355" s="65"/>
      <c r="BF355" s="87"/>
      <c r="BG355" s="87"/>
      <c r="BH355" s="86"/>
      <c r="BI355" s="87"/>
      <c r="BJ355" s="86"/>
      <c r="BK355" s="86"/>
      <c r="BL355" s="86"/>
      <c r="BM355" s="27"/>
      <c r="BN355" s="86"/>
      <c r="BO355" s="86"/>
      <c r="BP355" s="74"/>
      <c r="BQ355" s="86"/>
      <c r="BR355" s="86"/>
      <c r="BS355" s="74"/>
      <c r="BT355" s="87"/>
      <c r="BU355" s="87"/>
      <c r="BV355" s="74"/>
      <c r="BW355" s="26"/>
      <c r="BX355" s="86"/>
      <c r="BY355" s="74"/>
      <c r="BZ355" s="87"/>
      <c r="CA355" s="63"/>
    </row>
    <row r="356" spans="1:79">
      <c r="A356" s="73"/>
      <c r="B356" s="62"/>
      <c r="D356" s="63"/>
      <c r="E356" s="63"/>
      <c r="F356" s="64"/>
      <c r="G356" s="64"/>
      <c r="H356" s="64"/>
      <c r="I356" s="65"/>
      <c r="J356" s="64"/>
      <c r="K356" s="64"/>
      <c r="L356" s="64"/>
      <c r="M356" s="64"/>
      <c r="N356" s="64"/>
      <c r="O356" s="63"/>
      <c r="P356" s="63"/>
      <c r="Q356" s="63"/>
      <c r="R356" s="65"/>
      <c r="S356" s="65"/>
      <c r="T356" s="63"/>
      <c r="U356" s="63"/>
      <c r="V356" s="63"/>
      <c r="W356" s="65"/>
      <c r="X356" s="66"/>
      <c r="Y356" s="65"/>
      <c r="Z356" s="65"/>
      <c r="AA356" s="65"/>
      <c r="AB356" s="65"/>
      <c r="AC356" s="66"/>
      <c r="AD356" s="63"/>
      <c r="AE356" s="63"/>
      <c r="AF356" s="64"/>
      <c r="AG356" s="63"/>
      <c r="AH356" s="63"/>
      <c r="AI356" s="65"/>
      <c r="AJ356" s="66"/>
      <c r="AK356" s="66"/>
      <c r="AL356" s="64"/>
      <c r="AM356" s="64"/>
      <c r="AN356" s="68"/>
      <c r="AO356" s="69"/>
      <c r="AP356" s="70"/>
      <c r="AQ356" s="66"/>
      <c r="AR356" s="66"/>
      <c r="AS356" s="66"/>
      <c r="AT356" s="65"/>
      <c r="AU356" s="65"/>
      <c r="AV356" s="64"/>
      <c r="AW356" s="63"/>
      <c r="AX356" s="64"/>
      <c r="AY356" s="71"/>
      <c r="AZ356" s="66"/>
      <c r="BA356" s="66"/>
      <c r="BB356" s="72"/>
      <c r="BC356" s="65"/>
      <c r="BD356" s="65"/>
      <c r="BE356" s="65"/>
      <c r="BF356" s="87"/>
      <c r="BG356" s="87"/>
      <c r="BH356" s="86"/>
      <c r="BI356" s="87"/>
      <c r="BJ356" s="86"/>
      <c r="BK356" s="86"/>
      <c r="BL356" s="86"/>
      <c r="BM356" s="27"/>
      <c r="BN356" s="86"/>
      <c r="BO356" s="86"/>
      <c r="BP356" s="74"/>
      <c r="BQ356" s="86"/>
      <c r="BR356" s="86"/>
      <c r="BS356" s="74"/>
      <c r="BT356" s="87"/>
      <c r="BU356" s="87"/>
      <c r="BV356" s="74"/>
      <c r="BW356" s="26"/>
      <c r="BX356" s="86"/>
      <c r="BY356" s="74"/>
      <c r="BZ356" s="87"/>
      <c r="CA356" s="63"/>
    </row>
    <row r="357" spans="1:79">
      <c r="A357" s="73"/>
      <c r="B357" s="62"/>
      <c r="D357" s="63"/>
      <c r="E357" s="63"/>
      <c r="F357" s="64"/>
      <c r="G357" s="64"/>
      <c r="H357" s="64"/>
      <c r="I357" s="65"/>
      <c r="J357" s="64"/>
      <c r="K357" s="64"/>
      <c r="L357" s="64"/>
      <c r="M357" s="64"/>
      <c r="N357" s="64"/>
      <c r="O357" s="63"/>
      <c r="P357" s="63"/>
      <c r="Q357" s="63"/>
      <c r="R357" s="65"/>
      <c r="S357" s="65"/>
      <c r="T357" s="63"/>
      <c r="U357" s="63"/>
      <c r="V357" s="63"/>
      <c r="W357" s="65"/>
      <c r="X357" s="66"/>
      <c r="Y357" s="65"/>
      <c r="Z357" s="65"/>
      <c r="AA357" s="65"/>
      <c r="AB357" s="65"/>
      <c r="AC357" s="66"/>
      <c r="AD357" s="63"/>
      <c r="AE357" s="63"/>
      <c r="AF357" s="64"/>
      <c r="AG357" s="63"/>
      <c r="AH357" s="63"/>
      <c r="AI357" s="65"/>
      <c r="AJ357" s="66"/>
      <c r="AK357" s="66"/>
      <c r="AL357" s="64"/>
      <c r="AM357" s="64"/>
      <c r="AN357" s="68"/>
      <c r="AO357" s="69"/>
      <c r="AP357" s="70"/>
      <c r="AQ357" s="66"/>
      <c r="AR357" s="66"/>
      <c r="AS357" s="66"/>
      <c r="AT357" s="65"/>
      <c r="AU357" s="65"/>
      <c r="AV357" s="64"/>
      <c r="AW357" s="63"/>
      <c r="AX357" s="64"/>
      <c r="AY357" s="71"/>
      <c r="AZ357" s="66"/>
      <c r="BA357" s="66"/>
      <c r="BB357" s="72"/>
      <c r="BC357" s="65"/>
      <c r="BD357" s="65"/>
      <c r="BE357" s="65"/>
      <c r="BF357" s="87"/>
      <c r="BG357" s="87"/>
      <c r="BH357" s="86"/>
      <c r="BI357" s="87"/>
      <c r="BJ357" s="86"/>
      <c r="BK357" s="86"/>
      <c r="BL357" s="86"/>
      <c r="BM357" s="27"/>
      <c r="BN357" s="86"/>
      <c r="BO357" s="86"/>
      <c r="BP357" s="74"/>
      <c r="BQ357" s="86"/>
      <c r="BR357" s="86"/>
      <c r="BS357" s="74"/>
      <c r="BT357" s="87"/>
      <c r="BU357" s="87"/>
      <c r="BV357" s="74"/>
      <c r="BW357" s="26"/>
      <c r="BX357" s="86"/>
      <c r="BY357" s="74"/>
      <c r="BZ357" s="87"/>
      <c r="CA357" s="63"/>
    </row>
    <row r="358" spans="1:79">
      <c r="A358" s="73"/>
      <c r="B358" s="62"/>
      <c r="D358" s="63"/>
      <c r="E358" s="63"/>
      <c r="F358" s="64"/>
      <c r="G358" s="64"/>
      <c r="H358" s="64"/>
      <c r="I358" s="65"/>
      <c r="J358" s="64"/>
      <c r="K358" s="64"/>
      <c r="L358" s="64"/>
      <c r="M358" s="64"/>
      <c r="N358" s="64"/>
      <c r="O358" s="63"/>
      <c r="P358" s="63"/>
      <c r="Q358" s="63"/>
      <c r="R358" s="65"/>
      <c r="S358" s="65"/>
      <c r="T358" s="63"/>
      <c r="U358" s="63"/>
      <c r="V358" s="63"/>
      <c r="W358" s="65"/>
      <c r="X358" s="66"/>
      <c r="Y358" s="65"/>
      <c r="Z358" s="65"/>
      <c r="AA358" s="65"/>
      <c r="AB358" s="65"/>
      <c r="AC358" s="66"/>
      <c r="AD358" s="63"/>
      <c r="AE358" s="63"/>
      <c r="AF358" s="64"/>
      <c r="AG358" s="63"/>
      <c r="AH358" s="63"/>
      <c r="AI358" s="65"/>
      <c r="AJ358" s="66"/>
      <c r="AK358" s="66"/>
      <c r="AL358" s="64"/>
      <c r="AM358" s="64"/>
      <c r="AN358" s="68"/>
      <c r="AO358" s="69"/>
      <c r="AP358" s="70"/>
      <c r="AQ358" s="66"/>
      <c r="AR358" s="66"/>
      <c r="AS358" s="66"/>
      <c r="AT358" s="65"/>
      <c r="AU358" s="65"/>
      <c r="AV358" s="64"/>
      <c r="AW358" s="63"/>
      <c r="AX358" s="64"/>
      <c r="AY358" s="71"/>
      <c r="AZ358" s="66"/>
      <c r="BA358" s="66"/>
      <c r="BB358" s="72"/>
      <c r="BC358" s="65"/>
      <c r="BD358" s="65"/>
      <c r="BE358" s="65"/>
      <c r="BF358" s="87"/>
      <c r="BG358" s="87"/>
      <c r="BH358" s="86"/>
      <c r="BI358" s="87"/>
      <c r="BJ358" s="86"/>
      <c r="BK358" s="86"/>
      <c r="BL358" s="86"/>
      <c r="BM358" s="27"/>
      <c r="BN358" s="86"/>
      <c r="BO358" s="86"/>
      <c r="BP358" s="74"/>
      <c r="BQ358" s="86"/>
      <c r="BR358" s="86"/>
      <c r="BS358" s="74"/>
      <c r="BT358" s="87"/>
      <c r="BU358" s="87"/>
      <c r="BV358" s="74"/>
      <c r="BW358" s="26"/>
      <c r="BX358" s="86"/>
      <c r="BY358" s="74"/>
      <c r="BZ358" s="87"/>
      <c r="CA358" s="63"/>
    </row>
    <row r="359" spans="1:79">
      <c r="A359" s="73"/>
      <c r="B359" s="62"/>
      <c r="D359" s="63"/>
      <c r="E359" s="63"/>
      <c r="F359" s="64"/>
      <c r="G359" s="64"/>
      <c r="H359" s="64"/>
      <c r="I359" s="65"/>
      <c r="J359" s="64"/>
      <c r="K359" s="64"/>
      <c r="L359" s="64"/>
      <c r="M359" s="64"/>
      <c r="N359" s="64"/>
      <c r="O359" s="63"/>
      <c r="P359" s="63"/>
      <c r="Q359" s="63"/>
      <c r="R359" s="65"/>
      <c r="S359" s="65"/>
      <c r="T359" s="63"/>
      <c r="U359" s="63"/>
      <c r="V359" s="63"/>
      <c r="W359" s="65"/>
      <c r="X359" s="66"/>
      <c r="Y359" s="65"/>
      <c r="Z359" s="65"/>
      <c r="AA359" s="65"/>
      <c r="AB359" s="65"/>
      <c r="AC359" s="66"/>
      <c r="AD359" s="63"/>
      <c r="AE359" s="63"/>
      <c r="AF359" s="64"/>
      <c r="AG359" s="63"/>
      <c r="AH359" s="63"/>
      <c r="AI359" s="65"/>
      <c r="AJ359" s="66"/>
      <c r="AK359" s="66"/>
      <c r="AL359" s="64"/>
      <c r="AM359" s="64"/>
      <c r="AN359" s="68"/>
      <c r="AO359" s="69"/>
      <c r="AP359" s="70"/>
      <c r="AQ359" s="66"/>
      <c r="AR359" s="66"/>
      <c r="AS359" s="66"/>
      <c r="AT359" s="65"/>
      <c r="AU359" s="65"/>
      <c r="AV359" s="64"/>
      <c r="AW359" s="63"/>
      <c r="AX359" s="64"/>
      <c r="AY359" s="71"/>
      <c r="AZ359" s="66"/>
      <c r="BA359" s="66"/>
      <c r="BB359" s="72"/>
      <c r="BC359" s="65"/>
      <c r="BD359" s="65"/>
      <c r="BE359" s="65"/>
      <c r="BF359" s="87"/>
      <c r="BG359" s="87"/>
      <c r="BH359" s="86"/>
      <c r="BI359" s="87"/>
      <c r="BJ359" s="86"/>
      <c r="BK359" s="86"/>
      <c r="BL359" s="86"/>
      <c r="BM359" s="27"/>
      <c r="BN359" s="86"/>
      <c r="BO359" s="86"/>
      <c r="BP359" s="74"/>
      <c r="BQ359" s="86"/>
      <c r="BR359" s="86"/>
      <c r="BS359" s="74"/>
      <c r="BT359" s="87"/>
      <c r="BU359" s="87"/>
      <c r="BV359" s="74"/>
      <c r="BW359" s="26"/>
      <c r="BX359" s="86"/>
      <c r="BY359" s="74"/>
      <c r="BZ359" s="87"/>
      <c r="CA359" s="63"/>
    </row>
    <row r="360" spans="1:79">
      <c r="A360" s="73"/>
      <c r="B360" s="62"/>
      <c r="D360" s="63"/>
      <c r="E360" s="63"/>
      <c r="F360" s="64"/>
      <c r="G360" s="64"/>
      <c r="H360" s="64"/>
      <c r="I360" s="65"/>
      <c r="J360" s="64"/>
      <c r="K360" s="64"/>
      <c r="L360" s="64"/>
      <c r="M360" s="64"/>
      <c r="N360" s="64"/>
      <c r="O360" s="63"/>
      <c r="P360" s="63"/>
      <c r="Q360" s="63"/>
      <c r="R360" s="65"/>
      <c r="S360" s="65"/>
      <c r="T360" s="63"/>
      <c r="U360" s="63"/>
      <c r="V360" s="63"/>
      <c r="W360" s="65"/>
      <c r="X360" s="66"/>
      <c r="Y360" s="65"/>
      <c r="Z360" s="65"/>
      <c r="AA360" s="65"/>
      <c r="AB360" s="65"/>
      <c r="AC360" s="66"/>
      <c r="AD360" s="63"/>
      <c r="AE360" s="63"/>
      <c r="AF360" s="64"/>
      <c r="AG360" s="63"/>
      <c r="AH360" s="63"/>
      <c r="AI360" s="65"/>
      <c r="AJ360" s="66"/>
      <c r="AK360" s="66"/>
      <c r="AL360" s="64"/>
      <c r="AM360" s="64"/>
      <c r="AN360" s="68"/>
      <c r="AO360" s="69"/>
      <c r="AP360" s="70"/>
      <c r="AQ360" s="66"/>
      <c r="AR360" s="66"/>
      <c r="AS360" s="66"/>
      <c r="AT360" s="65"/>
      <c r="AU360" s="65"/>
      <c r="AV360" s="64"/>
      <c r="AW360" s="63"/>
      <c r="AX360" s="64"/>
      <c r="AY360" s="71"/>
      <c r="AZ360" s="66"/>
      <c r="BA360" s="66"/>
      <c r="BB360" s="72"/>
      <c r="BC360" s="65"/>
      <c r="BD360" s="65"/>
      <c r="BE360" s="65"/>
      <c r="BF360" s="87"/>
      <c r="BG360" s="87"/>
      <c r="BH360" s="86"/>
      <c r="BI360" s="87"/>
      <c r="BJ360" s="86"/>
      <c r="BK360" s="86"/>
      <c r="BL360" s="86"/>
      <c r="BM360" s="27"/>
      <c r="BN360" s="86"/>
      <c r="BO360" s="86"/>
      <c r="BP360" s="74"/>
      <c r="BQ360" s="86"/>
      <c r="BR360" s="86"/>
      <c r="BS360" s="74"/>
      <c r="BT360" s="87"/>
      <c r="BU360" s="87"/>
      <c r="BV360" s="74"/>
      <c r="BW360" s="26"/>
      <c r="BX360" s="86"/>
      <c r="BY360" s="74"/>
      <c r="BZ360" s="87"/>
      <c r="CA360" s="63"/>
    </row>
    <row r="361" spans="1:79">
      <c r="A361" s="73"/>
      <c r="B361" s="62"/>
      <c r="D361" s="63"/>
      <c r="E361" s="63"/>
      <c r="F361" s="64"/>
      <c r="G361" s="64"/>
      <c r="H361" s="64"/>
      <c r="I361" s="65"/>
      <c r="J361" s="64"/>
      <c r="K361" s="64"/>
      <c r="L361" s="64"/>
      <c r="M361" s="64"/>
      <c r="N361" s="64"/>
      <c r="O361" s="63"/>
      <c r="P361" s="63"/>
      <c r="Q361" s="63"/>
      <c r="R361" s="65"/>
      <c r="S361" s="65"/>
      <c r="T361" s="63"/>
      <c r="U361" s="63"/>
      <c r="V361" s="63"/>
      <c r="W361" s="65"/>
      <c r="X361" s="66"/>
      <c r="Y361" s="65"/>
      <c r="Z361" s="65"/>
      <c r="AA361" s="65"/>
      <c r="AB361" s="65"/>
      <c r="AC361" s="66"/>
      <c r="AD361" s="63"/>
      <c r="AE361" s="63"/>
      <c r="AF361" s="64"/>
      <c r="AG361" s="63"/>
      <c r="AH361" s="63"/>
      <c r="AI361" s="65"/>
      <c r="AJ361" s="66"/>
      <c r="AK361" s="66"/>
      <c r="AL361" s="64"/>
      <c r="AM361" s="64"/>
      <c r="AN361" s="68"/>
      <c r="AO361" s="69"/>
      <c r="AP361" s="70"/>
      <c r="AQ361" s="66"/>
      <c r="AR361" s="66"/>
      <c r="AS361" s="66"/>
      <c r="AT361" s="65"/>
      <c r="AU361" s="65"/>
      <c r="AV361" s="64"/>
      <c r="AW361" s="63"/>
      <c r="AX361" s="64"/>
      <c r="AY361" s="71"/>
      <c r="AZ361" s="66"/>
      <c r="BA361" s="66"/>
      <c r="BB361" s="72"/>
      <c r="BC361" s="65"/>
      <c r="BD361" s="65"/>
      <c r="BE361" s="65"/>
      <c r="BF361" s="87"/>
      <c r="BG361" s="87"/>
      <c r="BH361" s="86"/>
      <c r="BI361" s="87"/>
      <c r="BJ361" s="86"/>
      <c r="BK361" s="86"/>
      <c r="BL361" s="86"/>
      <c r="BM361" s="27"/>
      <c r="BN361" s="86"/>
      <c r="BO361" s="86"/>
      <c r="BP361" s="74"/>
      <c r="BQ361" s="86"/>
      <c r="BR361" s="86"/>
      <c r="BS361" s="74"/>
      <c r="BT361" s="87"/>
      <c r="BU361" s="87"/>
      <c r="BV361" s="74"/>
      <c r="BW361" s="26"/>
      <c r="BX361" s="86"/>
      <c r="BY361" s="74"/>
      <c r="BZ361" s="87"/>
      <c r="CA361" s="63"/>
    </row>
    <row r="362" spans="1:79">
      <c r="A362" s="73"/>
      <c r="B362" s="62"/>
      <c r="D362" s="63"/>
      <c r="E362" s="63"/>
      <c r="F362" s="64"/>
      <c r="G362" s="64"/>
      <c r="H362" s="64"/>
      <c r="I362" s="65"/>
      <c r="J362" s="64"/>
      <c r="K362" s="64"/>
      <c r="L362" s="64"/>
      <c r="M362" s="64"/>
      <c r="N362" s="64"/>
      <c r="O362" s="63"/>
      <c r="P362" s="63"/>
      <c r="Q362" s="63"/>
      <c r="R362" s="65"/>
      <c r="S362" s="65"/>
      <c r="T362" s="63"/>
      <c r="U362" s="63"/>
      <c r="V362" s="63"/>
      <c r="W362" s="65"/>
      <c r="X362" s="66"/>
      <c r="Y362" s="65"/>
      <c r="Z362" s="65"/>
      <c r="AA362" s="65"/>
      <c r="AB362" s="65"/>
      <c r="AC362" s="66"/>
      <c r="AD362" s="63"/>
      <c r="AE362" s="63"/>
      <c r="AF362" s="64"/>
      <c r="AG362" s="63"/>
      <c r="AH362" s="63"/>
      <c r="AI362" s="65"/>
      <c r="AJ362" s="66"/>
      <c r="AK362" s="66"/>
      <c r="AL362" s="64"/>
      <c r="AM362" s="64"/>
      <c r="AN362" s="68"/>
      <c r="AO362" s="69"/>
      <c r="AP362" s="70"/>
      <c r="AQ362" s="66"/>
      <c r="AR362" s="66"/>
      <c r="AS362" s="66"/>
      <c r="AT362" s="65"/>
      <c r="AU362" s="65"/>
      <c r="AV362" s="64"/>
      <c r="AW362" s="63"/>
      <c r="AX362" s="64"/>
      <c r="AY362" s="71"/>
      <c r="AZ362" s="66"/>
      <c r="BA362" s="66"/>
      <c r="BB362" s="72"/>
      <c r="BC362" s="65"/>
      <c r="BD362" s="65"/>
      <c r="BE362" s="65"/>
      <c r="BF362" s="87"/>
      <c r="BG362" s="87"/>
      <c r="BH362" s="86"/>
      <c r="BI362" s="87"/>
      <c r="BJ362" s="86"/>
      <c r="BK362" s="86"/>
      <c r="BL362" s="86"/>
      <c r="BM362" s="27"/>
      <c r="BN362" s="86"/>
      <c r="BO362" s="86"/>
      <c r="BP362" s="74"/>
      <c r="BQ362" s="86"/>
      <c r="BR362" s="86"/>
      <c r="BS362" s="74"/>
      <c r="BT362" s="87"/>
      <c r="BU362" s="87"/>
      <c r="BV362" s="74"/>
      <c r="BW362" s="26"/>
      <c r="BX362" s="86"/>
      <c r="BY362" s="74"/>
      <c r="BZ362" s="87"/>
      <c r="CA362" s="63"/>
    </row>
    <row r="363" spans="1:79">
      <c r="A363" s="73"/>
      <c r="B363" s="62"/>
      <c r="D363" s="63"/>
      <c r="E363" s="63"/>
      <c r="F363" s="64"/>
      <c r="G363" s="64"/>
      <c r="H363" s="64"/>
      <c r="I363" s="65"/>
      <c r="J363" s="64"/>
      <c r="K363" s="64"/>
      <c r="L363" s="64"/>
      <c r="M363" s="64"/>
      <c r="N363" s="64"/>
      <c r="O363" s="63"/>
      <c r="P363" s="63"/>
      <c r="Q363" s="63"/>
      <c r="R363" s="65"/>
      <c r="S363" s="65"/>
      <c r="T363" s="63"/>
      <c r="U363" s="63"/>
      <c r="V363" s="63"/>
      <c r="W363" s="65"/>
      <c r="X363" s="66"/>
      <c r="Y363" s="65"/>
      <c r="Z363" s="65"/>
      <c r="AA363" s="65"/>
      <c r="AB363" s="65"/>
      <c r="AC363" s="66"/>
      <c r="AD363" s="63"/>
      <c r="AE363" s="63"/>
      <c r="AF363" s="64"/>
      <c r="AG363" s="63"/>
      <c r="AH363" s="63"/>
      <c r="AI363" s="65"/>
      <c r="AJ363" s="66"/>
      <c r="AK363" s="66"/>
      <c r="AL363" s="64"/>
      <c r="AM363" s="64"/>
      <c r="AN363" s="68"/>
      <c r="AO363" s="69"/>
      <c r="AP363" s="70"/>
      <c r="AQ363" s="66"/>
      <c r="AR363" s="66"/>
      <c r="AS363" s="66"/>
      <c r="AT363" s="65"/>
      <c r="AU363" s="65"/>
      <c r="AV363" s="64"/>
      <c r="AW363" s="63"/>
      <c r="AX363" s="64"/>
      <c r="AY363" s="71"/>
      <c r="AZ363" s="66"/>
      <c r="BA363" s="66"/>
      <c r="BB363" s="72"/>
      <c r="BC363" s="65"/>
      <c r="BD363" s="65"/>
      <c r="BE363" s="65"/>
      <c r="BF363" s="87"/>
      <c r="BG363" s="87"/>
      <c r="BH363" s="86"/>
      <c r="BI363" s="87"/>
      <c r="BJ363" s="86"/>
      <c r="BK363" s="86"/>
      <c r="BL363" s="86"/>
      <c r="BM363" s="27"/>
      <c r="BN363" s="86"/>
      <c r="BO363" s="86"/>
      <c r="BP363" s="74"/>
      <c r="BQ363" s="86"/>
      <c r="BR363" s="86"/>
      <c r="BS363" s="74"/>
      <c r="BT363" s="87"/>
      <c r="BU363" s="87"/>
      <c r="BV363" s="74"/>
      <c r="BW363" s="26"/>
      <c r="BX363" s="86"/>
      <c r="BY363" s="74"/>
      <c r="BZ363" s="87"/>
      <c r="CA363" s="63"/>
    </row>
    <row r="364" spans="1:79">
      <c r="A364" s="73"/>
      <c r="B364" s="62"/>
      <c r="D364" s="63"/>
      <c r="E364" s="63"/>
      <c r="F364" s="64"/>
      <c r="G364" s="64"/>
      <c r="H364" s="64"/>
      <c r="I364" s="65"/>
      <c r="J364" s="64"/>
      <c r="K364" s="64"/>
      <c r="L364" s="64"/>
      <c r="M364" s="64"/>
      <c r="N364" s="64"/>
      <c r="O364" s="63"/>
      <c r="P364" s="63"/>
      <c r="Q364" s="63"/>
      <c r="R364" s="65"/>
      <c r="S364" s="65"/>
      <c r="T364" s="63"/>
      <c r="U364" s="63"/>
      <c r="V364" s="63"/>
      <c r="W364" s="65"/>
      <c r="X364" s="66"/>
      <c r="Y364" s="65"/>
      <c r="Z364" s="65"/>
      <c r="AA364" s="65"/>
      <c r="AB364" s="65"/>
      <c r="AC364" s="66"/>
      <c r="AD364" s="63"/>
      <c r="AE364" s="63"/>
      <c r="AF364" s="64"/>
      <c r="AG364" s="63"/>
      <c r="AH364" s="63"/>
      <c r="AI364" s="65"/>
      <c r="AJ364" s="66"/>
      <c r="AK364" s="66"/>
      <c r="AL364" s="64"/>
      <c r="AM364" s="64"/>
      <c r="AN364" s="68"/>
      <c r="AO364" s="69"/>
      <c r="AP364" s="70"/>
      <c r="AQ364" s="66"/>
      <c r="AR364" s="66"/>
      <c r="AS364" s="66"/>
      <c r="AT364" s="65"/>
      <c r="AU364" s="65"/>
      <c r="AV364" s="64"/>
      <c r="AW364" s="63"/>
      <c r="AX364" s="64"/>
      <c r="AY364" s="71"/>
      <c r="AZ364" s="66"/>
      <c r="BA364" s="66"/>
      <c r="BB364" s="72"/>
      <c r="BC364" s="65"/>
      <c r="BD364" s="65"/>
      <c r="BE364" s="65"/>
      <c r="BF364" s="87"/>
      <c r="BG364" s="87"/>
      <c r="BH364" s="86"/>
      <c r="BI364" s="87"/>
      <c r="BJ364" s="86"/>
      <c r="BK364" s="86"/>
      <c r="BL364" s="86"/>
      <c r="BM364" s="27"/>
      <c r="BN364" s="86"/>
      <c r="BO364" s="86"/>
      <c r="BP364" s="74"/>
      <c r="BQ364" s="86"/>
      <c r="BR364" s="86"/>
      <c r="BS364" s="74"/>
      <c r="BT364" s="87"/>
      <c r="BU364" s="87"/>
      <c r="BV364" s="74"/>
      <c r="BW364" s="26"/>
      <c r="BX364" s="86"/>
      <c r="BY364" s="74"/>
      <c r="BZ364" s="87"/>
      <c r="CA364" s="63"/>
    </row>
    <row r="365" spans="1:79">
      <c r="A365" s="73"/>
      <c r="B365" s="62"/>
      <c r="D365" s="63"/>
      <c r="E365" s="63"/>
      <c r="F365" s="64"/>
      <c r="G365" s="64"/>
      <c r="H365" s="64"/>
      <c r="I365" s="65"/>
      <c r="J365" s="64"/>
      <c r="K365" s="64"/>
      <c r="L365" s="64"/>
      <c r="M365" s="64"/>
      <c r="N365" s="64"/>
      <c r="O365" s="63"/>
      <c r="P365" s="63"/>
      <c r="Q365" s="63"/>
      <c r="R365" s="65"/>
      <c r="S365" s="65"/>
      <c r="T365" s="63"/>
      <c r="U365" s="63"/>
      <c r="V365" s="63"/>
      <c r="W365" s="65"/>
      <c r="X365" s="66"/>
      <c r="Y365" s="65"/>
      <c r="Z365" s="65"/>
      <c r="AA365" s="65"/>
      <c r="AB365" s="65"/>
      <c r="AC365" s="66"/>
      <c r="AD365" s="63"/>
      <c r="AE365" s="63"/>
      <c r="AF365" s="64"/>
      <c r="AG365" s="63"/>
      <c r="AH365" s="63"/>
      <c r="AI365" s="65"/>
      <c r="AJ365" s="66"/>
      <c r="AK365" s="66"/>
      <c r="AL365" s="64"/>
      <c r="AM365" s="64"/>
      <c r="AN365" s="68"/>
      <c r="AO365" s="69"/>
      <c r="AP365" s="70"/>
      <c r="AQ365" s="66"/>
      <c r="AR365" s="66"/>
      <c r="AS365" s="66"/>
      <c r="AT365" s="65"/>
      <c r="AU365" s="65"/>
      <c r="AV365" s="64"/>
      <c r="AW365" s="63"/>
      <c r="AX365" s="64"/>
      <c r="AY365" s="71"/>
      <c r="AZ365" s="66"/>
      <c r="BA365" s="66"/>
      <c r="BB365" s="72"/>
      <c r="BC365" s="65"/>
      <c r="BD365" s="65"/>
      <c r="BE365" s="65"/>
      <c r="BF365" s="87"/>
      <c r="BG365" s="87"/>
      <c r="BH365" s="86"/>
      <c r="BI365" s="87"/>
      <c r="BJ365" s="86"/>
      <c r="BK365" s="86"/>
      <c r="BL365" s="86"/>
      <c r="BM365" s="27"/>
      <c r="BN365" s="86"/>
      <c r="BO365" s="86"/>
      <c r="BP365" s="74"/>
      <c r="BQ365" s="86"/>
      <c r="BR365" s="86"/>
      <c r="BS365" s="74"/>
      <c r="BT365" s="87"/>
      <c r="BU365" s="87"/>
      <c r="BV365" s="74"/>
      <c r="BW365" s="26"/>
      <c r="BX365" s="86"/>
      <c r="BY365" s="74"/>
      <c r="BZ365" s="87"/>
      <c r="CA365" s="63"/>
    </row>
    <row r="366" spans="1:79">
      <c r="A366" s="73"/>
      <c r="B366" s="62"/>
      <c r="D366" s="63"/>
      <c r="E366" s="63"/>
      <c r="F366" s="64"/>
      <c r="G366" s="64"/>
      <c r="H366" s="64"/>
      <c r="I366" s="65"/>
      <c r="J366" s="64"/>
      <c r="K366" s="64"/>
      <c r="L366" s="64"/>
      <c r="M366" s="64"/>
      <c r="N366" s="64"/>
      <c r="O366" s="63"/>
      <c r="P366" s="63"/>
      <c r="Q366" s="63"/>
      <c r="R366" s="65"/>
      <c r="S366" s="65"/>
      <c r="T366" s="63"/>
      <c r="U366" s="63"/>
      <c r="V366" s="63"/>
      <c r="W366" s="65"/>
      <c r="X366" s="66"/>
      <c r="Y366" s="65"/>
      <c r="Z366" s="65"/>
      <c r="AA366" s="65"/>
      <c r="AB366" s="65"/>
      <c r="AC366" s="66"/>
      <c r="AD366" s="63"/>
      <c r="AE366" s="63"/>
      <c r="AF366" s="64"/>
      <c r="AG366" s="63"/>
      <c r="AH366" s="63"/>
      <c r="AI366" s="65"/>
      <c r="AJ366" s="66"/>
      <c r="AK366" s="66"/>
      <c r="AL366" s="64"/>
      <c r="AM366" s="64"/>
      <c r="AN366" s="68"/>
      <c r="AO366" s="69"/>
      <c r="AP366" s="70"/>
      <c r="AQ366" s="66"/>
      <c r="AR366" s="66"/>
      <c r="AS366" s="66"/>
      <c r="AT366" s="65"/>
      <c r="AU366" s="65"/>
      <c r="AV366" s="64"/>
      <c r="AW366" s="63"/>
      <c r="AX366" s="64"/>
      <c r="AY366" s="71"/>
      <c r="AZ366" s="66"/>
      <c r="BA366" s="66"/>
      <c r="BB366" s="72"/>
      <c r="BC366" s="65"/>
      <c r="BD366" s="65"/>
      <c r="BE366" s="65"/>
      <c r="BF366" s="87"/>
      <c r="BG366" s="87"/>
      <c r="BH366" s="86"/>
      <c r="BI366" s="87"/>
      <c r="BJ366" s="86"/>
      <c r="BK366" s="86"/>
      <c r="BL366" s="86"/>
      <c r="BM366" s="27"/>
      <c r="BN366" s="86"/>
      <c r="BO366" s="86"/>
      <c r="BP366" s="74"/>
      <c r="BQ366" s="86"/>
      <c r="BR366" s="86"/>
      <c r="BS366" s="74"/>
      <c r="BT366" s="87"/>
      <c r="BU366" s="87"/>
      <c r="BV366" s="74"/>
      <c r="BW366" s="26"/>
      <c r="BX366" s="86"/>
      <c r="BY366" s="74"/>
      <c r="BZ366" s="87"/>
      <c r="CA366" s="63"/>
    </row>
    <row r="367" spans="1:79">
      <c r="A367" s="73"/>
      <c r="B367" s="62"/>
      <c r="D367" s="63"/>
      <c r="E367" s="63"/>
      <c r="F367" s="64"/>
      <c r="G367" s="64"/>
      <c r="H367" s="64"/>
      <c r="I367" s="65"/>
      <c r="J367" s="64"/>
      <c r="K367" s="64"/>
      <c r="L367" s="64"/>
      <c r="M367" s="64"/>
      <c r="N367" s="64"/>
      <c r="O367" s="63"/>
      <c r="P367" s="63"/>
      <c r="Q367" s="63"/>
      <c r="R367" s="65"/>
      <c r="S367" s="65"/>
      <c r="T367" s="63"/>
      <c r="U367" s="63"/>
      <c r="V367" s="63"/>
      <c r="W367" s="65"/>
      <c r="X367" s="66"/>
      <c r="Y367" s="65"/>
      <c r="Z367" s="65"/>
      <c r="AA367" s="65"/>
      <c r="AB367" s="65"/>
      <c r="AC367" s="66"/>
      <c r="AD367" s="63"/>
      <c r="AE367" s="63"/>
      <c r="AF367" s="64"/>
      <c r="AG367" s="63"/>
      <c r="AH367" s="63"/>
      <c r="AI367" s="65"/>
      <c r="AJ367" s="66"/>
      <c r="AK367" s="66"/>
      <c r="AL367" s="64"/>
      <c r="AM367" s="64"/>
      <c r="AN367" s="68"/>
      <c r="AO367" s="69"/>
      <c r="AP367" s="70"/>
      <c r="AQ367" s="66"/>
      <c r="AR367" s="66"/>
      <c r="AS367" s="66"/>
      <c r="AT367" s="65"/>
      <c r="AU367" s="65"/>
      <c r="AV367" s="64"/>
      <c r="AW367" s="63"/>
      <c r="AX367" s="64"/>
      <c r="AY367" s="71"/>
      <c r="AZ367" s="66"/>
      <c r="BA367" s="66"/>
      <c r="BB367" s="72"/>
      <c r="BC367" s="65"/>
      <c r="BD367" s="65"/>
      <c r="BE367" s="65"/>
      <c r="BF367" s="87"/>
      <c r="BG367" s="87"/>
      <c r="BH367" s="86"/>
      <c r="BI367" s="87"/>
      <c r="BJ367" s="86"/>
      <c r="BK367" s="86"/>
      <c r="BL367" s="86"/>
      <c r="BM367" s="27"/>
      <c r="BN367" s="86"/>
      <c r="BO367" s="86"/>
      <c r="BP367" s="74"/>
      <c r="BQ367" s="86"/>
      <c r="BR367" s="86"/>
      <c r="BS367" s="74"/>
      <c r="BT367" s="87"/>
      <c r="BU367" s="87"/>
      <c r="BV367" s="74"/>
      <c r="BW367" s="26"/>
      <c r="BX367" s="86"/>
      <c r="BY367" s="74"/>
      <c r="BZ367" s="87"/>
      <c r="CA367" s="63"/>
    </row>
    <row r="368" spans="1:79">
      <c r="A368" s="73"/>
      <c r="B368" s="62"/>
      <c r="D368" s="63"/>
      <c r="E368" s="63"/>
      <c r="F368" s="64"/>
      <c r="G368" s="64"/>
      <c r="H368" s="64"/>
      <c r="I368" s="65"/>
      <c r="J368" s="64"/>
      <c r="K368" s="64"/>
      <c r="L368" s="64"/>
      <c r="M368" s="64"/>
      <c r="N368" s="64"/>
      <c r="O368" s="63"/>
      <c r="P368" s="63"/>
      <c r="Q368" s="63"/>
      <c r="R368" s="65"/>
      <c r="S368" s="65"/>
      <c r="T368" s="63"/>
      <c r="U368" s="63"/>
      <c r="V368" s="63"/>
      <c r="W368" s="65"/>
      <c r="X368" s="66"/>
      <c r="Y368" s="65"/>
      <c r="Z368" s="65"/>
      <c r="AA368" s="65"/>
      <c r="AB368" s="65"/>
      <c r="AC368" s="66"/>
      <c r="AD368" s="63"/>
      <c r="AE368" s="63"/>
      <c r="AF368" s="64"/>
      <c r="AG368" s="63"/>
      <c r="AH368" s="63"/>
      <c r="AI368" s="65"/>
      <c r="AJ368" s="66"/>
      <c r="AK368" s="66"/>
      <c r="AL368" s="64"/>
      <c r="AM368" s="64"/>
      <c r="AN368" s="68"/>
      <c r="AO368" s="69"/>
      <c r="AP368" s="70"/>
      <c r="AQ368" s="66"/>
      <c r="AR368" s="66"/>
      <c r="AS368" s="66"/>
      <c r="AT368" s="65"/>
      <c r="AU368" s="65"/>
      <c r="AV368" s="64"/>
      <c r="AW368" s="63"/>
      <c r="AX368" s="64"/>
      <c r="AY368" s="71"/>
      <c r="AZ368" s="66"/>
      <c r="BA368" s="66"/>
      <c r="BB368" s="72"/>
      <c r="BC368" s="65"/>
      <c r="BD368" s="65"/>
      <c r="BE368" s="65"/>
      <c r="BF368" s="87"/>
      <c r="BG368" s="87"/>
      <c r="BH368" s="86"/>
      <c r="BI368" s="87"/>
      <c r="BJ368" s="86"/>
      <c r="BK368" s="86"/>
      <c r="BL368" s="86"/>
      <c r="BM368" s="27"/>
      <c r="BN368" s="86"/>
      <c r="BO368" s="86"/>
      <c r="BP368" s="74"/>
      <c r="BQ368" s="86"/>
      <c r="BR368" s="86"/>
      <c r="BS368" s="74"/>
      <c r="BT368" s="87"/>
      <c r="BU368" s="87"/>
      <c r="BV368" s="74"/>
      <c r="BW368" s="26"/>
      <c r="BX368" s="86"/>
      <c r="BY368" s="74"/>
      <c r="BZ368" s="87"/>
      <c r="CA368" s="63"/>
    </row>
    <row r="369" spans="1:79">
      <c r="A369" s="73"/>
      <c r="B369" s="62"/>
      <c r="D369" s="63"/>
      <c r="E369" s="63"/>
      <c r="F369" s="64"/>
      <c r="G369" s="64"/>
      <c r="H369" s="64"/>
      <c r="I369" s="65"/>
      <c r="J369" s="64"/>
      <c r="K369" s="64"/>
      <c r="L369" s="64"/>
      <c r="M369" s="64"/>
      <c r="N369" s="64"/>
      <c r="O369" s="63"/>
      <c r="P369" s="63"/>
      <c r="Q369" s="63"/>
      <c r="R369" s="65"/>
      <c r="S369" s="65"/>
      <c r="T369" s="63"/>
      <c r="U369" s="63"/>
      <c r="V369" s="63"/>
      <c r="W369" s="65"/>
      <c r="X369" s="66"/>
      <c r="Y369" s="65"/>
      <c r="Z369" s="65"/>
      <c r="AA369" s="65"/>
      <c r="AB369" s="65"/>
      <c r="AC369" s="66"/>
      <c r="AD369" s="63"/>
      <c r="AE369" s="63"/>
      <c r="AF369" s="64"/>
      <c r="AG369" s="63"/>
      <c r="AH369" s="63"/>
      <c r="AI369" s="65"/>
      <c r="AJ369" s="66"/>
      <c r="AK369" s="66"/>
      <c r="AL369" s="64"/>
      <c r="AM369" s="64"/>
      <c r="AN369" s="68"/>
      <c r="AO369" s="69"/>
      <c r="AP369" s="70"/>
      <c r="AQ369" s="66"/>
      <c r="AR369" s="66"/>
      <c r="AS369" s="66"/>
      <c r="AT369" s="65"/>
      <c r="AU369" s="65"/>
      <c r="AV369" s="64"/>
      <c r="AW369" s="63"/>
      <c r="AX369" s="64"/>
      <c r="AY369" s="71"/>
      <c r="AZ369" s="66"/>
      <c r="BA369" s="66"/>
      <c r="BB369" s="72"/>
      <c r="BC369" s="65"/>
      <c r="BD369" s="65"/>
      <c r="BE369" s="65"/>
      <c r="BF369" s="87"/>
      <c r="BG369" s="87"/>
      <c r="BH369" s="86"/>
      <c r="BI369" s="87"/>
      <c r="BJ369" s="86"/>
      <c r="BK369" s="86"/>
      <c r="BL369" s="86"/>
      <c r="BM369" s="27"/>
      <c r="BN369" s="86"/>
      <c r="BO369" s="86"/>
      <c r="BP369" s="74"/>
      <c r="BQ369" s="86"/>
      <c r="BR369" s="86"/>
      <c r="BS369" s="74"/>
      <c r="BT369" s="87"/>
      <c r="BU369" s="87"/>
      <c r="BV369" s="74"/>
      <c r="BW369" s="26"/>
      <c r="BX369" s="86"/>
      <c r="BY369" s="74"/>
      <c r="BZ369" s="87"/>
      <c r="CA369" s="63"/>
    </row>
    <row r="370" spans="1:79">
      <c r="A370" s="73"/>
      <c r="B370" s="62"/>
      <c r="D370" s="63"/>
      <c r="E370" s="63"/>
      <c r="F370" s="64"/>
      <c r="G370" s="64"/>
      <c r="H370" s="64"/>
      <c r="I370" s="65"/>
      <c r="J370" s="64"/>
      <c r="K370" s="64"/>
      <c r="L370" s="64"/>
      <c r="M370" s="64"/>
      <c r="N370" s="64"/>
      <c r="O370" s="63"/>
      <c r="P370" s="63"/>
      <c r="Q370" s="63"/>
      <c r="R370" s="65"/>
      <c r="S370" s="65"/>
      <c r="T370" s="63"/>
      <c r="U370" s="63"/>
      <c r="V370" s="63"/>
      <c r="W370" s="65"/>
      <c r="X370" s="66"/>
      <c r="Y370" s="65"/>
      <c r="Z370" s="65"/>
      <c r="AA370" s="65"/>
      <c r="AB370" s="65"/>
      <c r="AC370" s="66"/>
      <c r="AD370" s="63"/>
      <c r="AE370" s="63"/>
      <c r="AF370" s="64"/>
      <c r="AG370" s="63"/>
      <c r="AH370" s="63"/>
      <c r="AI370" s="65"/>
      <c r="AJ370" s="66"/>
      <c r="AK370" s="66"/>
      <c r="AL370" s="64"/>
      <c r="AM370" s="64"/>
      <c r="AN370" s="68"/>
      <c r="AO370" s="69"/>
      <c r="AP370" s="70"/>
      <c r="AQ370" s="66"/>
      <c r="AR370" s="66"/>
      <c r="AS370" s="66"/>
      <c r="AT370" s="65"/>
      <c r="AU370" s="65"/>
      <c r="AV370" s="64"/>
      <c r="AW370" s="63"/>
      <c r="AX370" s="64"/>
      <c r="AY370" s="71"/>
      <c r="AZ370" s="66"/>
      <c r="BA370" s="66"/>
      <c r="BB370" s="72"/>
      <c r="BC370" s="65"/>
      <c r="BD370" s="65"/>
      <c r="BE370" s="65"/>
      <c r="BF370" s="87"/>
      <c r="BG370" s="87"/>
      <c r="BH370" s="86"/>
      <c r="BI370" s="87"/>
      <c r="BJ370" s="86"/>
      <c r="BK370" s="86"/>
      <c r="BL370" s="86"/>
      <c r="BM370" s="27"/>
      <c r="BN370" s="86"/>
      <c r="BO370" s="86"/>
      <c r="BP370" s="74"/>
      <c r="BQ370" s="86"/>
      <c r="BR370" s="86"/>
      <c r="BS370" s="74"/>
      <c r="BT370" s="87"/>
      <c r="BU370" s="87"/>
      <c r="BV370" s="74"/>
      <c r="BW370" s="26"/>
      <c r="BX370" s="86"/>
      <c r="BY370" s="74"/>
      <c r="BZ370" s="87"/>
      <c r="CA370" s="63"/>
    </row>
    <row r="371" spans="1:79">
      <c r="A371" s="73"/>
      <c r="B371" s="62"/>
      <c r="D371" s="63"/>
      <c r="E371" s="63"/>
      <c r="F371" s="64"/>
      <c r="G371" s="64"/>
      <c r="H371" s="64"/>
      <c r="I371" s="65"/>
      <c r="J371" s="64"/>
      <c r="K371" s="64"/>
      <c r="L371" s="64"/>
      <c r="M371" s="64"/>
      <c r="N371" s="64"/>
      <c r="O371" s="63"/>
      <c r="P371" s="63"/>
      <c r="Q371" s="63"/>
      <c r="R371" s="65"/>
      <c r="S371" s="65"/>
      <c r="T371" s="63"/>
      <c r="U371" s="63"/>
      <c r="V371" s="63"/>
      <c r="W371" s="65"/>
      <c r="X371" s="66"/>
      <c r="Y371" s="65"/>
      <c r="Z371" s="65"/>
      <c r="AA371" s="65"/>
      <c r="AB371" s="65"/>
      <c r="AC371" s="66"/>
      <c r="AD371" s="63"/>
      <c r="AE371" s="63"/>
      <c r="AF371" s="64"/>
      <c r="AG371" s="63"/>
      <c r="AH371" s="63"/>
      <c r="AI371" s="65"/>
      <c r="AJ371" s="66"/>
      <c r="AK371" s="66"/>
      <c r="AL371" s="64"/>
      <c r="AM371" s="64"/>
      <c r="AN371" s="68"/>
      <c r="AO371" s="69"/>
      <c r="AP371" s="70"/>
      <c r="AQ371" s="66"/>
      <c r="AR371" s="66"/>
      <c r="AS371" s="66"/>
      <c r="AT371" s="65"/>
      <c r="AU371" s="65"/>
      <c r="AV371" s="64"/>
      <c r="AW371" s="63"/>
      <c r="AX371" s="64"/>
      <c r="AY371" s="71"/>
      <c r="AZ371" s="66"/>
      <c r="BA371" s="66"/>
      <c r="BB371" s="72"/>
      <c r="BC371" s="65"/>
      <c r="BD371" s="65"/>
      <c r="BE371" s="65"/>
      <c r="BF371" s="87"/>
      <c r="BG371" s="87"/>
      <c r="BH371" s="86"/>
      <c r="BI371" s="87"/>
      <c r="BJ371" s="86"/>
      <c r="BK371" s="86"/>
      <c r="BL371" s="86"/>
      <c r="BM371" s="27"/>
      <c r="BN371" s="86"/>
      <c r="BO371" s="86"/>
      <c r="BP371" s="74"/>
      <c r="BQ371" s="86"/>
      <c r="BR371" s="86"/>
      <c r="BS371" s="74"/>
      <c r="BT371" s="87"/>
      <c r="BU371" s="87"/>
      <c r="BV371" s="74"/>
      <c r="BW371" s="26"/>
      <c r="BX371" s="86"/>
      <c r="BY371" s="74"/>
      <c r="BZ371" s="87"/>
      <c r="CA371" s="63"/>
    </row>
    <row r="372" spans="1:79">
      <c r="A372" s="73"/>
      <c r="B372" s="62"/>
      <c r="D372" s="63"/>
      <c r="E372" s="63"/>
      <c r="F372" s="64"/>
      <c r="G372" s="64"/>
      <c r="H372" s="64"/>
      <c r="I372" s="65"/>
      <c r="J372" s="64"/>
      <c r="K372" s="64"/>
      <c r="L372" s="64"/>
      <c r="M372" s="64"/>
      <c r="N372" s="64"/>
      <c r="O372" s="63"/>
      <c r="P372" s="63"/>
      <c r="Q372" s="63"/>
      <c r="R372" s="65"/>
      <c r="S372" s="65"/>
      <c r="T372" s="63"/>
      <c r="U372" s="63"/>
      <c r="V372" s="63"/>
      <c r="W372" s="65"/>
      <c r="X372" s="66"/>
      <c r="Y372" s="65"/>
      <c r="Z372" s="65"/>
      <c r="AA372" s="65"/>
      <c r="AB372" s="65"/>
      <c r="AC372" s="66"/>
      <c r="AD372" s="63"/>
      <c r="AE372" s="63"/>
      <c r="AF372" s="64"/>
      <c r="AG372" s="63"/>
      <c r="AH372" s="63"/>
      <c r="AI372" s="65"/>
      <c r="AJ372" s="66"/>
      <c r="AK372" s="66"/>
      <c r="AL372" s="64"/>
      <c r="AM372" s="64"/>
      <c r="AN372" s="68"/>
      <c r="AO372" s="69"/>
      <c r="AP372" s="70"/>
      <c r="AQ372" s="66"/>
      <c r="AR372" s="66"/>
      <c r="AS372" s="66"/>
      <c r="AT372" s="65"/>
      <c r="AU372" s="65"/>
      <c r="AV372" s="64"/>
      <c r="AW372" s="63"/>
      <c r="AX372" s="64"/>
      <c r="AY372" s="71"/>
      <c r="AZ372" s="66"/>
      <c r="BA372" s="66"/>
      <c r="BB372" s="72"/>
      <c r="BC372" s="65"/>
      <c r="BD372" s="65"/>
      <c r="BE372" s="65"/>
      <c r="BF372" s="87"/>
      <c r="BG372" s="87"/>
      <c r="BH372" s="86"/>
      <c r="BI372" s="87"/>
      <c r="BJ372" s="86"/>
      <c r="BK372" s="86"/>
      <c r="BL372" s="86"/>
      <c r="BM372" s="27"/>
      <c r="BN372" s="86"/>
      <c r="BO372" s="86"/>
      <c r="BP372" s="74"/>
      <c r="BQ372" s="86"/>
      <c r="BR372" s="86"/>
      <c r="BS372" s="74"/>
      <c r="BT372" s="87"/>
      <c r="BU372" s="87"/>
      <c r="BV372" s="74"/>
      <c r="BW372" s="26"/>
      <c r="BX372" s="86"/>
      <c r="BY372" s="74"/>
      <c r="BZ372" s="87"/>
      <c r="CA372" s="63"/>
    </row>
    <row r="373" spans="1:79">
      <c r="A373" s="73"/>
      <c r="B373" s="62"/>
      <c r="D373" s="63"/>
      <c r="E373" s="63"/>
      <c r="F373" s="64"/>
      <c r="G373" s="64"/>
      <c r="H373" s="64"/>
      <c r="I373" s="65"/>
      <c r="J373" s="64"/>
      <c r="K373" s="64"/>
      <c r="L373" s="64"/>
      <c r="M373" s="64"/>
      <c r="N373" s="64"/>
      <c r="O373" s="63"/>
      <c r="P373" s="63"/>
      <c r="Q373" s="63"/>
      <c r="R373" s="65"/>
      <c r="S373" s="65"/>
      <c r="T373" s="63"/>
      <c r="U373" s="63"/>
      <c r="V373" s="63"/>
      <c r="W373" s="65"/>
      <c r="X373" s="66"/>
      <c r="Y373" s="65"/>
      <c r="Z373" s="65"/>
      <c r="AA373" s="65"/>
      <c r="AB373" s="65"/>
      <c r="AC373" s="66"/>
      <c r="AD373" s="63"/>
      <c r="AE373" s="63"/>
      <c r="AF373" s="64"/>
      <c r="AG373" s="63"/>
      <c r="AH373" s="63"/>
      <c r="AI373" s="65"/>
      <c r="AJ373" s="66"/>
      <c r="AK373" s="66"/>
      <c r="AL373" s="64"/>
      <c r="AM373" s="64"/>
      <c r="AN373" s="68"/>
      <c r="AO373" s="69"/>
      <c r="AP373" s="70"/>
      <c r="AQ373" s="66"/>
      <c r="AR373" s="66"/>
      <c r="AS373" s="66"/>
      <c r="AT373" s="65"/>
      <c r="AU373" s="65"/>
      <c r="AV373" s="64"/>
      <c r="AW373" s="63"/>
      <c r="AX373" s="64"/>
      <c r="AY373" s="71"/>
      <c r="AZ373" s="66"/>
      <c r="BA373" s="66"/>
      <c r="BB373" s="72"/>
      <c r="BC373" s="65"/>
      <c r="BD373" s="65"/>
      <c r="BE373" s="65"/>
      <c r="BF373" s="87"/>
      <c r="BG373" s="87"/>
      <c r="BH373" s="86"/>
      <c r="BI373" s="87"/>
      <c r="BJ373" s="86"/>
      <c r="BK373" s="86"/>
      <c r="BL373" s="86"/>
      <c r="BM373" s="27"/>
      <c r="BN373" s="86"/>
      <c r="BO373" s="86"/>
      <c r="BP373" s="74"/>
      <c r="BQ373" s="86"/>
      <c r="BR373" s="86"/>
      <c r="BS373" s="74"/>
      <c r="BT373" s="87"/>
      <c r="BU373" s="87"/>
      <c r="BV373" s="74"/>
      <c r="BW373" s="26"/>
      <c r="BX373" s="86"/>
      <c r="BY373" s="74"/>
      <c r="BZ373" s="87"/>
      <c r="CA373" s="63"/>
    </row>
    <row r="374" spans="1:79">
      <c r="A374" s="73"/>
      <c r="B374" s="62"/>
      <c r="D374" s="63"/>
      <c r="E374" s="63"/>
      <c r="F374" s="64"/>
      <c r="G374" s="64"/>
      <c r="H374" s="64"/>
      <c r="I374" s="65"/>
      <c r="J374" s="64"/>
      <c r="K374" s="64"/>
      <c r="L374" s="64"/>
      <c r="M374" s="64"/>
      <c r="N374" s="64"/>
      <c r="O374" s="63"/>
      <c r="P374" s="63"/>
      <c r="Q374" s="63"/>
      <c r="R374" s="65"/>
      <c r="S374" s="65"/>
      <c r="T374" s="63"/>
      <c r="U374" s="63"/>
      <c r="V374" s="63"/>
      <c r="W374" s="65"/>
      <c r="X374" s="66"/>
      <c r="Y374" s="65"/>
      <c r="Z374" s="65"/>
      <c r="AA374" s="65"/>
      <c r="AB374" s="65"/>
      <c r="AC374" s="66"/>
      <c r="AD374" s="63"/>
      <c r="AE374" s="63"/>
      <c r="AF374" s="64"/>
      <c r="AG374" s="63"/>
      <c r="AH374" s="63"/>
      <c r="AI374" s="65"/>
      <c r="AJ374" s="66"/>
      <c r="AK374" s="66"/>
      <c r="AL374" s="64"/>
      <c r="AM374" s="64"/>
      <c r="AN374" s="68"/>
      <c r="AO374" s="69"/>
      <c r="AP374" s="70"/>
      <c r="AQ374" s="66"/>
      <c r="AR374" s="66"/>
      <c r="AS374" s="66"/>
      <c r="AT374" s="65"/>
      <c r="AU374" s="65"/>
      <c r="AV374" s="64"/>
      <c r="AW374" s="63"/>
      <c r="AX374" s="64"/>
      <c r="AY374" s="71"/>
      <c r="AZ374" s="66"/>
      <c r="BA374" s="66"/>
      <c r="BB374" s="72"/>
      <c r="BC374" s="65"/>
      <c r="BD374" s="65"/>
      <c r="BE374" s="65"/>
      <c r="BF374" s="87"/>
      <c r="BG374" s="87"/>
      <c r="BH374" s="86"/>
      <c r="BI374" s="87"/>
      <c r="BJ374" s="86"/>
      <c r="BK374" s="86"/>
      <c r="BL374" s="86"/>
      <c r="BM374" s="27"/>
      <c r="BN374" s="86"/>
      <c r="BO374" s="86"/>
      <c r="BP374" s="74"/>
      <c r="BQ374" s="86"/>
      <c r="BR374" s="86"/>
      <c r="BS374" s="74"/>
      <c r="BT374" s="87"/>
      <c r="BU374" s="87"/>
      <c r="BV374" s="74"/>
      <c r="BW374" s="26"/>
      <c r="BX374" s="86"/>
      <c r="BY374" s="74"/>
      <c r="BZ374" s="87"/>
      <c r="CA374" s="63"/>
    </row>
    <row r="375" spans="1:79">
      <c r="A375" s="73"/>
      <c r="B375" s="62"/>
      <c r="D375" s="63"/>
      <c r="E375" s="63"/>
      <c r="F375" s="64"/>
      <c r="G375" s="64"/>
      <c r="H375" s="64"/>
      <c r="I375" s="65"/>
      <c r="J375" s="64"/>
      <c r="K375" s="64"/>
      <c r="L375" s="64"/>
      <c r="M375" s="64"/>
      <c r="N375" s="64"/>
      <c r="O375" s="63"/>
      <c r="P375" s="63"/>
      <c r="Q375" s="63"/>
      <c r="R375" s="65"/>
      <c r="S375" s="65"/>
      <c r="T375" s="63"/>
      <c r="U375" s="63"/>
      <c r="V375" s="63"/>
      <c r="W375" s="65"/>
      <c r="X375" s="66"/>
      <c r="Y375" s="65"/>
      <c r="Z375" s="65"/>
      <c r="AA375" s="65"/>
      <c r="AB375" s="65"/>
      <c r="AC375" s="66"/>
      <c r="AD375" s="63"/>
      <c r="AE375" s="63"/>
      <c r="AF375" s="64"/>
      <c r="AG375" s="63"/>
      <c r="AH375" s="63"/>
      <c r="AI375" s="65"/>
      <c r="AJ375" s="66"/>
      <c r="AK375" s="66"/>
      <c r="AL375" s="64"/>
      <c r="AM375" s="64"/>
      <c r="AN375" s="68"/>
      <c r="AO375" s="69"/>
      <c r="AP375" s="70"/>
      <c r="AQ375" s="66"/>
      <c r="AR375" s="66"/>
      <c r="AS375" s="66"/>
      <c r="AT375" s="65"/>
      <c r="AU375" s="65"/>
      <c r="AV375" s="64"/>
      <c r="AW375" s="63"/>
      <c r="AX375" s="64"/>
      <c r="AY375" s="71"/>
      <c r="AZ375" s="66"/>
      <c r="BA375" s="66"/>
      <c r="BB375" s="72"/>
      <c r="BC375" s="65"/>
      <c r="BD375" s="65"/>
      <c r="BE375" s="65"/>
      <c r="BF375" s="87"/>
      <c r="BG375" s="87"/>
      <c r="BH375" s="86"/>
      <c r="BI375" s="87"/>
      <c r="BJ375" s="86"/>
      <c r="BK375" s="86"/>
      <c r="BL375" s="86"/>
      <c r="BM375" s="27"/>
      <c r="BN375" s="86"/>
      <c r="BO375" s="86"/>
      <c r="BP375" s="74"/>
      <c r="BQ375" s="86"/>
      <c r="BR375" s="86"/>
      <c r="BS375" s="74"/>
      <c r="BT375" s="87"/>
      <c r="BU375" s="87"/>
      <c r="BV375" s="74"/>
      <c r="BW375" s="26"/>
      <c r="BX375" s="86"/>
      <c r="BY375" s="74"/>
      <c r="BZ375" s="87"/>
      <c r="CA375" s="63"/>
    </row>
    <row r="376" spans="1:79">
      <c r="A376" s="73"/>
      <c r="B376" s="62"/>
      <c r="D376" s="63"/>
      <c r="E376" s="63"/>
      <c r="F376" s="64"/>
      <c r="G376" s="64"/>
      <c r="H376" s="64"/>
      <c r="I376" s="65"/>
      <c r="J376" s="64"/>
      <c r="K376" s="64"/>
      <c r="L376" s="64"/>
      <c r="M376" s="64"/>
      <c r="N376" s="64"/>
      <c r="O376" s="63"/>
      <c r="P376" s="63"/>
      <c r="Q376" s="63"/>
      <c r="R376" s="65"/>
      <c r="S376" s="65"/>
      <c r="T376" s="63"/>
      <c r="U376" s="63"/>
      <c r="V376" s="63"/>
      <c r="W376" s="65"/>
      <c r="X376" s="66"/>
      <c r="Y376" s="65"/>
      <c r="Z376" s="65"/>
      <c r="AA376" s="65"/>
      <c r="AB376" s="65"/>
      <c r="AC376" s="66"/>
      <c r="AD376" s="63"/>
      <c r="AE376" s="63"/>
      <c r="AF376" s="64"/>
      <c r="AG376" s="63"/>
      <c r="AH376" s="63"/>
      <c r="AI376" s="65"/>
      <c r="AJ376" s="66"/>
      <c r="AK376" s="66"/>
      <c r="AL376" s="64"/>
      <c r="AM376" s="64"/>
      <c r="AN376" s="68"/>
      <c r="AO376" s="69"/>
      <c r="AP376" s="70"/>
      <c r="AQ376" s="66"/>
      <c r="AR376" s="66"/>
      <c r="AS376" s="66"/>
      <c r="AT376" s="65"/>
      <c r="AU376" s="65"/>
      <c r="AV376" s="64"/>
      <c r="AW376" s="63"/>
      <c r="AX376" s="64"/>
      <c r="AY376" s="71"/>
      <c r="AZ376" s="66"/>
      <c r="BA376" s="66"/>
      <c r="BB376" s="72"/>
      <c r="BC376" s="65"/>
      <c r="BD376" s="65"/>
      <c r="BE376" s="65"/>
      <c r="BF376" s="87"/>
      <c r="BG376" s="87"/>
      <c r="BH376" s="86"/>
      <c r="BI376" s="87"/>
      <c r="BJ376" s="86"/>
      <c r="BK376" s="86"/>
      <c r="BL376" s="86"/>
      <c r="BM376" s="27"/>
      <c r="BN376" s="86"/>
      <c r="BO376" s="86"/>
      <c r="BP376" s="74"/>
      <c r="BQ376" s="86"/>
      <c r="BR376" s="86"/>
      <c r="BS376" s="74"/>
      <c r="BT376" s="87"/>
      <c r="BU376" s="87"/>
      <c r="BV376" s="74"/>
      <c r="BW376" s="26"/>
      <c r="BX376" s="86"/>
      <c r="BY376" s="74"/>
      <c r="BZ376" s="87"/>
      <c r="CA376" s="63"/>
    </row>
    <row r="377" spans="1:79">
      <c r="A377" s="73"/>
      <c r="B377" s="62"/>
      <c r="D377" s="63"/>
      <c r="E377" s="63"/>
      <c r="F377" s="64"/>
      <c r="G377" s="64"/>
      <c r="H377" s="64"/>
      <c r="I377" s="65"/>
      <c r="J377" s="64"/>
      <c r="K377" s="64"/>
      <c r="L377" s="64"/>
      <c r="M377" s="64"/>
      <c r="N377" s="64"/>
      <c r="O377" s="63"/>
      <c r="P377" s="63"/>
      <c r="Q377" s="63"/>
      <c r="R377" s="65"/>
      <c r="S377" s="65"/>
      <c r="T377" s="63"/>
      <c r="U377" s="63"/>
      <c r="V377" s="63"/>
      <c r="W377" s="65"/>
      <c r="X377" s="66"/>
      <c r="Y377" s="65"/>
      <c r="Z377" s="65"/>
      <c r="AA377" s="65"/>
      <c r="AB377" s="65"/>
      <c r="AC377" s="66"/>
      <c r="AD377" s="63"/>
      <c r="AE377" s="63"/>
      <c r="AF377" s="64"/>
      <c r="AG377" s="63"/>
      <c r="AH377" s="63"/>
      <c r="AI377" s="65"/>
      <c r="AJ377" s="66"/>
      <c r="AK377" s="66"/>
      <c r="AL377" s="64"/>
      <c r="AM377" s="64"/>
      <c r="AN377" s="68"/>
      <c r="AO377" s="69"/>
      <c r="AP377" s="70"/>
      <c r="AQ377" s="66"/>
      <c r="AR377" s="66"/>
      <c r="AS377" s="66"/>
      <c r="AT377" s="65"/>
      <c r="AU377" s="65"/>
      <c r="AV377" s="64"/>
      <c r="AW377" s="63"/>
      <c r="AX377" s="64"/>
      <c r="AY377" s="71"/>
      <c r="AZ377" s="66"/>
      <c r="BA377" s="66"/>
      <c r="BB377" s="72"/>
      <c r="BC377" s="65"/>
      <c r="BD377" s="65"/>
      <c r="BE377" s="65"/>
      <c r="BF377" s="87"/>
      <c r="BG377" s="87"/>
      <c r="BH377" s="86"/>
      <c r="BI377" s="87"/>
      <c r="BJ377" s="86"/>
      <c r="BK377" s="86"/>
      <c r="BL377" s="86"/>
      <c r="BM377" s="27"/>
      <c r="BN377" s="86"/>
      <c r="BO377" s="86"/>
      <c r="BP377" s="74"/>
      <c r="BQ377" s="86"/>
      <c r="BR377" s="86"/>
      <c r="BS377" s="74"/>
      <c r="BT377" s="87"/>
      <c r="BU377" s="87"/>
      <c r="BV377" s="74"/>
      <c r="BW377" s="26"/>
      <c r="BX377" s="86"/>
      <c r="BY377" s="74"/>
      <c r="BZ377" s="87"/>
      <c r="CA377" s="63"/>
    </row>
    <row r="378" spans="1:79">
      <c r="A378" s="73"/>
      <c r="B378" s="62"/>
      <c r="D378" s="63"/>
      <c r="E378" s="63"/>
      <c r="F378" s="64"/>
      <c r="G378" s="64"/>
      <c r="H378" s="64"/>
      <c r="I378" s="65"/>
      <c r="J378" s="64"/>
      <c r="K378" s="64"/>
      <c r="L378" s="64"/>
      <c r="M378" s="64"/>
      <c r="N378" s="64"/>
      <c r="O378" s="63"/>
      <c r="P378" s="63"/>
      <c r="Q378" s="63"/>
      <c r="R378" s="65"/>
      <c r="S378" s="65"/>
      <c r="T378" s="63"/>
      <c r="U378" s="63"/>
      <c r="V378" s="63"/>
      <c r="W378" s="65"/>
      <c r="X378" s="66"/>
      <c r="Y378" s="65"/>
      <c r="Z378" s="65"/>
      <c r="AA378" s="65"/>
      <c r="AB378" s="65"/>
      <c r="AC378" s="66"/>
      <c r="AD378" s="63"/>
      <c r="AE378" s="63"/>
      <c r="AF378" s="64"/>
      <c r="AG378" s="63"/>
      <c r="AH378" s="63"/>
      <c r="AI378" s="65"/>
      <c r="AJ378" s="66"/>
      <c r="AK378" s="66"/>
      <c r="AL378" s="64"/>
      <c r="AM378" s="64"/>
      <c r="AN378" s="68"/>
      <c r="AO378" s="69"/>
      <c r="AP378" s="70"/>
      <c r="AQ378" s="66"/>
      <c r="AR378" s="66"/>
      <c r="AS378" s="66"/>
      <c r="AT378" s="65"/>
      <c r="AU378" s="65"/>
      <c r="AV378" s="64"/>
      <c r="AW378" s="63"/>
      <c r="AX378" s="64"/>
      <c r="AY378" s="71"/>
      <c r="AZ378" s="66"/>
      <c r="BA378" s="66"/>
      <c r="BB378" s="72"/>
      <c r="BC378" s="65"/>
      <c r="BD378" s="65"/>
      <c r="BE378" s="65"/>
      <c r="BF378" s="87"/>
      <c r="BG378" s="87"/>
      <c r="BH378" s="86"/>
      <c r="BI378" s="87"/>
      <c r="BJ378" s="86"/>
      <c r="BK378" s="86"/>
      <c r="BL378" s="86"/>
      <c r="BM378" s="27"/>
      <c r="BN378" s="86"/>
      <c r="BO378" s="86"/>
      <c r="BP378" s="74"/>
      <c r="BQ378" s="86"/>
      <c r="BR378" s="86"/>
      <c r="BS378" s="74"/>
      <c r="BT378" s="87"/>
      <c r="BU378" s="87"/>
      <c r="BV378" s="74"/>
      <c r="BW378" s="26"/>
      <c r="BX378" s="86"/>
      <c r="BY378" s="74"/>
      <c r="BZ378" s="87"/>
      <c r="CA378" s="63"/>
    </row>
    <row r="379" spans="1:79">
      <c r="A379" s="73"/>
      <c r="B379" s="62"/>
      <c r="D379" s="63"/>
      <c r="E379" s="63"/>
      <c r="F379" s="64"/>
      <c r="G379" s="64"/>
      <c r="H379" s="64"/>
      <c r="I379" s="65"/>
      <c r="J379" s="64"/>
      <c r="K379" s="64"/>
      <c r="L379" s="64"/>
      <c r="M379" s="64"/>
      <c r="N379" s="64"/>
      <c r="O379" s="63"/>
      <c r="P379" s="63"/>
      <c r="Q379" s="63"/>
      <c r="R379" s="65"/>
      <c r="S379" s="65"/>
      <c r="T379" s="63"/>
      <c r="U379" s="63"/>
      <c r="V379" s="63"/>
      <c r="W379" s="65"/>
      <c r="X379" s="66"/>
      <c r="Y379" s="65"/>
      <c r="Z379" s="65"/>
      <c r="AA379" s="65"/>
      <c r="AB379" s="65"/>
      <c r="AC379" s="66"/>
      <c r="AD379" s="63"/>
      <c r="AE379" s="63"/>
      <c r="AF379" s="64"/>
      <c r="AG379" s="63"/>
      <c r="AH379" s="63"/>
      <c r="AI379" s="65"/>
      <c r="AJ379" s="66"/>
      <c r="AK379" s="66"/>
      <c r="AL379" s="64"/>
      <c r="AM379" s="64"/>
      <c r="AN379" s="68"/>
      <c r="AO379" s="69"/>
      <c r="AP379" s="70"/>
      <c r="AQ379" s="66"/>
      <c r="AR379" s="66"/>
      <c r="AS379" s="66"/>
      <c r="AT379" s="65"/>
      <c r="AU379" s="65"/>
      <c r="AV379" s="64"/>
      <c r="AW379" s="63"/>
      <c r="AX379" s="64"/>
      <c r="AY379" s="71"/>
      <c r="AZ379" s="66"/>
      <c r="BA379" s="66"/>
      <c r="BB379" s="72"/>
      <c r="BC379" s="65"/>
      <c r="BD379" s="65"/>
      <c r="BE379" s="65"/>
      <c r="BF379" s="87"/>
      <c r="BG379" s="87"/>
      <c r="BH379" s="86"/>
      <c r="BI379" s="87"/>
      <c r="BJ379" s="86"/>
      <c r="BK379" s="86"/>
      <c r="BL379" s="86"/>
      <c r="BM379" s="27"/>
      <c r="BN379" s="86"/>
      <c r="BO379" s="86"/>
      <c r="BP379" s="74"/>
      <c r="BQ379" s="86"/>
      <c r="BR379" s="86"/>
      <c r="BS379" s="74"/>
      <c r="BT379" s="87"/>
      <c r="BU379" s="87"/>
      <c r="BV379" s="74"/>
      <c r="BW379" s="26"/>
      <c r="BX379" s="86"/>
      <c r="BY379" s="74"/>
      <c r="BZ379" s="87"/>
      <c r="CA379" s="63"/>
    </row>
    <row r="380" spans="1:79">
      <c r="A380" s="73"/>
      <c r="B380" s="62"/>
      <c r="D380" s="63"/>
      <c r="E380" s="63"/>
      <c r="F380" s="64"/>
      <c r="G380" s="64"/>
      <c r="H380" s="64"/>
      <c r="I380" s="65"/>
      <c r="J380" s="64"/>
      <c r="K380" s="64"/>
      <c r="L380" s="64"/>
      <c r="M380" s="64"/>
      <c r="N380" s="64"/>
      <c r="O380" s="63"/>
      <c r="P380" s="63"/>
      <c r="Q380" s="63"/>
      <c r="R380" s="65"/>
      <c r="S380" s="65"/>
      <c r="T380" s="63"/>
      <c r="U380" s="63"/>
      <c r="V380" s="63"/>
      <c r="W380" s="65"/>
      <c r="X380" s="66"/>
      <c r="Y380" s="65"/>
      <c r="Z380" s="65"/>
      <c r="AA380" s="65"/>
      <c r="AB380" s="65"/>
      <c r="AC380" s="66"/>
      <c r="AD380" s="63"/>
      <c r="AE380" s="63"/>
      <c r="AF380" s="64"/>
      <c r="AG380" s="63"/>
      <c r="AH380" s="63"/>
      <c r="AI380" s="65"/>
      <c r="AJ380" s="66"/>
      <c r="AK380" s="66"/>
      <c r="AL380" s="64"/>
      <c r="AM380" s="64"/>
      <c r="AN380" s="68"/>
      <c r="AO380" s="69"/>
      <c r="AP380" s="70"/>
      <c r="AQ380" s="66"/>
      <c r="AR380" s="66"/>
      <c r="AS380" s="66"/>
      <c r="AT380" s="65"/>
      <c r="AU380" s="65"/>
      <c r="AV380" s="64"/>
      <c r="AW380" s="63"/>
      <c r="AX380" s="64"/>
      <c r="AY380" s="71"/>
      <c r="AZ380" s="66"/>
      <c r="BA380" s="66"/>
      <c r="BB380" s="72"/>
      <c r="BC380" s="65"/>
      <c r="BD380" s="65"/>
      <c r="BE380" s="65"/>
      <c r="BF380" s="87"/>
      <c r="BG380" s="87"/>
      <c r="BH380" s="86"/>
      <c r="BI380" s="87"/>
      <c r="BJ380" s="86"/>
      <c r="BK380" s="86"/>
      <c r="BL380" s="86"/>
      <c r="BM380" s="27"/>
      <c r="BN380" s="86"/>
      <c r="BO380" s="86"/>
      <c r="BP380" s="74"/>
      <c r="BQ380" s="86"/>
      <c r="BR380" s="86"/>
      <c r="BS380" s="74"/>
      <c r="BT380" s="87"/>
      <c r="BU380" s="87"/>
      <c r="BV380" s="74"/>
      <c r="BW380" s="26"/>
      <c r="BX380" s="86"/>
      <c r="BY380" s="74"/>
      <c r="BZ380" s="87"/>
      <c r="CA380" s="63"/>
    </row>
    <row r="381" spans="1:79">
      <c r="A381" s="73"/>
      <c r="B381" s="62"/>
      <c r="D381" s="63"/>
      <c r="E381" s="63"/>
      <c r="F381" s="64"/>
      <c r="G381" s="64"/>
      <c r="H381" s="64"/>
      <c r="I381" s="65"/>
      <c r="J381" s="64"/>
      <c r="K381" s="64"/>
      <c r="L381" s="64"/>
      <c r="M381" s="64"/>
      <c r="N381" s="64"/>
      <c r="O381" s="63"/>
      <c r="P381" s="63"/>
      <c r="Q381" s="63"/>
      <c r="R381" s="65"/>
      <c r="S381" s="65"/>
      <c r="T381" s="63"/>
      <c r="U381" s="63"/>
      <c r="V381" s="63"/>
      <c r="W381" s="65"/>
      <c r="X381" s="66"/>
      <c r="Y381" s="65"/>
      <c r="Z381" s="65"/>
      <c r="AA381" s="65"/>
      <c r="AB381" s="65"/>
      <c r="AC381" s="66"/>
      <c r="AD381" s="63"/>
      <c r="AE381" s="63"/>
      <c r="AF381" s="64"/>
      <c r="AG381" s="63"/>
      <c r="AH381" s="63"/>
      <c r="AI381" s="65"/>
      <c r="AJ381" s="66"/>
      <c r="AK381" s="66"/>
      <c r="AL381" s="64"/>
      <c r="AM381" s="64"/>
      <c r="AN381" s="68"/>
      <c r="AO381" s="69"/>
      <c r="AP381" s="70"/>
      <c r="AQ381" s="66"/>
      <c r="AR381" s="66"/>
      <c r="AS381" s="66"/>
      <c r="AT381" s="65"/>
      <c r="AU381" s="65"/>
      <c r="AV381" s="64"/>
      <c r="AW381" s="63"/>
      <c r="AX381" s="64"/>
      <c r="AY381" s="71"/>
      <c r="AZ381" s="66"/>
      <c r="BA381" s="66"/>
      <c r="BB381" s="72"/>
      <c r="BC381" s="65"/>
      <c r="BD381" s="65"/>
      <c r="BE381" s="65"/>
      <c r="BF381" s="87"/>
      <c r="BG381" s="87"/>
      <c r="BH381" s="86"/>
      <c r="BI381" s="87"/>
      <c r="BJ381" s="86"/>
      <c r="BK381" s="86"/>
      <c r="BL381" s="86"/>
      <c r="BM381" s="27"/>
      <c r="BN381" s="86"/>
      <c r="BO381" s="86"/>
      <c r="BP381" s="74"/>
      <c r="BQ381" s="86"/>
      <c r="BR381" s="86"/>
      <c r="BS381" s="74"/>
      <c r="BT381" s="87"/>
      <c r="BU381" s="87"/>
      <c r="BV381" s="74"/>
      <c r="BW381" s="26"/>
      <c r="BX381" s="86"/>
      <c r="BY381" s="74"/>
      <c r="BZ381" s="87"/>
      <c r="CA381" s="63"/>
    </row>
    <row r="382" spans="1:79">
      <c r="A382" s="73"/>
      <c r="B382" s="62"/>
      <c r="D382" s="63"/>
      <c r="E382" s="63"/>
      <c r="F382" s="64"/>
      <c r="G382" s="64"/>
      <c r="H382" s="64"/>
      <c r="I382" s="65"/>
      <c r="J382" s="64"/>
      <c r="K382" s="64"/>
      <c r="L382" s="64"/>
      <c r="M382" s="64"/>
      <c r="N382" s="64"/>
      <c r="O382" s="63"/>
      <c r="P382" s="63"/>
      <c r="Q382" s="63"/>
      <c r="R382" s="65"/>
      <c r="S382" s="65"/>
      <c r="T382" s="63"/>
      <c r="U382" s="63"/>
      <c r="V382" s="63"/>
      <c r="W382" s="65"/>
      <c r="X382" s="66"/>
      <c r="Y382" s="65"/>
      <c r="Z382" s="65"/>
      <c r="AA382" s="65"/>
      <c r="AB382" s="65"/>
      <c r="AC382" s="66"/>
      <c r="AD382" s="63"/>
      <c r="AE382" s="63"/>
      <c r="AF382" s="64"/>
      <c r="AG382" s="63"/>
      <c r="AH382" s="63"/>
      <c r="AI382" s="65"/>
      <c r="AJ382" s="66"/>
      <c r="AK382" s="66"/>
      <c r="AL382" s="64"/>
      <c r="AM382" s="64"/>
      <c r="AN382" s="68"/>
      <c r="AO382" s="69"/>
      <c r="AP382" s="70"/>
      <c r="AQ382" s="66"/>
      <c r="AR382" s="66"/>
      <c r="AS382" s="66"/>
      <c r="AT382" s="65"/>
      <c r="AU382" s="65"/>
      <c r="AV382" s="64"/>
      <c r="AW382" s="63"/>
      <c r="AX382" s="64"/>
      <c r="AY382" s="71"/>
      <c r="AZ382" s="66"/>
      <c r="BA382" s="66"/>
      <c r="BB382" s="72"/>
      <c r="BC382" s="65"/>
      <c r="BD382" s="65"/>
      <c r="BE382" s="65"/>
      <c r="BF382" s="87"/>
      <c r="BG382" s="87"/>
      <c r="BH382" s="86"/>
      <c r="BI382" s="87"/>
      <c r="BJ382" s="86"/>
      <c r="BK382" s="86"/>
      <c r="BL382" s="86"/>
      <c r="BM382" s="27"/>
      <c r="BN382" s="86"/>
      <c r="BO382" s="86"/>
      <c r="BP382" s="74"/>
      <c r="BQ382" s="86"/>
      <c r="BR382" s="86"/>
      <c r="BS382" s="74"/>
      <c r="BT382" s="87"/>
      <c r="BU382" s="87"/>
      <c r="BV382" s="74"/>
      <c r="BW382" s="26"/>
      <c r="BX382" s="86"/>
      <c r="BY382" s="74"/>
      <c r="BZ382" s="87"/>
      <c r="CA382" s="63"/>
    </row>
    <row r="383" spans="1:79">
      <c r="A383" s="73"/>
      <c r="B383" s="62"/>
      <c r="D383" s="63"/>
      <c r="E383" s="63"/>
      <c r="F383" s="64"/>
      <c r="G383" s="64"/>
      <c r="H383" s="64"/>
      <c r="I383" s="65"/>
      <c r="J383" s="64"/>
      <c r="K383" s="64"/>
      <c r="L383" s="64"/>
      <c r="M383" s="64"/>
      <c r="N383" s="64"/>
      <c r="O383" s="63"/>
      <c r="P383" s="63"/>
      <c r="Q383" s="63"/>
      <c r="R383" s="65"/>
      <c r="X383" s="66"/>
      <c r="Y383" s="65"/>
      <c r="Z383" s="65"/>
      <c r="AA383" s="65"/>
      <c r="AB383" s="65"/>
      <c r="AC383" s="66"/>
      <c r="AD383" s="63"/>
      <c r="AE383" s="63"/>
      <c r="AF383" s="64"/>
      <c r="AG383" s="63"/>
      <c r="AH383" s="63"/>
      <c r="AI383" s="65"/>
      <c r="AJ383" s="66"/>
      <c r="AK383" s="66"/>
      <c r="AL383" s="64"/>
      <c r="AM383" s="64"/>
      <c r="AN383" s="68"/>
      <c r="AO383" s="69"/>
      <c r="AP383" s="70"/>
      <c r="AQ383" s="66"/>
      <c r="AR383" s="66"/>
      <c r="AS383" s="66"/>
      <c r="AT383" s="65"/>
      <c r="AU383" s="65"/>
      <c r="AV383" s="64"/>
      <c r="AW383" s="63"/>
      <c r="AX383" s="64"/>
      <c r="AY383" s="71"/>
      <c r="AZ383" s="66"/>
      <c r="BA383" s="66"/>
      <c r="BB383" s="72"/>
      <c r="BC383" s="65"/>
      <c r="BD383" s="65"/>
      <c r="BE383" s="65"/>
      <c r="BF383" s="87"/>
      <c r="BG383" s="87"/>
      <c r="BH383" s="86"/>
      <c r="BI383" s="87"/>
      <c r="BJ383" s="86"/>
      <c r="BK383" s="86"/>
      <c r="BL383" s="86"/>
      <c r="BM383" s="27"/>
      <c r="BN383" s="86"/>
      <c r="BO383" s="86"/>
      <c r="BP383" s="74"/>
      <c r="BQ383" s="86"/>
      <c r="BR383" s="86"/>
      <c r="BS383" s="74"/>
      <c r="BT383" s="87"/>
      <c r="BU383" s="87"/>
      <c r="BV383" s="74"/>
      <c r="BW383" s="26"/>
      <c r="BX383" s="86"/>
      <c r="BY383" s="74"/>
      <c r="BZ383" s="87"/>
      <c r="CA383" s="63"/>
    </row>
    <row r="384" spans="1:79">
      <c r="A384" s="73"/>
      <c r="B384" s="62"/>
      <c r="D384" s="63"/>
      <c r="E384" s="63"/>
      <c r="F384" s="64"/>
      <c r="G384" s="64"/>
      <c r="H384" s="64"/>
      <c r="I384" s="65"/>
      <c r="J384" s="64"/>
      <c r="K384" s="64"/>
      <c r="L384" s="64"/>
      <c r="M384" s="64"/>
      <c r="N384" s="64"/>
      <c r="O384" s="63"/>
      <c r="P384" s="63"/>
      <c r="Q384" s="63"/>
      <c r="R384" s="65"/>
      <c r="X384" s="66"/>
      <c r="Y384" s="65"/>
      <c r="Z384" s="65"/>
      <c r="AA384" s="65"/>
      <c r="AB384" s="65"/>
      <c r="AC384" s="66"/>
      <c r="AD384" s="63"/>
      <c r="AE384" s="63"/>
      <c r="AF384" s="64"/>
      <c r="AG384" s="63"/>
      <c r="AH384" s="63"/>
      <c r="AI384" s="65"/>
      <c r="AJ384" s="66"/>
      <c r="AK384" s="66"/>
      <c r="AL384" s="64"/>
      <c r="AM384" s="64"/>
      <c r="AN384" s="68"/>
      <c r="AO384" s="69"/>
      <c r="AP384" s="70"/>
      <c r="AQ384" s="66"/>
      <c r="AR384" s="66"/>
      <c r="AS384" s="66"/>
      <c r="AT384" s="65"/>
      <c r="AU384" s="65"/>
      <c r="AV384" s="64"/>
      <c r="AW384" s="63"/>
      <c r="AX384" s="64"/>
      <c r="AY384" s="71"/>
      <c r="AZ384" s="66"/>
      <c r="BA384" s="66"/>
      <c r="BB384" s="72"/>
      <c r="BC384" s="65"/>
      <c r="BD384" s="65"/>
      <c r="BE384" s="65"/>
      <c r="BF384" s="87"/>
      <c r="BG384" s="87"/>
      <c r="BH384" s="86"/>
      <c r="BI384" s="87"/>
      <c r="BJ384" s="86"/>
      <c r="BK384" s="86"/>
      <c r="BL384" s="86"/>
      <c r="BM384" s="27"/>
      <c r="BN384" s="86"/>
      <c r="BO384" s="86"/>
      <c r="BP384" s="74"/>
      <c r="BQ384" s="86"/>
      <c r="BR384" s="86"/>
      <c r="BS384" s="74"/>
      <c r="BT384" s="87"/>
      <c r="BU384" s="87"/>
      <c r="BV384" s="74"/>
      <c r="BW384" s="26"/>
      <c r="BX384" s="86"/>
      <c r="BY384" s="74"/>
      <c r="BZ384" s="87"/>
      <c r="CA384" s="63"/>
    </row>
    <row r="385" spans="1:79">
      <c r="A385" s="73"/>
      <c r="B385" s="62"/>
      <c r="D385" s="63"/>
      <c r="E385" s="63"/>
      <c r="F385" s="64"/>
      <c r="G385" s="64"/>
      <c r="H385" s="64"/>
      <c r="I385" s="65"/>
      <c r="J385" s="64"/>
      <c r="K385" s="64"/>
      <c r="L385" s="64"/>
      <c r="M385" s="64"/>
      <c r="N385" s="64"/>
      <c r="O385" s="63"/>
      <c r="P385" s="63"/>
      <c r="Q385" s="63"/>
      <c r="R385" s="65"/>
      <c r="X385" s="66"/>
      <c r="Y385" s="65"/>
      <c r="Z385" s="65"/>
      <c r="AA385" s="65"/>
      <c r="AB385" s="65"/>
      <c r="AC385" s="66"/>
      <c r="AD385" s="63"/>
      <c r="AE385" s="63"/>
      <c r="AF385" s="64"/>
      <c r="AG385" s="63"/>
      <c r="AH385" s="63"/>
      <c r="AI385" s="65"/>
      <c r="AJ385" s="66"/>
      <c r="AK385" s="66"/>
      <c r="AL385" s="64"/>
      <c r="AM385" s="64"/>
      <c r="AN385" s="68"/>
      <c r="AO385" s="69"/>
      <c r="AP385" s="70"/>
      <c r="AQ385" s="66"/>
      <c r="AR385" s="66"/>
      <c r="AS385" s="66"/>
      <c r="AT385" s="65"/>
      <c r="AU385" s="65"/>
      <c r="AV385" s="64"/>
      <c r="AW385" s="63"/>
      <c r="AX385" s="64"/>
      <c r="AY385" s="71"/>
      <c r="AZ385" s="66"/>
      <c r="BA385" s="66"/>
      <c r="BB385" s="72"/>
      <c r="BC385" s="65"/>
      <c r="BD385" s="65"/>
      <c r="BE385" s="65"/>
      <c r="BF385" s="87"/>
      <c r="BG385" s="87"/>
      <c r="BH385" s="86"/>
      <c r="BI385" s="87"/>
      <c r="BJ385" s="86"/>
      <c r="BK385" s="86"/>
      <c r="BL385" s="86"/>
      <c r="BM385" s="27"/>
      <c r="BN385" s="86"/>
      <c r="BO385" s="86"/>
      <c r="BP385" s="74"/>
      <c r="BQ385" s="86"/>
      <c r="BR385" s="86"/>
      <c r="BS385" s="74"/>
      <c r="BT385" s="87"/>
      <c r="BU385" s="87"/>
      <c r="BV385" s="74"/>
      <c r="BW385" s="26"/>
      <c r="BX385" s="86"/>
      <c r="BY385" s="74"/>
      <c r="BZ385" s="87"/>
      <c r="CA385" s="63"/>
    </row>
  </sheetData>
  <mergeCells count="13">
    <mergeCell ref="BF3:BO3"/>
    <mergeCell ref="BP3:BS3"/>
    <mergeCell ref="BT3:BW3"/>
    <mergeCell ref="A1:A7"/>
    <mergeCell ref="B1:B7"/>
    <mergeCell ref="BY2:BZ2"/>
    <mergeCell ref="D3:K3"/>
    <mergeCell ref="L3:P3"/>
    <mergeCell ref="Q3:AC3"/>
    <mergeCell ref="AD3:AJ3"/>
    <mergeCell ref="AK3:AO3"/>
    <mergeCell ref="AP3:AU3"/>
    <mergeCell ref="AV3:BE3"/>
  </mergeCells>
  <conditionalFormatting sqref="D1:BW1">
    <cfRule type="containsText" dxfId="3" priority="1" operator="containsText" text="Sí">
      <formula>NOT(ISERROR(SEARCH("Sí",D1)))</formula>
    </cfRule>
    <cfRule type="containsText" dxfId="2" priority="2" operator="containsText" text="No">
      <formula>NOT(ISERROR(SEARCH("No",D1)))</formula>
    </cfRule>
  </conditionalFormatting>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6E6FD-D2AD-524D-9EB7-38BE7F5AA853}">
  <dimension ref="A1:E34"/>
  <sheetViews>
    <sheetView workbookViewId="0">
      <selection activeCell="B7" sqref="B7"/>
    </sheetView>
  </sheetViews>
  <sheetFormatPr baseColWidth="10" defaultRowHeight="15"/>
  <sheetData>
    <row r="1" spans="1:5">
      <c r="A1" t="s">
        <v>144</v>
      </c>
    </row>
    <row r="2" spans="1:5">
      <c r="A2" t="s">
        <v>145</v>
      </c>
      <c r="B2" t="s">
        <v>146</v>
      </c>
      <c r="C2" t="s">
        <v>147</v>
      </c>
      <c r="D2" t="s">
        <v>148</v>
      </c>
      <c r="E2" t="s">
        <v>149</v>
      </c>
    </row>
    <row r="3" spans="1:5">
      <c r="A3" t="s">
        <v>8</v>
      </c>
      <c r="B3" t="s">
        <v>150</v>
      </c>
      <c r="C3" t="s">
        <v>151</v>
      </c>
      <c r="D3" t="s">
        <v>152</v>
      </c>
      <c r="E3" t="s">
        <v>153</v>
      </c>
    </row>
    <row r="4" spans="1:5">
      <c r="A4" t="s">
        <v>10</v>
      </c>
      <c r="B4" t="s">
        <v>154</v>
      </c>
      <c r="C4" t="s">
        <v>155</v>
      </c>
      <c r="D4" t="s">
        <v>155</v>
      </c>
      <c r="E4" t="s">
        <v>156</v>
      </c>
    </row>
    <row r="5" spans="1:5">
      <c r="A5" t="s">
        <v>12</v>
      </c>
      <c r="B5" t="s">
        <v>157</v>
      </c>
      <c r="C5" t="s">
        <v>158</v>
      </c>
      <c r="D5" t="s">
        <v>158</v>
      </c>
      <c r="E5" t="s">
        <v>159</v>
      </c>
    </row>
    <row r="6" spans="1:5">
      <c r="A6" t="s">
        <v>14</v>
      </c>
      <c r="B6" t="s">
        <v>160</v>
      </c>
      <c r="C6" t="s">
        <v>161</v>
      </c>
      <c r="D6" t="s">
        <v>162</v>
      </c>
      <c r="E6" t="s">
        <v>163</v>
      </c>
    </row>
    <row r="7" spans="1:5">
      <c r="A7" t="s">
        <v>20</v>
      </c>
      <c r="B7" t="s">
        <v>164</v>
      </c>
      <c r="C7" t="s">
        <v>165</v>
      </c>
      <c r="D7" t="s">
        <v>165</v>
      </c>
      <c r="E7" t="s">
        <v>166</v>
      </c>
    </row>
    <row r="8" spans="1:5">
      <c r="A8" t="s">
        <v>22</v>
      </c>
      <c r="B8" t="s">
        <v>167</v>
      </c>
      <c r="C8" t="s">
        <v>168</v>
      </c>
      <c r="D8" t="s">
        <v>168</v>
      </c>
      <c r="E8" t="s">
        <v>169</v>
      </c>
    </row>
    <row r="9" spans="1:5">
      <c r="A9" t="s">
        <v>24</v>
      </c>
      <c r="B9" t="s">
        <v>170</v>
      </c>
      <c r="C9" t="s">
        <v>171</v>
      </c>
      <c r="D9" t="s">
        <v>172</v>
      </c>
      <c r="E9" t="s">
        <v>173</v>
      </c>
    </row>
    <row r="10" spans="1:5">
      <c r="A10" t="s">
        <v>16</v>
      </c>
      <c r="B10" t="s">
        <v>174</v>
      </c>
      <c r="C10" t="s">
        <v>175</v>
      </c>
      <c r="D10" t="s">
        <v>176</v>
      </c>
      <c r="E10" t="s">
        <v>177</v>
      </c>
    </row>
    <row r="11" spans="1:5">
      <c r="A11" t="s">
        <v>18</v>
      </c>
      <c r="B11" t="s">
        <v>178</v>
      </c>
      <c r="C11" t="s">
        <v>162</v>
      </c>
      <c r="D11" t="s">
        <v>175</v>
      </c>
      <c r="E11" t="s">
        <v>179</v>
      </c>
    </row>
    <row r="12" spans="1:5">
      <c r="A12" t="s">
        <v>26</v>
      </c>
      <c r="B12" t="s">
        <v>180</v>
      </c>
      <c r="C12" t="s">
        <v>181</v>
      </c>
      <c r="D12" t="s">
        <v>181</v>
      </c>
      <c r="E12" t="s">
        <v>182</v>
      </c>
    </row>
    <row r="13" spans="1:5">
      <c r="A13" t="s">
        <v>28</v>
      </c>
      <c r="B13" t="s">
        <v>183</v>
      </c>
      <c r="C13" t="s">
        <v>184</v>
      </c>
      <c r="D13" t="s">
        <v>184</v>
      </c>
      <c r="E13" t="s">
        <v>185</v>
      </c>
    </row>
    <row r="14" spans="1:5">
      <c r="A14" t="s">
        <v>30</v>
      </c>
      <c r="B14" t="s">
        <v>186</v>
      </c>
      <c r="C14" t="s">
        <v>187</v>
      </c>
      <c r="D14" t="s">
        <v>187</v>
      </c>
      <c r="E14" t="s">
        <v>188</v>
      </c>
    </row>
    <row r="15" spans="1:5">
      <c r="A15" t="s">
        <v>32</v>
      </c>
      <c r="B15" t="s">
        <v>189</v>
      </c>
      <c r="C15" t="s">
        <v>190</v>
      </c>
      <c r="D15" t="s">
        <v>190</v>
      </c>
      <c r="E15" t="s">
        <v>191</v>
      </c>
    </row>
    <row r="16" spans="1:5">
      <c r="A16" t="s">
        <v>34</v>
      </c>
      <c r="B16" t="s">
        <v>192</v>
      </c>
      <c r="C16" t="s">
        <v>193</v>
      </c>
      <c r="D16" t="s">
        <v>193</v>
      </c>
      <c r="E16" t="s">
        <v>194</v>
      </c>
    </row>
    <row r="17" spans="1:5">
      <c r="A17" t="s">
        <v>36</v>
      </c>
      <c r="B17" t="s">
        <v>195</v>
      </c>
      <c r="C17" t="s">
        <v>196</v>
      </c>
      <c r="D17" t="s">
        <v>197</v>
      </c>
      <c r="E17" t="s">
        <v>198</v>
      </c>
    </row>
    <row r="18" spans="1:5">
      <c r="A18" t="s">
        <v>38</v>
      </c>
      <c r="B18" t="s">
        <v>199</v>
      </c>
      <c r="C18" t="s">
        <v>200</v>
      </c>
      <c r="D18" t="s">
        <v>201</v>
      </c>
      <c r="E18" t="s">
        <v>202</v>
      </c>
    </row>
    <row r="19" spans="1:5">
      <c r="A19" t="s">
        <v>40</v>
      </c>
      <c r="B19" t="s">
        <v>203</v>
      </c>
      <c r="C19" t="s">
        <v>204</v>
      </c>
      <c r="D19" t="s">
        <v>205</v>
      </c>
      <c r="E19" t="s">
        <v>206</v>
      </c>
    </row>
    <row r="20" spans="1:5">
      <c r="A20" t="s">
        <v>42</v>
      </c>
      <c r="B20" t="s">
        <v>207</v>
      </c>
      <c r="C20" t="s">
        <v>208</v>
      </c>
      <c r="D20" t="s">
        <v>79</v>
      </c>
      <c r="E20" t="s">
        <v>209</v>
      </c>
    </row>
    <row r="21" spans="1:5">
      <c r="A21" t="s">
        <v>44</v>
      </c>
      <c r="B21" t="s">
        <v>210</v>
      </c>
      <c r="C21" t="s">
        <v>211</v>
      </c>
      <c r="D21" t="s">
        <v>211</v>
      </c>
      <c r="E21" t="s">
        <v>212</v>
      </c>
    </row>
    <row r="22" spans="1:5">
      <c r="A22" t="s">
        <v>46</v>
      </c>
      <c r="B22" t="s">
        <v>213</v>
      </c>
      <c r="C22" t="s">
        <v>214</v>
      </c>
      <c r="D22" t="s">
        <v>215</v>
      </c>
      <c r="E22" t="s">
        <v>216</v>
      </c>
    </row>
    <row r="23" spans="1:5">
      <c r="A23" t="s">
        <v>48</v>
      </c>
      <c r="B23" t="s">
        <v>217</v>
      </c>
      <c r="C23" t="s">
        <v>218</v>
      </c>
      <c r="D23" t="s">
        <v>219</v>
      </c>
      <c r="E23" t="s">
        <v>220</v>
      </c>
    </row>
    <row r="24" spans="1:5">
      <c r="A24" t="s">
        <v>50</v>
      </c>
      <c r="B24" t="s">
        <v>221</v>
      </c>
      <c r="C24" t="s">
        <v>222</v>
      </c>
      <c r="D24" t="s">
        <v>223</v>
      </c>
      <c r="E24" t="s">
        <v>224</v>
      </c>
    </row>
    <row r="25" spans="1:5">
      <c r="A25" t="s">
        <v>52</v>
      </c>
      <c r="B25" t="s">
        <v>225</v>
      </c>
      <c r="C25" t="s">
        <v>226</v>
      </c>
      <c r="D25" t="s">
        <v>226</v>
      </c>
      <c r="E25" t="s">
        <v>227</v>
      </c>
    </row>
    <row r="26" spans="1:5">
      <c r="A26" t="s">
        <v>54</v>
      </c>
      <c r="B26" t="s">
        <v>228</v>
      </c>
      <c r="C26" t="s">
        <v>229</v>
      </c>
      <c r="D26" t="s">
        <v>230</v>
      </c>
      <c r="E26" t="s">
        <v>231</v>
      </c>
    </row>
    <row r="27" spans="1:5">
      <c r="A27" t="s">
        <v>56</v>
      </c>
      <c r="B27" t="s">
        <v>232</v>
      </c>
      <c r="C27" t="s">
        <v>230</v>
      </c>
      <c r="D27" t="s">
        <v>233</v>
      </c>
      <c r="E27" t="s">
        <v>234</v>
      </c>
    </row>
    <row r="28" spans="1:5">
      <c r="A28" t="s">
        <v>58</v>
      </c>
      <c r="B28" t="s">
        <v>235</v>
      </c>
      <c r="C28" t="s">
        <v>236</v>
      </c>
      <c r="D28" t="s">
        <v>237</v>
      </c>
      <c r="E28" t="s">
        <v>238</v>
      </c>
    </row>
    <row r="29" spans="1:5">
      <c r="A29" t="s">
        <v>60</v>
      </c>
      <c r="B29" t="s">
        <v>239</v>
      </c>
      <c r="C29" t="s">
        <v>240</v>
      </c>
      <c r="D29" t="s">
        <v>241</v>
      </c>
      <c r="E29" t="s">
        <v>242</v>
      </c>
    </row>
    <row r="30" spans="1:5">
      <c r="A30" t="s">
        <v>62</v>
      </c>
      <c r="B30" t="s">
        <v>243</v>
      </c>
      <c r="C30" t="s">
        <v>244</v>
      </c>
      <c r="D30" t="s">
        <v>245</v>
      </c>
      <c r="E30" t="s">
        <v>246</v>
      </c>
    </row>
    <row r="31" spans="1:5">
      <c r="A31" t="s">
        <v>64</v>
      </c>
      <c r="B31" t="s">
        <v>247</v>
      </c>
      <c r="C31" t="s">
        <v>248</v>
      </c>
      <c r="D31" t="s">
        <v>248</v>
      </c>
      <c r="E31" t="s">
        <v>249</v>
      </c>
    </row>
    <row r="32" spans="1:5">
      <c r="A32" t="s">
        <v>66</v>
      </c>
      <c r="B32" t="s">
        <v>250</v>
      </c>
      <c r="C32" t="s">
        <v>251</v>
      </c>
      <c r="D32" t="s">
        <v>252</v>
      </c>
      <c r="E32" t="s">
        <v>253</v>
      </c>
    </row>
    <row r="33" spans="1:5">
      <c r="A33" t="s">
        <v>68</v>
      </c>
      <c r="B33" t="s">
        <v>254</v>
      </c>
      <c r="C33" t="s">
        <v>255</v>
      </c>
      <c r="D33" t="s">
        <v>256</v>
      </c>
      <c r="E33" t="s">
        <v>257</v>
      </c>
    </row>
    <row r="34" spans="1:5">
      <c r="A34" t="s">
        <v>70</v>
      </c>
      <c r="B34" t="s">
        <v>258</v>
      </c>
      <c r="C34" t="s">
        <v>259</v>
      </c>
      <c r="D34" t="s">
        <v>260</v>
      </c>
      <c r="E34" t="s">
        <v>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318A0-C5B3-4936-AC55-A634A5C57167}">
  <dimension ref="A1:CA33"/>
  <sheetViews>
    <sheetView tabSelected="1" workbookViewId="0">
      <selection activeCell="F4" sqref="F4"/>
    </sheetView>
  </sheetViews>
  <sheetFormatPr baseColWidth="10" defaultRowHeight="15"/>
  <cols>
    <col min="1" max="4" width="11.42578125" style="56"/>
  </cols>
  <sheetData>
    <row r="1" spans="1:79" ht="67.5">
      <c r="A1" s="60" t="s">
        <v>142</v>
      </c>
      <c r="B1" s="60" t="s">
        <v>141</v>
      </c>
      <c r="C1" s="60" t="s">
        <v>262</v>
      </c>
      <c r="D1" s="60" t="s">
        <v>143</v>
      </c>
      <c r="E1" s="35" t="s">
        <v>72</v>
      </c>
      <c r="F1" s="35" t="s">
        <v>73</v>
      </c>
      <c r="G1" s="35" t="s">
        <v>74</v>
      </c>
      <c r="H1" s="35" t="s">
        <v>75</v>
      </c>
      <c r="I1" s="35" t="s">
        <v>76</v>
      </c>
      <c r="J1" s="35" t="s">
        <v>272</v>
      </c>
      <c r="K1" s="35" t="s">
        <v>77</v>
      </c>
      <c r="L1" s="35" t="s">
        <v>78</v>
      </c>
      <c r="M1" s="35" t="s">
        <v>80</v>
      </c>
      <c r="N1" s="35" t="s">
        <v>81</v>
      </c>
      <c r="O1" s="35" t="s">
        <v>82</v>
      </c>
      <c r="P1" s="35" t="s">
        <v>83</v>
      </c>
      <c r="Q1" s="35" t="s">
        <v>84</v>
      </c>
      <c r="R1" s="35" t="s">
        <v>86</v>
      </c>
      <c r="S1" s="35" t="s">
        <v>87</v>
      </c>
      <c r="T1" s="35" t="s">
        <v>88</v>
      </c>
      <c r="U1" s="35" t="s">
        <v>273</v>
      </c>
      <c r="V1" s="35" t="s">
        <v>274</v>
      </c>
      <c r="W1" s="35" t="s">
        <v>89</v>
      </c>
      <c r="X1" s="35" t="s">
        <v>85</v>
      </c>
      <c r="Y1" s="35" t="s">
        <v>90</v>
      </c>
      <c r="Z1" s="35" t="s">
        <v>91</v>
      </c>
      <c r="AA1" s="35" t="s">
        <v>92</v>
      </c>
      <c r="AB1" s="35" t="s">
        <v>93</v>
      </c>
      <c r="AC1" s="35" t="s">
        <v>94</v>
      </c>
      <c r="AD1" s="35" t="s">
        <v>95</v>
      </c>
      <c r="AE1" s="35" t="s">
        <v>96</v>
      </c>
      <c r="AF1" s="35" t="s">
        <v>97</v>
      </c>
      <c r="AG1" s="35" t="s">
        <v>98</v>
      </c>
      <c r="AH1" s="35" t="s">
        <v>99</v>
      </c>
      <c r="AI1" s="35" t="s">
        <v>100</v>
      </c>
      <c r="AJ1" s="35" t="s">
        <v>101</v>
      </c>
      <c r="AK1" s="35" t="s">
        <v>102</v>
      </c>
      <c r="AL1" s="35" t="s">
        <v>103</v>
      </c>
      <c r="AM1" s="35" t="s">
        <v>104</v>
      </c>
      <c r="AN1" s="35" t="s">
        <v>105</v>
      </c>
      <c r="AO1" s="35" t="s">
        <v>106</v>
      </c>
      <c r="AP1" s="35" t="s">
        <v>107</v>
      </c>
      <c r="AQ1" s="35" t="s">
        <v>108</v>
      </c>
      <c r="AR1" s="35" t="s">
        <v>109</v>
      </c>
      <c r="AS1" s="35" t="s">
        <v>110</v>
      </c>
      <c r="AT1" s="35" t="s">
        <v>275</v>
      </c>
      <c r="AU1" s="35" t="s">
        <v>111</v>
      </c>
      <c r="AV1" s="35" t="s">
        <v>112</v>
      </c>
      <c r="AW1" s="35" t="s">
        <v>113</v>
      </c>
      <c r="AX1" s="35" t="s">
        <v>114</v>
      </c>
      <c r="AY1" s="35" t="s">
        <v>115</v>
      </c>
      <c r="AZ1" s="35" t="s">
        <v>116</v>
      </c>
      <c r="BA1" s="35" t="s">
        <v>117</v>
      </c>
      <c r="BB1" s="35" t="s">
        <v>118</v>
      </c>
      <c r="BC1" s="35" t="s">
        <v>119</v>
      </c>
      <c r="BD1" s="35" t="s">
        <v>120</v>
      </c>
      <c r="BE1" s="35" t="s">
        <v>121</v>
      </c>
      <c r="BF1" s="35" t="s">
        <v>122</v>
      </c>
      <c r="BG1" s="35" t="s">
        <v>123</v>
      </c>
      <c r="BH1" s="35" t="s">
        <v>124</v>
      </c>
      <c r="BI1" s="35" t="s">
        <v>125</v>
      </c>
      <c r="BJ1" s="35" t="s">
        <v>126</v>
      </c>
      <c r="BK1" s="35" t="s">
        <v>127</v>
      </c>
      <c r="BL1" s="35" t="s">
        <v>128</v>
      </c>
      <c r="BM1" s="35" t="s">
        <v>129</v>
      </c>
      <c r="BN1" s="35" t="s">
        <v>130</v>
      </c>
      <c r="BO1" s="35" t="s">
        <v>131</v>
      </c>
      <c r="BP1" s="35" t="s">
        <v>132</v>
      </c>
      <c r="BQ1" s="35" t="s">
        <v>133</v>
      </c>
      <c r="BR1" s="35" t="s">
        <v>134</v>
      </c>
      <c r="BS1" s="35" t="s">
        <v>135</v>
      </c>
      <c r="BT1" s="35" t="s">
        <v>136</v>
      </c>
      <c r="BU1" s="35" t="s">
        <v>137</v>
      </c>
      <c r="BV1" s="35" t="s">
        <v>138</v>
      </c>
      <c r="BW1" s="35" t="s">
        <v>276</v>
      </c>
      <c r="BX1" s="35" t="s">
        <v>139</v>
      </c>
      <c r="BY1" s="34"/>
      <c r="BZ1" s="35" t="s">
        <v>277</v>
      </c>
      <c r="CA1" s="35" t="s">
        <v>140</v>
      </c>
    </row>
    <row r="2" spans="1:79">
      <c r="A2" s="56" t="s">
        <v>7</v>
      </c>
      <c r="B2" s="56" t="s">
        <v>8</v>
      </c>
      <c r="C2" s="56" t="str">
        <f>Hoja1!E3</f>
        <v>AGU</v>
      </c>
      <c r="D2" s="56" t="s">
        <v>264</v>
      </c>
      <c r="E2" s="89">
        <v>5.2609169287187845</v>
      </c>
      <c r="F2" s="89">
        <v>0.70145559049583794</v>
      </c>
      <c r="G2" s="151">
        <v>3.6978292401338555</v>
      </c>
      <c r="H2" s="151">
        <v>6667.1012313287574</v>
      </c>
      <c r="I2" s="74">
        <v>23.587145686013045</v>
      </c>
      <c r="J2" s="114">
        <v>0.87024218405988552</v>
      </c>
      <c r="K2" s="75">
        <v>0.44255699739958798</v>
      </c>
      <c r="L2" s="89">
        <v>3.6475690705783572</v>
      </c>
      <c r="M2" s="152">
        <v>2.1774793506666907</v>
      </c>
      <c r="N2" s="115">
        <v>7177.7887732866302</v>
      </c>
      <c r="O2" s="115">
        <v>256.65932609449766</v>
      </c>
      <c r="P2" s="155">
        <v>0</v>
      </c>
      <c r="Q2" s="115">
        <v>9535.0677584190616</v>
      </c>
      <c r="R2" s="90">
        <v>0.37945878723378812</v>
      </c>
      <c r="S2" s="76">
        <v>5.9514835234816377E-2</v>
      </c>
      <c r="T2" s="80">
        <v>3.6862926103689797E-2</v>
      </c>
      <c r="U2" s="43">
        <v>8.3898689999999991</v>
      </c>
      <c r="V2" s="114">
        <v>0.91500000000000004</v>
      </c>
      <c r="W2" s="114">
        <v>0.1747469800848841</v>
      </c>
      <c r="X2" s="76">
        <v>0.52533466918700933</v>
      </c>
      <c r="Y2" s="41">
        <v>75.900000000000006</v>
      </c>
      <c r="Z2" s="115">
        <v>11.725810006612299</v>
      </c>
      <c r="AA2" s="116">
        <v>0.68813448436896163</v>
      </c>
      <c r="AB2" s="116">
        <v>3.4668130542078996</v>
      </c>
      <c r="AC2" s="116">
        <v>1.3451828113331652</v>
      </c>
      <c r="AD2" s="81">
        <v>1.2373676616346582E-3</v>
      </c>
      <c r="AE2" s="114">
        <v>0.81897153675883594</v>
      </c>
      <c r="AF2" s="114">
        <v>0.86442430708620799</v>
      </c>
      <c r="AG2" s="114">
        <v>0.16656643115226061</v>
      </c>
      <c r="AH2" s="114">
        <v>0.51950794283130941</v>
      </c>
      <c r="AI2" s="152">
        <v>2.9219107767134602</v>
      </c>
      <c r="AJ2" s="82">
        <v>2.5000000000000001E-2</v>
      </c>
      <c r="AK2" s="84">
        <v>7</v>
      </c>
      <c r="AL2" s="114">
        <v>0.33745991230303723</v>
      </c>
      <c r="AM2" s="152">
        <v>94.827586206896555</v>
      </c>
      <c r="AN2" s="114">
        <v>9.4589802605590773E-2</v>
      </c>
      <c r="AO2" s="152">
        <v>2.25</v>
      </c>
      <c r="AP2" s="82">
        <v>0.39878655953408498</v>
      </c>
      <c r="AQ2" s="8">
        <v>7842.72</v>
      </c>
      <c r="AR2" s="83">
        <v>1.8491616230237153</v>
      </c>
      <c r="AS2" s="82">
        <v>4.2400139832165359E-3</v>
      </c>
      <c r="AT2" s="82">
        <v>0.34099226778580449</v>
      </c>
      <c r="AU2" s="82">
        <v>0.27571585895872919</v>
      </c>
      <c r="AV2" s="114">
        <v>5.2312267913629487E-2</v>
      </c>
      <c r="AW2" s="150">
        <v>208811.1907739036</v>
      </c>
      <c r="AX2" s="114">
        <v>0.6966060818205968</v>
      </c>
      <c r="AY2" s="154">
        <v>-0.57258468024418863</v>
      </c>
      <c r="AZ2" s="153">
        <v>1.0319519117512365E-2</v>
      </c>
      <c r="BA2" s="82">
        <v>0.3333273287220696</v>
      </c>
      <c r="BB2" s="83">
        <v>12.3306120330132</v>
      </c>
      <c r="BC2" s="83">
        <v>5.0928307328734501</v>
      </c>
      <c r="BD2" s="82">
        <v>0.21300979726137984</v>
      </c>
      <c r="BE2" s="82">
        <v>0.39940336104213897</v>
      </c>
      <c r="BF2" s="84">
        <v>766</v>
      </c>
      <c r="BG2" s="82">
        <v>0.93234389693557951</v>
      </c>
      <c r="BH2" s="82">
        <v>0.61138931273979236</v>
      </c>
      <c r="BI2" s="84">
        <v>186.97126991809361</v>
      </c>
      <c r="BJ2" s="83">
        <v>7.1896535287332419</v>
      </c>
      <c r="BK2" s="84">
        <v>4373.8972179584443</v>
      </c>
      <c r="BL2" s="115">
        <v>91447.988804826033</v>
      </c>
      <c r="BM2" s="152">
        <v>96.225787239273686</v>
      </c>
      <c r="BN2" s="152">
        <v>6.0114772974247757</v>
      </c>
      <c r="BO2" s="84">
        <v>329.01002871057733</v>
      </c>
      <c r="BP2" s="84">
        <v>189.42808221340098</v>
      </c>
      <c r="BQ2" s="82">
        <v>5.6795183221753304E-3</v>
      </c>
      <c r="BR2" s="114">
        <v>1.9380087792766194E-2</v>
      </c>
      <c r="BS2" s="152">
        <v>3.7563062380556986</v>
      </c>
      <c r="BT2" s="114">
        <v>0.74045778312728372</v>
      </c>
      <c r="BU2" s="83">
        <v>0.82793199019999997</v>
      </c>
      <c r="BV2" s="152">
        <v>-1.2682211459970523</v>
      </c>
      <c r="BW2" s="83">
        <v>1.8790923642227648</v>
      </c>
      <c r="BX2" s="83">
        <v>1.366612628525647</v>
      </c>
      <c r="BY2" s="82"/>
      <c r="BZ2" s="115">
        <v>108481.61257898006</v>
      </c>
      <c r="CA2" s="91">
        <v>0.27571585895872919</v>
      </c>
    </row>
    <row r="3" spans="1:79">
      <c r="A3" s="56" t="s">
        <v>9</v>
      </c>
      <c r="B3" s="56" t="s">
        <v>10</v>
      </c>
      <c r="C3" s="56" t="str">
        <f>Hoja1!E4</f>
        <v>BCN</v>
      </c>
      <c r="D3" s="56" t="s">
        <v>265</v>
      </c>
      <c r="E3" s="89">
        <v>69.885540538389293</v>
      </c>
      <c r="F3" s="89">
        <v>0.37144934226934323</v>
      </c>
      <c r="G3" s="151">
        <v>7.7786689388494903</v>
      </c>
      <c r="H3" s="151">
        <v>3590.1560013107651</v>
      </c>
      <c r="I3" s="74">
        <v>24.454102127343447</v>
      </c>
      <c r="J3" s="114">
        <v>0.86309701150780571</v>
      </c>
      <c r="K3" s="75">
        <v>0.33998019724645195</v>
      </c>
      <c r="L3" s="89">
        <v>1.1143480268080297</v>
      </c>
      <c r="M3" s="152">
        <v>1.624669804426975</v>
      </c>
      <c r="N3" s="115">
        <v>7717.1058185009269</v>
      </c>
      <c r="O3" s="115">
        <v>162.90793981156111</v>
      </c>
      <c r="P3" s="155">
        <v>1.5085990143819772E-3</v>
      </c>
      <c r="Q3" s="115">
        <v>12978.5889299754</v>
      </c>
      <c r="R3" s="90">
        <v>0.38892253169575458</v>
      </c>
      <c r="S3" s="76">
        <v>0.13938469448539559</v>
      </c>
      <c r="T3" s="80">
        <v>0.12546427761382106</v>
      </c>
      <c r="U3" s="43">
        <v>8.5059830000000005</v>
      </c>
      <c r="V3" s="114">
        <v>1</v>
      </c>
      <c r="W3" s="114">
        <v>0.13526641153959376</v>
      </c>
      <c r="X3" s="76">
        <v>0.5701267562918253</v>
      </c>
      <c r="Y3" s="41">
        <v>76</v>
      </c>
      <c r="Z3" s="115">
        <v>13.620573313673058</v>
      </c>
      <c r="AA3" s="116">
        <v>0.58431308003412541</v>
      </c>
      <c r="AB3" s="116">
        <v>2.2679507209741567</v>
      </c>
      <c r="AC3" s="116">
        <v>0.91181902446262619</v>
      </c>
      <c r="AD3" s="81">
        <v>4.3074857655305623E-3</v>
      </c>
      <c r="AE3" s="114">
        <v>0.88279432114177503</v>
      </c>
      <c r="AF3" s="114">
        <v>0.85506731969107896</v>
      </c>
      <c r="AG3" s="114">
        <v>9.6195181215288639E-2</v>
      </c>
      <c r="AH3" s="114">
        <v>0.2989909554174115</v>
      </c>
      <c r="AI3" s="152">
        <v>27.743948144287945</v>
      </c>
      <c r="AJ3" s="82">
        <v>0.02</v>
      </c>
      <c r="AK3" s="84">
        <v>34</v>
      </c>
      <c r="AL3" s="114">
        <v>0.27692622848992243</v>
      </c>
      <c r="AM3" s="152">
        <v>100</v>
      </c>
      <c r="AN3" s="114">
        <v>0.10280823869688582</v>
      </c>
      <c r="AO3" s="152">
        <v>0.64</v>
      </c>
      <c r="AP3" s="82">
        <v>0.37129289428937923</v>
      </c>
      <c r="AQ3" s="8">
        <v>9148.3700000000008</v>
      </c>
      <c r="AR3" s="83">
        <v>4.6672518568534773</v>
      </c>
      <c r="AS3" s="82">
        <v>9.9759364403830281E-3</v>
      </c>
      <c r="AT3" s="82">
        <v>0.2479857955392922</v>
      </c>
      <c r="AU3" s="82">
        <v>0.25299968816396579</v>
      </c>
      <c r="AV3" s="114">
        <v>1.868348616354364E-2</v>
      </c>
      <c r="AW3" s="150">
        <v>217291.06657239088</v>
      </c>
      <c r="AX3" s="114">
        <v>0.71203191462898396</v>
      </c>
      <c r="AY3" s="154">
        <v>1.1716958267589634</v>
      </c>
      <c r="AZ3" s="153">
        <v>2.0173224383188578E-2</v>
      </c>
      <c r="BA3" s="82">
        <v>0.63151694781771939</v>
      </c>
      <c r="BB3" s="83">
        <v>16.006823565295701</v>
      </c>
      <c r="BC3" s="83">
        <v>4.59262523732143</v>
      </c>
      <c r="BD3" s="82">
        <v>0.24567638986944026</v>
      </c>
      <c r="BE3" s="82">
        <v>0.42380045343829276</v>
      </c>
      <c r="BF3" s="84">
        <v>845</v>
      </c>
      <c r="BG3" s="82">
        <v>0.94399655320379883</v>
      </c>
      <c r="BH3" s="82">
        <v>0.69931247602143232</v>
      </c>
      <c r="BI3" s="84">
        <v>184.36050763664883</v>
      </c>
      <c r="BJ3" s="83">
        <v>8.2409733001882657</v>
      </c>
      <c r="BK3" s="84">
        <v>5266.2535407157111</v>
      </c>
      <c r="BL3" s="115">
        <v>25849.647875935552</v>
      </c>
      <c r="BM3" s="152">
        <v>53.485185805132289</v>
      </c>
      <c r="BN3" s="152">
        <v>7.1700485395611588</v>
      </c>
      <c r="BO3" s="84">
        <v>1856.9338979363336</v>
      </c>
      <c r="BP3" s="84">
        <v>8073.9974847573112</v>
      </c>
      <c r="BQ3" s="82">
        <v>6.7335111413564222E-4</v>
      </c>
      <c r="BR3" s="114">
        <v>2.106370982165396E-2</v>
      </c>
      <c r="BS3" s="152">
        <v>1.9454287182192587</v>
      </c>
      <c r="BT3" s="114">
        <v>1.0011039077827586</v>
      </c>
      <c r="BU3" s="83">
        <v>1.2627009701</v>
      </c>
      <c r="BV3" s="152">
        <v>-1.2738869206701744</v>
      </c>
      <c r="BW3" s="83">
        <v>0.72523415997940344</v>
      </c>
      <c r="BX3" s="83">
        <v>1.4504683199588069</v>
      </c>
      <c r="BY3" s="39"/>
      <c r="BZ3" s="115">
        <v>93873.272585077037</v>
      </c>
      <c r="CA3" s="91">
        <v>0.2531333245895534</v>
      </c>
    </row>
    <row r="4" spans="1:79">
      <c r="A4" s="56" t="s">
        <v>11</v>
      </c>
      <c r="B4" s="56" t="s">
        <v>12</v>
      </c>
      <c r="C4" s="56" t="str">
        <f>Hoja1!E5</f>
        <v>BCS</v>
      </c>
      <c r="D4" s="56" t="s">
        <v>265</v>
      </c>
      <c r="E4" s="89">
        <v>8.2660464626957086</v>
      </c>
      <c r="F4" s="89">
        <v>0.62621564111331118</v>
      </c>
      <c r="G4" s="151">
        <v>1.5613200422896845</v>
      </c>
      <c r="H4" s="151">
        <v>2138.3047538941305</v>
      </c>
      <c r="I4" s="74">
        <v>22.861880625764766</v>
      </c>
      <c r="J4" s="114">
        <v>0.83903168614665868</v>
      </c>
      <c r="K4" s="75">
        <v>0.63164251207729505</v>
      </c>
      <c r="L4" s="89">
        <v>4.1330232313478543</v>
      </c>
      <c r="M4" s="152">
        <v>2.0764250068834782</v>
      </c>
      <c r="N4" s="115">
        <v>17006.286561149398</v>
      </c>
      <c r="O4" s="115">
        <v>276.28315013341893</v>
      </c>
      <c r="P4" s="155">
        <v>0</v>
      </c>
      <c r="Q4" s="115">
        <v>12382.213252122956</v>
      </c>
      <c r="R4" s="90">
        <v>0.3867991926539503</v>
      </c>
      <c r="S4" s="76">
        <v>0.15800135211807287</v>
      </c>
      <c r="T4" s="80">
        <v>3.1562703936148684E-2</v>
      </c>
      <c r="U4" s="43">
        <v>8.4083769999999998</v>
      </c>
      <c r="V4" s="114">
        <v>0.98699999999999999</v>
      </c>
      <c r="W4" s="114">
        <v>0.11186810192124268</v>
      </c>
      <c r="X4" s="76">
        <v>0.5412450408181404</v>
      </c>
      <c r="Y4" s="41">
        <v>75.900000000000006</v>
      </c>
      <c r="Z4" s="115">
        <v>12.065372381265766</v>
      </c>
      <c r="AA4" s="116">
        <v>0.81713548334705799</v>
      </c>
      <c r="AB4" s="116">
        <v>3.3827378860299016</v>
      </c>
      <c r="AC4" s="116">
        <v>1.3805021830459612</v>
      </c>
      <c r="AD4" s="81">
        <v>8.0831914954906207E-3</v>
      </c>
      <c r="AE4" s="114">
        <v>0.761834146165565</v>
      </c>
      <c r="AF4" s="114">
        <v>0.79009997385715203</v>
      </c>
      <c r="AG4" s="114">
        <v>0.14359635442490243</v>
      </c>
      <c r="AH4" s="114">
        <v>0.53010494829942501</v>
      </c>
      <c r="AI4" s="152">
        <v>9.5579174368453543</v>
      </c>
      <c r="AJ4" s="82">
        <v>2.5100000000000001E-2</v>
      </c>
      <c r="AK4" s="84">
        <v>8</v>
      </c>
      <c r="AL4" s="114">
        <v>0.24023023735903146</v>
      </c>
      <c r="AM4" s="152">
        <v>80.172413793103445</v>
      </c>
      <c r="AN4" s="114">
        <v>0.10257235475745365</v>
      </c>
      <c r="AO4" s="152">
        <v>2.71</v>
      </c>
      <c r="AP4" s="82">
        <v>0.37583663047664706</v>
      </c>
      <c r="AQ4" s="8">
        <v>10330.5</v>
      </c>
      <c r="AR4" s="83">
        <v>1.0611663370459041</v>
      </c>
      <c r="AS4" s="82">
        <v>6.1112742100996277E-3</v>
      </c>
      <c r="AT4" s="82">
        <v>0.21329936086144996</v>
      </c>
      <c r="AU4" s="82">
        <v>0.25703378218757383</v>
      </c>
      <c r="AV4" s="114">
        <v>2.9222772212571996E-2</v>
      </c>
      <c r="AW4" s="150">
        <v>147128.29244989084</v>
      </c>
      <c r="AX4" s="114">
        <v>0.44499135750310859</v>
      </c>
      <c r="AY4" s="154">
        <v>-11.944452118044886</v>
      </c>
      <c r="AZ4" s="153">
        <v>1.6439650675213465E-2</v>
      </c>
      <c r="BA4" s="82">
        <v>0.32274336604137366</v>
      </c>
      <c r="BB4" s="83">
        <v>12.7242792515486</v>
      </c>
      <c r="BC4" s="83">
        <v>5.28842425125048</v>
      </c>
      <c r="BD4" s="82">
        <v>0.26041192519951195</v>
      </c>
      <c r="BE4" s="82">
        <v>0.41324890588617652</v>
      </c>
      <c r="BF4" s="84">
        <v>669</v>
      </c>
      <c r="BG4" s="82">
        <v>0.94635232580486128</v>
      </c>
      <c r="BH4" s="82">
        <v>0.62134125452251443</v>
      </c>
      <c r="BI4" s="84">
        <v>345.73519311168724</v>
      </c>
      <c r="BJ4" s="83">
        <v>9.8517597324790671</v>
      </c>
      <c r="BK4" s="84">
        <v>5155.4566547554596</v>
      </c>
      <c r="BL4" s="115">
        <v>21976.468427385596</v>
      </c>
      <c r="BM4" s="152">
        <v>113.68841507437328</v>
      </c>
      <c r="BN4" s="152">
        <v>2.4543120374565777</v>
      </c>
      <c r="BO4" s="84">
        <v>4455.8010738345811</v>
      </c>
      <c r="BP4" s="84">
        <v>4477.0773764570486</v>
      </c>
      <c r="BQ4" s="82">
        <v>8.425849418810534E-2</v>
      </c>
      <c r="BR4" s="114">
        <v>0.15518362154312557</v>
      </c>
      <c r="BS4" s="152">
        <v>2.7304559609335701</v>
      </c>
      <c r="BT4" s="114">
        <v>2.0873243934921969E-2</v>
      </c>
      <c r="BU4" s="83">
        <v>1.32795098E-2</v>
      </c>
      <c r="BV4" s="152">
        <v>-1.6020801619478533</v>
      </c>
      <c r="BW4" s="83">
        <v>1.748583647245731</v>
      </c>
      <c r="BX4" s="83">
        <v>0.74939299167674189</v>
      </c>
      <c r="BY4" s="39"/>
      <c r="BZ4" s="115">
        <v>93911.141429609954</v>
      </c>
      <c r="CA4" s="91">
        <v>0.2571446953369072</v>
      </c>
    </row>
    <row r="5" spans="1:79">
      <c r="A5" s="56" t="s">
        <v>13</v>
      </c>
      <c r="B5" s="56" t="s">
        <v>14</v>
      </c>
      <c r="C5" s="56" t="str">
        <f>Hoja1!E6</f>
        <v>CAM</v>
      </c>
      <c r="D5" s="56" t="s">
        <v>266</v>
      </c>
      <c r="E5" s="89">
        <v>8.6173188720360461</v>
      </c>
      <c r="F5" s="89">
        <v>0.21543297180090115</v>
      </c>
      <c r="G5" s="151">
        <v>2.0206317132829947</v>
      </c>
      <c r="H5" s="151">
        <v>1937.3886850813883</v>
      </c>
      <c r="I5" s="74">
        <v>2.1575612125860251</v>
      </c>
      <c r="J5" s="114">
        <v>0.86833528363085188</v>
      </c>
      <c r="K5" s="75">
        <v>0.42106073497832297</v>
      </c>
      <c r="L5" s="89">
        <v>8.1864529284342442</v>
      </c>
      <c r="M5" s="152">
        <v>9.5015883403824608E-2</v>
      </c>
      <c r="N5" s="115">
        <v>1212.0171196406416</v>
      </c>
      <c r="O5" s="115">
        <v>213.5499763222451</v>
      </c>
      <c r="P5" s="155">
        <v>1.9026284077595556E-2</v>
      </c>
      <c r="Q5" s="115">
        <v>9402.399857926699</v>
      </c>
      <c r="R5" s="90">
        <v>0.35846572543009009</v>
      </c>
      <c r="S5" s="76">
        <v>1.2209280027433489E-2</v>
      </c>
      <c r="T5" s="80">
        <v>7.1193586734026315E-2</v>
      </c>
      <c r="U5" s="43">
        <v>8.0591539999999995</v>
      </c>
      <c r="V5" s="114">
        <v>0.873</v>
      </c>
      <c r="W5" s="114">
        <v>0.1660658794282163</v>
      </c>
      <c r="X5" s="76">
        <v>0.37090153989972391</v>
      </c>
      <c r="Y5" s="41">
        <v>74.8</v>
      </c>
      <c r="Z5" s="115">
        <v>21.83657050913688</v>
      </c>
      <c r="AA5" s="116">
        <v>0.96946687451602864</v>
      </c>
      <c r="AB5" s="116">
        <v>3.9256294929302085</v>
      </c>
      <c r="AC5" s="116">
        <v>1.3129467524892129</v>
      </c>
      <c r="AD5" s="81">
        <v>4.7513741930688752E-3</v>
      </c>
      <c r="AE5" s="114">
        <v>0.84292720283942801</v>
      </c>
      <c r="AF5" s="114">
        <v>0.840285120984964</v>
      </c>
      <c r="AG5" s="114">
        <v>0.13726160144916863</v>
      </c>
      <c r="AH5" s="114">
        <v>0.60870263912128697</v>
      </c>
      <c r="AI5" s="152">
        <v>9.3087183841880812</v>
      </c>
      <c r="AJ5" s="82">
        <v>0.02</v>
      </c>
      <c r="AK5" s="84">
        <v>7</v>
      </c>
      <c r="AL5" s="114">
        <v>0.31693200394692272</v>
      </c>
      <c r="AM5" s="152">
        <v>87.931034482758619</v>
      </c>
      <c r="AN5" s="114">
        <v>9.9166966439495394E-2</v>
      </c>
      <c r="AO5" s="152">
        <v>2.3199999999999998</v>
      </c>
      <c r="AP5" s="82">
        <v>0.56898388073120332</v>
      </c>
      <c r="AQ5" s="8">
        <v>6617.35</v>
      </c>
      <c r="AR5" s="83">
        <v>2.723692170535231</v>
      </c>
      <c r="AS5" s="82">
        <v>3.6258776713262955E-2</v>
      </c>
      <c r="AT5" s="82">
        <v>0.24470332218870605</v>
      </c>
      <c r="AU5" s="82">
        <v>0.26050267986807873</v>
      </c>
      <c r="AV5" s="114">
        <v>0.14090972569477292</v>
      </c>
      <c r="AW5" s="150">
        <v>122356.11854414</v>
      </c>
      <c r="AX5" s="114">
        <v>0.10296928888739271</v>
      </c>
      <c r="AY5" s="154">
        <v>-3.0878225319659927</v>
      </c>
      <c r="AZ5" s="153">
        <v>4.0264005667113413E-3</v>
      </c>
      <c r="BA5" s="82">
        <v>0.28196001720090658</v>
      </c>
      <c r="BB5" s="83">
        <v>15.222191427836901</v>
      </c>
      <c r="BC5" s="83">
        <v>5.1630170749470397</v>
      </c>
      <c r="BD5" s="82">
        <v>0.29093351791356231</v>
      </c>
      <c r="BE5" s="82">
        <v>0.3939128081350366</v>
      </c>
      <c r="BF5" s="84">
        <v>635</v>
      </c>
      <c r="BG5" s="82">
        <v>0.83898686116800725</v>
      </c>
      <c r="BH5" s="82">
        <v>0.43816602042110359</v>
      </c>
      <c r="BI5" s="84">
        <v>104.75198754541066</v>
      </c>
      <c r="BJ5" s="83">
        <v>5.7039039323216461</v>
      </c>
      <c r="BK5" s="84">
        <v>4588.4368217029487</v>
      </c>
      <c r="BL5" s="115">
        <v>32682.166783870267</v>
      </c>
      <c r="BM5" s="152">
        <v>109.75096692634287</v>
      </c>
      <c r="BN5" s="152">
        <v>6.7676660253497429</v>
      </c>
      <c r="BO5" s="84">
        <v>360.61540582724643</v>
      </c>
      <c r="BP5" s="84">
        <v>400.88952274056589</v>
      </c>
      <c r="BQ5" s="82">
        <v>2.1409602493454062E-4</v>
      </c>
      <c r="BR5" s="114">
        <v>8.6802521287109528E-3</v>
      </c>
      <c r="BS5" s="152">
        <v>0.37996344823839306</v>
      </c>
      <c r="BT5" s="114">
        <v>0.51069634458611091</v>
      </c>
      <c r="BU5" s="83">
        <v>-0.52387821369999998</v>
      </c>
      <c r="BV5" s="152">
        <v>-2.6470071802012116</v>
      </c>
      <c r="BW5" s="83">
        <v>1.9650032913805129</v>
      </c>
      <c r="BX5" s="83">
        <v>3.9300065827610258</v>
      </c>
      <c r="BY5" s="39"/>
      <c r="BZ5" s="115">
        <v>68737.974932899277</v>
      </c>
      <c r="CA5" s="91">
        <v>0.2600327021504194</v>
      </c>
    </row>
    <row r="6" spans="1:79">
      <c r="A6" s="56" t="s">
        <v>15</v>
      </c>
      <c r="B6" s="56" t="s">
        <v>16</v>
      </c>
      <c r="C6" s="56" t="str">
        <f>Hoja1!E10</f>
        <v>COA</v>
      </c>
      <c r="D6" s="56" t="s">
        <v>267</v>
      </c>
      <c r="E6" s="89">
        <v>6.9277364002655419</v>
      </c>
      <c r="F6" s="89">
        <v>0.25422885872534101</v>
      </c>
      <c r="G6" s="151">
        <v>0.75043887273360754</v>
      </c>
      <c r="H6" s="151">
        <v>2652.1282672113089</v>
      </c>
      <c r="I6" s="74">
        <v>15.398006400847089</v>
      </c>
      <c r="J6" s="114">
        <v>0.88027749626487517</v>
      </c>
      <c r="K6" s="75">
        <v>0.45302266049527601</v>
      </c>
      <c r="L6" s="89">
        <v>7.8175374058042353</v>
      </c>
      <c r="M6" s="152">
        <v>1.422704000418183</v>
      </c>
      <c r="N6" s="115">
        <v>4868.2569033922455</v>
      </c>
      <c r="O6" s="115">
        <v>203.295836465245</v>
      </c>
      <c r="P6" s="155">
        <v>9.6445164272720321E-5</v>
      </c>
      <c r="Q6" s="115">
        <v>13165.742757597945</v>
      </c>
      <c r="R6" s="90">
        <v>0.37149513786684901</v>
      </c>
      <c r="S6" s="76">
        <v>0.13967627947526873</v>
      </c>
      <c r="T6" s="80">
        <v>0.16059318184323357</v>
      </c>
      <c r="U6" s="43">
        <v>8.3063760000000002</v>
      </c>
      <c r="V6" s="114">
        <v>0.92099999999999993</v>
      </c>
      <c r="W6" s="114">
        <v>0.1538331430504461</v>
      </c>
      <c r="X6" s="76">
        <v>0.58132428645644751</v>
      </c>
      <c r="Y6" s="41">
        <v>75.7</v>
      </c>
      <c r="Z6" s="115">
        <v>14.410172922075065</v>
      </c>
      <c r="AA6" s="116">
        <v>0.88171119990502711</v>
      </c>
      <c r="AB6" s="116">
        <v>3.0293077653879861</v>
      </c>
      <c r="AC6" s="116">
        <v>1.1629140933033089</v>
      </c>
      <c r="AD6" s="81">
        <v>-6.3239428607928577E-5</v>
      </c>
      <c r="AE6" s="114">
        <v>0.80749865182853398</v>
      </c>
      <c r="AF6" s="114">
        <v>0.83279730077595804</v>
      </c>
      <c r="AG6" s="114">
        <v>0.16327812667738523</v>
      </c>
      <c r="AH6" s="114">
        <v>0.61215310689773028</v>
      </c>
      <c r="AI6" s="152">
        <v>2.4404497829612959</v>
      </c>
      <c r="AJ6" s="82">
        <v>1.4999999999999999E-2</v>
      </c>
      <c r="AK6" s="84">
        <v>19</v>
      </c>
      <c r="AL6" s="114">
        <v>0.33372833765604182</v>
      </c>
      <c r="AM6" s="152">
        <v>97.41379310344827</v>
      </c>
      <c r="AN6" s="114">
        <v>0.1442697394539226</v>
      </c>
      <c r="AO6" s="152">
        <v>1.82</v>
      </c>
      <c r="AP6" s="82">
        <v>0.36944396341367419</v>
      </c>
      <c r="AQ6" s="8">
        <v>8745.8700000000008</v>
      </c>
      <c r="AR6" s="83">
        <v>1.6055169030709564</v>
      </c>
      <c r="AS6" s="82">
        <v>1.0174587931550195E-2</v>
      </c>
      <c r="AT6" s="82">
        <v>0.23334094236551692</v>
      </c>
      <c r="AU6" s="82">
        <v>0.27310922758408346</v>
      </c>
      <c r="AV6" s="114">
        <v>3.354335033290734E-2</v>
      </c>
      <c r="AW6" s="150">
        <v>256121.22470193965</v>
      </c>
      <c r="AX6" s="114">
        <v>0.78333124650846397</v>
      </c>
      <c r="AY6" s="154">
        <v>-1.3718223286999269</v>
      </c>
      <c r="AZ6" s="153">
        <v>4.6194552576594355E-2</v>
      </c>
      <c r="BA6" s="82">
        <v>1.9745306532380584</v>
      </c>
      <c r="BB6" s="83">
        <v>24.636996808146801</v>
      </c>
      <c r="BC6" s="83">
        <v>6.1533906067582302</v>
      </c>
      <c r="BD6" s="82">
        <v>0.29873191542954297</v>
      </c>
      <c r="BE6" s="82">
        <v>0.39837841465196688</v>
      </c>
      <c r="BF6" s="84">
        <v>850</v>
      </c>
      <c r="BG6" s="82">
        <v>0.91559912249035014</v>
      </c>
      <c r="BH6" s="82">
        <v>0.57715586904001559</v>
      </c>
      <c r="BI6" s="84">
        <v>170.08656043675651</v>
      </c>
      <c r="BJ6" s="83">
        <v>8.3137946018371096</v>
      </c>
      <c r="BK6" s="84">
        <v>4807.1237787769805</v>
      </c>
      <c r="BL6" s="115">
        <v>45208.32675868104</v>
      </c>
      <c r="BM6" s="152">
        <v>146.86789415560878</v>
      </c>
      <c r="BN6" s="152">
        <v>9.8958972228607607</v>
      </c>
      <c r="BO6" s="84">
        <v>101.95212807032986</v>
      </c>
      <c r="BP6" s="84">
        <v>247.06850291934174</v>
      </c>
      <c r="BQ6" s="82">
        <v>1.2823778422083622E-3</v>
      </c>
      <c r="BR6" s="114">
        <v>1.058778329451107E-2</v>
      </c>
      <c r="BS6" s="152">
        <v>3.0395205391270661</v>
      </c>
      <c r="BT6" s="114">
        <v>1.074609372442195</v>
      </c>
      <c r="BU6" s="83">
        <v>1.1531166557999999</v>
      </c>
      <c r="BV6" s="152">
        <v>-1.0306989609548158</v>
      </c>
      <c r="BW6" s="83">
        <v>1.5322997849672635</v>
      </c>
      <c r="BX6" s="83">
        <v>4.6698660113288026</v>
      </c>
      <c r="BY6" s="39"/>
      <c r="BZ6" s="115">
        <v>121639.97098301444</v>
      </c>
      <c r="CA6" s="91">
        <v>0.27307981547987076</v>
      </c>
    </row>
    <row r="7" spans="1:79">
      <c r="A7" s="56" t="s">
        <v>17</v>
      </c>
      <c r="B7" s="56" t="s">
        <v>18</v>
      </c>
      <c r="C7" s="56" t="str">
        <f>Hoja1!E11</f>
        <v>COL</v>
      </c>
      <c r="D7" s="56" t="s">
        <v>268</v>
      </c>
      <c r="E7" s="89">
        <v>75.335901043354383</v>
      </c>
      <c r="F7" s="89">
        <v>0.957080412529003</v>
      </c>
      <c r="G7" s="151">
        <v>3.4813149761168871</v>
      </c>
      <c r="H7" s="151">
        <v>2794.5739274770172</v>
      </c>
      <c r="I7" s="74">
        <v>34.687328665515437</v>
      </c>
      <c r="J7" s="114">
        <v>0.79921023783711764</v>
      </c>
      <c r="K7" s="75">
        <v>0.25389734889930599</v>
      </c>
      <c r="L7" s="89">
        <v>3.965047423334441</v>
      </c>
      <c r="M7" s="152">
        <v>2.1690073779634136</v>
      </c>
      <c r="N7" s="115">
        <v>3962.4782716647524</v>
      </c>
      <c r="O7" s="115">
        <v>240.43594939198439</v>
      </c>
      <c r="P7" s="155">
        <v>1.3464934541961519E-3</v>
      </c>
      <c r="Q7" s="115">
        <v>14353.283661898662</v>
      </c>
      <c r="R7" s="90">
        <v>0.38739656130496314</v>
      </c>
      <c r="S7" s="76">
        <v>0.2021993331452514</v>
      </c>
      <c r="T7" s="80">
        <v>0.14491190023210199</v>
      </c>
      <c r="U7" s="43">
        <v>8.1165179999999992</v>
      </c>
      <c r="V7" s="114">
        <v>0.88300000000000001</v>
      </c>
      <c r="W7" s="114">
        <v>0.19832754812243611</v>
      </c>
      <c r="X7" s="76">
        <v>0.40585861238283344</v>
      </c>
      <c r="Y7" s="41">
        <v>75.5</v>
      </c>
      <c r="Z7" s="115">
        <v>8.7154600376349407</v>
      </c>
      <c r="AA7" s="116">
        <v>0.61332070462009058</v>
      </c>
      <c r="AB7" s="116">
        <v>3.6216975785477499</v>
      </c>
      <c r="AC7" s="116">
        <v>1.4362573462622372</v>
      </c>
      <c r="AD7" s="81">
        <v>4.5338266399231053E-3</v>
      </c>
      <c r="AE7" s="114">
        <v>0.84084799341500305</v>
      </c>
      <c r="AF7" s="114">
        <v>0.83341360257094999</v>
      </c>
      <c r="AG7" s="114">
        <v>0.17991692863626943</v>
      </c>
      <c r="AH7" s="114">
        <v>0.56433000154453783</v>
      </c>
      <c r="AI7" s="152">
        <v>3.5523359968151924</v>
      </c>
      <c r="AJ7" s="82">
        <v>0.03</v>
      </c>
      <c r="AK7" s="84">
        <v>0</v>
      </c>
      <c r="AL7" s="114">
        <v>0.3158433961768492</v>
      </c>
      <c r="AM7" s="152">
        <v>98.275862068965509</v>
      </c>
      <c r="AN7" s="114">
        <v>0.10805350222572341</v>
      </c>
      <c r="AO7" s="152">
        <v>4.2300000000000004</v>
      </c>
      <c r="AP7" s="82">
        <v>0.51770484878238132</v>
      </c>
      <c r="AQ7" s="8">
        <v>8066.36</v>
      </c>
      <c r="AR7" s="83">
        <v>1.7371714878165492</v>
      </c>
      <c r="AS7" s="82">
        <v>1.7659180947379238E-2</v>
      </c>
      <c r="AT7" s="82">
        <v>0.24072657525488361</v>
      </c>
      <c r="AU7" s="82">
        <v>0.25171525874242046</v>
      </c>
      <c r="AV7" s="114">
        <v>2.5146830401760203E-2</v>
      </c>
      <c r="AW7" s="150">
        <v>141669.27327512242</v>
      </c>
      <c r="AX7" s="114">
        <v>0.62252004175183639</v>
      </c>
      <c r="AY7" s="154">
        <v>-7.1611747236213814</v>
      </c>
      <c r="AZ7" s="153">
        <v>3.5411821271460801E-2</v>
      </c>
      <c r="BA7" s="82">
        <v>0.63217315876736258</v>
      </c>
      <c r="BB7" s="83">
        <v>12.0500241395962</v>
      </c>
      <c r="BC7" s="83">
        <v>4.37285391665384</v>
      </c>
      <c r="BD7" s="82">
        <v>0.27353320622452593</v>
      </c>
      <c r="BE7" s="82">
        <v>0.4348650681547937</v>
      </c>
      <c r="BF7" s="84">
        <v>688</v>
      </c>
      <c r="BG7" s="82">
        <v>0.91296341274923265</v>
      </c>
      <c r="BH7" s="82">
        <v>0.58466735851972884</v>
      </c>
      <c r="BI7" s="84">
        <v>179.78084423651612</v>
      </c>
      <c r="BJ7" s="83">
        <v>6.995164913491255</v>
      </c>
      <c r="BK7" s="84">
        <v>4710.6393639944408</v>
      </c>
      <c r="BL7" s="115">
        <v>40534.179927104233</v>
      </c>
      <c r="BM7" s="152">
        <v>160.18798150204051</v>
      </c>
      <c r="BN7" s="152">
        <v>16.858668165214947</v>
      </c>
      <c r="BO7" s="84">
        <v>253.57845529955935</v>
      </c>
      <c r="BP7" s="84">
        <v>51.039731142439543</v>
      </c>
      <c r="BQ7" s="82">
        <v>1.7273917226080147E-3</v>
      </c>
      <c r="BR7" s="114">
        <v>3.2662125930522722E-2</v>
      </c>
      <c r="BS7" s="152">
        <v>0.67920613128797402</v>
      </c>
      <c r="BT7" s="114">
        <v>8.6073745828157189E-2</v>
      </c>
      <c r="BU7" s="83">
        <v>-0.128972749</v>
      </c>
      <c r="BV7" s="152">
        <v>-1.4505848214450843</v>
      </c>
      <c r="BW7" s="83">
        <v>0.27373786314749271</v>
      </c>
      <c r="BX7" s="83">
        <v>1.0949514525899708</v>
      </c>
      <c r="BY7" s="39"/>
      <c r="BZ7" s="115">
        <v>74617.397885505648</v>
      </c>
      <c r="CA7" s="91">
        <v>0.25211209603953394</v>
      </c>
    </row>
    <row r="8" spans="1:79">
      <c r="A8" s="56" t="s">
        <v>19</v>
      </c>
      <c r="B8" s="56" t="s">
        <v>20</v>
      </c>
      <c r="C8" s="56" t="str">
        <f>Hoja1!E7</f>
        <v>CHP</v>
      </c>
      <c r="D8" s="56" t="s">
        <v>269</v>
      </c>
      <c r="E8" s="89">
        <v>8.0630207142068624</v>
      </c>
      <c r="F8" s="89">
        <v>0.23449500958543448</v>
      </c>
      <c r="G8" s="151">
        <v>2.4947544954214735</v>
      </c>
      <c r="H8" s="151">
        <v>1588.921366480364</v>
      </c>
      <c r="I8" s="74">
        <v>3.1149956311775906</v>
      </c>
      <c r="J8" s="114">
        <v>0.84849771179999678</v>
      </c>
      <c r="K8" s="75">
        <v>0.31684303076516096</v>
      </c>
      <c r="L8" s="89">
        <v>1.9300743096647299</v>
      </c>
      <c r="M8" s="152">
        <v>0.23389508904066394</v>
      </c>
      <c r="N8" s="115">
        <v>2959.9701082191964</v>
      </c>
      <c r="O8" s="115">
        <v>108.59079682948233</v>
      </c>
      <c r="P8" s="155">
        <v>1.11655804126213E-2</v>
      </c>
      <c r="Q8" s="115">
        <v>10272.458056641926</v>
      </c>
      <c r="R8" s="90">
        <v>0.28682420002796566</v>
      </c>
      <c r="S8" s="76">
        <v>9.5155851841843386E-2</v>
      </c>
      <c r="T8" s="80">
        <v>3.7819086482325237E-2</v>
      </c>
      <c r="U8" s="43">
        <v>5.7093489999999996</v>
      </c>
      <c r="V8" s="114">
        <v>0.87599999999999989</v>
      </c>
      <c r="W8" s="114">
        <v>5.3939831244754009E-2</v>
      </c>
      <c r="X8" s="76">
        <v>0.16216768779591731</v>
      </c>
      <c r="Y8" s="41">
        <v>74.3</v>
      </c>
      <c r="Z8" s="115">
        <v>27.920646583394561</v>
      </c>
      <c r="AA8" s="116">
        <v>0.43948400823580991</v>
      </c>
      <c r="AB8" s="116">
        <v>2.8727592867114344</v>
      </c>
      <c r="AC8" s="116">
        <v>0.51367570825627906</v>
      </c>
      <c r="AD8" s="81">
        <v>-3.0837897568250674E-3</v>
      </c>
      <c r="AE8" s="114">
        <v>0.87613712039000502</v>
      </c>
      <c r="AF8" s="114">
        <v>0.85950515690567808</v>
      </c>
      <c r="AG8" s="114">
        <v>0.15219422533933066</v>
      </c>
      <c r="AH8" s="114">
        <v>0.66477755698250718</v>
      </c>
      <c r="AI8" s="152">
        <v>16.226903367635963</v>
      </c>
      <c r="AJ8" s="82">
        <v>2.5000000000000001E-3</v>
      </c>
      <c r="AK8" s="84">
        <v>16</v>
      </c>
      <c r="AL8" s="114">
        <v>0.29900466415883448</v>
      </c>
      <c r="AM8" s="152">
        <v>54.310344827586206</v>
      </c>
      <c r="AN8" s="114">
        <v>4.4626741343509531E-2</v>
      </c>
      <c r="AO8" s="152">
        <v>2.0299999999999998</v>
      </c>
      <c r="AP8" s="82">
        <v>0.74321480288960662</v>
      </c>
      <c r="AQ8" s="8">
        <v>4405</v>
      </c>
      <c r="AR8" s="83">
        <v>5.7481436525748544</v>
      </c>
      <c r="AS8" s="82">
        <v>9.8248780886227516E-2</v>
      </c>
      <c r="AT8" s="82">
        <v>0.24544960936476634</v>
      </c>
      <c r="AU8" s="82">
        <v>0.14786165871175633</v>
      </c>
      <c r="AV8" s="114">
        <v>3.0708113450799004E-2</v>
      </c>
      <c r="AW8" s="150">
        <v>58263.758081452295</v>
      </c>
      <c r="AX8" s="114">
        <v>0.60269775199848186</v>
      </c>
      <c r="AY8" s="154">
        <v>-3.075735410415533</v>
      </c>
      <c r="AZ8" s="153">
        <v>6.0676857327690362E-2</v>
      </c>
      <c r="BA8" s="82">
        <v>0.58732765557122879</v>
      </c>
      <c r="BB8" s="83">
        <v>16.927699429401201</v>
      </c>
      <c r="BC8" s="83">
        <v>2.03933977155432</v>
      </c>
      <c r="BD8" s="82">
        <v>0.26855125671584901</v>
      </c>
      <c r="BE8" s="82">
        <v>0.34290206995290229</v>
      </c>
      <c r="BF8" s="84">
        <v>774</v>
      </c>
      <c r="BG8" s="82">
        <v>0.70075773029548882</v>
      </c>
      <c r="BH8" s="82">
        <v>0.21674053578912622</v>
      </c>
      <c r="BI8" s="84">
        <v>53.841149267739823</v>
      </c>
      <c r="BJ8" s="83">
        <v>2.5953383640767562</v>
      </c>
      <c r="BK8" s="84">
        <v>2988.2144078210836</v>
      </c>
      <c r="BL8" s="115">
        <v>49401.015924142193</v>
      </c>
      <c r="BM8" s="152">
        <v>19.831671604516803</v>
      </c>
      <c r="BN8" s="152">
        <v>0.10688751051505885</v>
      </c>
      <c r="BO8" s="84">
        <v>188.24537846412261</v>
      </c>
      <c r="BP8" s="84">
        <v>230.19238692109494</v>
      </c>
      <c r="BQ8" s="82">
        <v>6.8180981869220779E-4</v>
      </c>
      <c r="BR8" s="114">
        <v>2.4530110111355214E-2</v>
      </c>
      <c r="BS8" s="152">
        <v>0.55081620229566852</v>
      </c>
      <c r="BT8" s="114">
        <v>4.4361289128692943E-2</v>
      </c>
      <c r="BU8" s="83">
        <v>-1.7831834162</v>
      </c>
      <c r="BV8" s="152">
        <v>-1.2220314917472621</v>
      </c>
      <c r="BW8" s="83">
        <v>0.59501437455559858</v>
      </c>
      <c r="BX8" s="83">
        <v>9.9169062425933097E-2</v>
      </c>
      <c r="BY8" s="92"/>
      <c r="BZ8" s="115">
        <v>31191.98026284049</v>
      </c>
      <c r="CA8" s="91">
        <v>0.14785218540871886</v>
      </c>
    </row>
    <row r="9" spans="1:79">
      <c r="A9" s="56" t="s">
        <v>21</v>
      </c>
      <c r="B9" s="56" t="s">
        <v>22</v>
      </c>
      <c r="C9" s="56" t="str">
        <f>Hoja1!E8</f>
        <v>CHH</v>
      </c>
      <c r="D9" s="56" t="s">
        <v>265</v>
      </c>
      <c r="E9" s="89">
        <v>62.161449265059787</v>
      </c>
      <c r="F9" s="89">
        <v>0.50776764231992089</v>
      </c>
      <c r="G9" s="151">
        <v>2.8628584927381953</v>
      </c>
      <c r="H9" s="151">
        <v>2343.5419198544564</v>
      </c>
      <c r="I9" s="74">
        <v>17.860593195539447</v>
      </c>
      <c r="J9" s="114">
        <v>0.82613382223943232</v>
      </c>
      <c r="K9" s="75">
        <v>0.23172096602136999</v>
      </c>
      <c r="L9" s="89">
        <v>2.0043459565260036</v>
      </c>
      <c r="M9" s="152">
        <v>1.8711664995717523</v>
      </c>
      <c r="N9" s="115">
        <v>9051.7295098953728</v>
      </c>
      <c r="O9" s="115">
        <v>200.0398371986482</v>
      </c>
      <c r="P9" s="155">
        <v>2.4882757571674329E-4</v>
      </c>
      <c r="Q9" s="115">
        <v>16909.578046472689</v>
      </c>
      <c r="R9" s="90">
        <v>0.38370874451662312</v>
      </c>
      <c r="S9" s="76">
        <v>0.22887798084313482</v>
      </c>
      <c r="T9" s="80">
        <v>0.20609793451053871</v>
      </c>
      <c r="U9" s="43">
        <v>8.1933699999999998</v>
      </c>
      <c r="V9" s="114">
        <v>0.93200000000000005</v>
      </c>
      <c r="W9" s="114">
        <v>0.14848932863262443</v>
      </c>
      <c r="X9" s="76">
        <v>0.5746263751998103</v>
      </c>
      <c r="Y9" s="41">
        <v>75.400000000000006</v>
      </c>
      <c r="Z9" s="115">
        <v>19.461515949663447</v>
      </c>
      <c r="AA9" s="116">
        <v>0.79116676515307449</v>
      </c>
      <c r="AB9" s="116">
        <v>3.1025210307211197</v>
      </c>
      <c r="AC9" s="116">
        <v>0.91598998758407313</v>
      </c>
      <c r="AD9" s="81">
        <v>-1.5695365070236291E-3</v>
      </c>
      <c r="AE9" s="114">
        <v>0.89353736510905002</v>
      </c>
      <c r="AF9" s="114">
        <v>0.84355783567944598</v>
      </c>
      <c r="AG9" s="114">
        <v>0.10844550026535925</v>
      </c>
      <c r="AH9" s="114">
        <v>0.4836775339361809</v>
      </c>
      <c r="AI9" s="152">
        <v>8.998438175770529</v>
      </c>
      <c r="AJ9" s="82">
        <v>0.03</v>
      </c>
      <c r="AK9" s="84">
        <v>17</v>
      </c>
      <c r="AL9" s="114">
        <v>0.2625525032222194</v>
      </c>
      <c r="AM9" s="152">
        <v>100</v>
      </c>
      <c r="AN9" s="114">
        <v>0.13404833107706532</v>
      </c>
      <c r="AO9" s="152">
        <v>3.04</v>
      </c>
      <c r="AP9" s="82">
        <v>0.36601909729149895</v>
      </c>
      <c r="AQ9" s="8">
        <v>9171.2999999999993</v>
      </c>
      <c r="AR9" s="83">
        <v>2.2231564838892273</v>
      </c>
      <c r="AS9" s="82">
        <v>5.0290003732140296E-3</v>
      </c>
      <c r="AT9" s="82">
        <v>0.21750984087937675</v>
      </c>
      <c r="AU9" s="82">
        <v>0.26109910433471617</v>
      </c>
      <c r="AV9" s="114">
        <v>7.8450968426728149E-2</v>
      </c>
      <c r="AW9" s="150">
        <v>204967.95172133998</v>
      </c>
      <c r="AX9" s="114">
        <v>0.69902675403739867</v>
      </c>
      <c r="AY9" s="154">
        <v>0.67462930053950876</v>
      </c>
      <c r="AZ9" s="153">
        <v>6.3478753532383428E-2</v>
      </c>
      <c r="BA9" s="82">
        <v>1.9725474802987002</v>
      </c>
      <c r="BB9" s="83">
        <v>17.4138595995245</v>
      </c>
      <c r="BC9" s="83">
        <v>3.6180594719516201</v>
      </c>
      <c r="BD9" s="82">
        <v>0.20202497952017351</v>
      </c>
      <c r="BE9" s="82">
        <v>0.42908807616701367</v>
      </c>
      <c r="BF9" s="84">
        <v>836</v>
      </c>
      <c r="BG9" s="82">
        <v>0.91779494142867746</v>
      </c>
      <c r="BH9" s="82">
        <v>0.56807066107222848</v>
      </c>
      <c r="BI9" s="84">
        <v>180.81521294256245</v>
      </c>
      <c r="BJ9" s="83">
        <v>7.5898868478050874</v>
      </c>
      <c r="BK9" s="84">
        <v>4626.62121891891</v>
      </c>
      <c r="BL9" s="115">
        <v>44131.12694616623</v>
      </c>
      <c r="BM9" s="152">
        <v>229.11700849196285</v>
      </c>
      <c r="BN9" s="152">
        <v>34.028963492125193</v>
      </c>
      <c r="BO9" s="84">
        <v>429.774532459581</v>
      </c>
      <c r="BP9" s="84">
        <v>3287.2633969815611</v>
      </c>
      <c r="BQ9" s="82">
        <v>3.226350632897479E-3</v>
      </c>
      <c r="BR9" s="114">
        <v>1.5649204179305223E-2</v>
      </c>
      <c r="BS9" s="152">
        <v>1.974118887915435</v>
      </c>
      <c r="BT9" s="114">
        <v>1.3770248940696854</v>
      </c>
      <c r="BU9" s="83">
        <v>1.0274326682999999</v>
      </c>
      <c r="BV9" s="152">
        <v>-1.1237403930220298</v>
      </c>
      <c r="BW9" s="83">
        <v>0.95168358424191124</v>
      </c>
      <c r="BX9" s="83">
        <v>1.0636463588586067</v>
      </c>
      <c r="BY9" s="92"/>
      <c r="BZ9" s="115">
        <v>89250.479441392003</v>
      </c>
      <c r="CA9" s="91">
        <v>0.26140131680168927</v>
      </c>
    </row>
    <row r="10" spans="1:79">
      <c r="A10" s="56" t="s">
        <v>23</v>
      </c>
      <c r="B10" s="56" t="s">
        <v>24</v>
      </c>
      <c r="C10" s="56" t="s">
        <v>263</v>
      </c>
      <c r="D10" s="56" t="s">
        <v>270</v>
      </c>
      <c r="E10" s="89">
        <v>13.029395184161814</v>
      </c>
      <c r="F10" s="89">
        <v>0.69490107648863009</v>
      </c>
      <c r="G10" s="151">
        <v>2.1285466670545117</v>
      </c>
      <c r="H10" s="151">
        <v>4110.7735002974741</v>
      </c>
      <c r="I10" s="74">
        <v>21.513703014915183</v>
      </c>
      <c r="J10" s="114">
        <v>0.91536586289677369</v>
      </c>
      <c r="K10" s="75">
        <v>0.13641271529746699</v>
      </c>
      <c r="L10" s="89">
        <v>2.4864429143108797</v>
      </c>
      <c r="M10" s="152">
        <v>0.27144304978744271</v>
      </c>
      <c r="N10" s="115">
        <v>376635.05212510016</v>
      </c>
      <c r="O10" s="115">
        <v>215.86712659750137</v>
      </c>
      <c r="P10" s="155">
        <v>6.997166147710177E-5</v>
      </c>
      <c r="Q10" s="115">
        <v>3487.2158009407526</v>
      </c>
      <c r="R10" s="90">
        <v>0.43464100997958072</v>
      </c>
      <c r="S10" s="76">
        <v>1.5638009618099136E-2</v>
      </c>
      <c r="T10" s="80">
        <v>3.8062090835416451E-2</v>
      </c>
      <c r="U10" s="43">
        <v>10.051460000000001</v>
      </c>
      <c r="V10" s="114">
        <v>1.1950000000000001</v>
      </c>
      <c r="W10" s="114">
        <v>0.21046957518525089</v>
      </c>
      <c r="X10" s="76">
        <v>0.50029124934377189</v>
      </c>
      <c r="Y10" s="41">
        <v>76.599999999999994</v>
      </c>
      <c r="Z10" s="115">
        <v>20.860298558978339</v>
      </c>
      <c r="AA10" s="116">
        <v>1.7153841903629115</v>
      </c>
      <c r="AB10" s="116">
        <v>5.422748859981489</v>
      </c>
      <c r="AC10" s="116">
        <v>2.4165081700542332</v>
      </c>
      <c r="AD10" s="81">
        <v>-5.3903693659809442E-3</v>
      </c>
      <c r="AE10" s="114">
        <v>0.90017986894336399</v>
      </c>
      <c r="AF10" s="114">
        <v>0.88917606248828396</v>
      </c>
      <c r="AG10" s="114">
        <v>0.20919552055294102</v>
      </c>
      <c r="AH10" s="114">
        <v>0.70704902929319624</v>
      </c>
      <c r="AI10" s="152">
        <v>16.074048433026771</v>
      </c>
      <c r="AJ10" s="82">
        <v>0.01</v>
      </c>
      <c r="AK10" s="84">
        <v>92</v>
      </c>
      <c r="AL10" s="114">
        <v>0.41686050524398011</v>
      </c>
      <c r="AM10" s="152">
        <v>51.81818181818182</v>
      </c>
      <c r="AN10" s="114">
        <v>0.41626342523287124</v>
      </c>
      <c r="AO10" s="152">
        <v>2.37</v>
      </c>
      <c r="AP10" s="82">
        <v>0.44049401757708129</v>
      </c>
      <c r="AQ10" s="8">
        <v>9623.01</v>
      </c>
      <c r="AR10" s="83">
        <v>1.8586858393980381</v>
      </c>
      <c r="AS10" s="82">
        <v>5.2298698284167213E-3</v>
      </c>
      <c r="AT10" s="82">
        <v>0.25590766647504365</v>
      </c>
      <c r="AU10" s="82">
        <v>0.39253151948697085</v>
      </c>
      <c r="AV10" s="114">
        <v>2.4752563869937981E-2</v>
      </c>
      <c r="AW10" s="150">
        <v>408042.1158649092</v>
      </c>
      <c r="AX10" s="114">
        <v>0.7453680017761436</v>
      </c>
      <c r="AY10" s="154">
        <v>0.68252868061406591</v>
      </c>
      <c r="AZ10" s="153">
        <v>2.3345344755419953E-2</v>
      </c>
      <c r="BA10" s="82">
        <v>1.0026782708187099</v>
      </c>
      <c r="BB10" s="83">
        <v>12.502574924808901</v>
      </c>
      <c r="BC10" s="83">
        <v>5.354218975867</v>
      </c>
      <c r="BD10" s="82">
        <v>0.12595294290955306</v>
      </c>
      <c r="BE10" s="82">
        <v>0.38485201800001761</v>
      </c>
      <c r="BF10" s="84">
        <v>937</v>
      </c>
      <c r="BG10" s="82">
        <v>0.92164507339483881</v>
      </c>
      <c r="BH10" s="82">
        <v>0.75727762357616846</v>
      </c>
      <c r="BI10" s="84">
        <v>384.17416912548384</v>
      </c>
      <c r="BJ10" s="83">
        <v>12.380501809839361</v>
      </c>
      <c r="BK10" s="84">
        <v>14827.297811941989</v>
      </c>
      <c r="BL10" s="115">
        <v>185047.26633383345</v>
      </c>
      <c r="BM10" s="152">
        <v>31.75653148696637</v>
      </c>
      <c r="BN10" s="152">
        <v>2.0378303483227258</v>
      </c>
      <c r="BO10" s="84">
        <v>2386.2542486686129</v>
      </c>
      <c r="BP10" s="84">
        <v>51001.940945569273</v>
      </c>
      <c r="BQ10" s="82">
        <v>0.27672183621749669</v>
      </c>
      <c r="BR10" s="114">
        <v>1.7505440710450723E-2</v>
      </c>
      <c r="BS10" s="152">
        <v>1.7898725776080173</v>
      </c>
      <c r="BT10" s="114">
        <v>1.3836555425779334E-2</v>
      </c>
      <c r="BU10" s="83">
        <v>1.0549986874999999</v>
      </c>
      <c r="BV10" s="152">
        <v>-0.94431832838455232</v>
      </c>
      <c r="BW10" s="83">
        <v>3.0512815112322262</v>
      </c>
      <c r="BX10" s="83">
        <v>5.9405480749653963</v>
      </c>
      <c r="BY10" s="92"/>
      <c r="BZ10" s="115">
        <v>168921.3210317659</v>
      </c>
      <c r="CA10" s="91">
        <v>0.39241039834439295</v>
      </c>
    </row>
    <row r="11" spans="1:79">
      <c r="A11" s="56" t="s">
        <v>25</v>
      </c>
      <c r="B11" s="56" t="s">
        <v>26</v>
      </c>
      <c r="C11" s="56" t="str">
        <f>Hoja1!E12</f>
        <v>DUR</v>
      </c>
      <c r="D11" s="56" t="s">
        <v>265</v>
      </c>
      <c r="E11" s="89">
        <v>8.4576978692057949</v>
      </c>
      <c r="F11" s="89">
        <v>5.4565792704553515E-2</v>
      </c>
      <c r="G11" s="151">
        <v>1.5285737991600823</v>
      </c>
      <c r="H11" s="151">
        <v>1855.1296132594937</v>
      </c>
      <c r="I11" s="74">
        <v>14.200201893433006</v>
      </c>
      <c r="J11" s="114">
        <v>0.88752751419640052</v>
      </c>
      <c r="K11" s="75">
        <v>0.41725069897483702</v>
      </c>
      <c r="L11" s="89">
        <v>2.5100264644094619</v>
      </c>
      <c r="M11" s="152">
        <v>1.9030606297410824</v>
      </c>
      <c r="N11" s="115">
        <v>5399.7266021292226</v>
      </c>
      <c r="O11" s="115">
        <v>244.86872838584054</v>
      </c>
      <c r="P11" s="155">
        <v>4.6210327156085155E-4</v>
      </c>
      <c r="Q11" s="115">
        <v>12849.064277569136</v>
      </c>
      <c r="R11" s="90">
        <v>0.36178215441355988</v>
      </c>
      <c r="S11" s="76">
        <v>1.2186781213212594E-3</v>
      </c>
      <c r="T11" s="80">
        <v>7.2673700804460672E-2</v>
      </c>
      <c r="U11" s="43">
        <v>7.708869</v>
      </c>
      <c r="V11" s="114">
        <v>0.90799999999999992</v>
      </c>
      <c r="W11" s="114">
        <v>0.16499708794408852</v>
      </c>
      <c r="X11" s="76">
        <v>0.42587578644569463</v>
      </c>
      <c r="Y11" s="41">
        <v>75.099999999999994</v>
      </c>
      <c r="Z11" s="115">
        <v>16.223019905831894</v>
      </c>
      <c r="AA11" s="116">
        <v>0.79386837867359761</v>
      </c>
      <c r="AB11" s="116">
        <v>2.7777298062766871</v>
      </c>
      <c r="AC11" s="116">
        <v>1.0086607748069027</v>
      </c>
      <c r="AD11" s="81">
        <v>-3.1539028183231932E-3</v>
      </c>
      <c r="AE11" s="114">
        <v>0.82524754242734399</v>
      </c>
      <c r="AF11" s="114">
        <v>0.83719473734320293</v>
      </c>
      <c r="AG11" s="114">
        <v>0.11973674814938233</v>
      </c>
      <c r="AH11" s="114">
        <v>0.5661983595491431</v>
      </c>
      <c r="AI11" s="152">
        <v>3.6599451644352188</v>
      </c>
      <c r="AJ11" s="82">
        <v>0.01</v>
      </c>
      <c r="AK11" s="84">
        <v>7</v>
      </c>
      <c r="AL11" s="114">
        <v>0.25706626520362746</v>
      </c>
      <c r="AM11" s="152">
        <v>95.689655172413794</v>
      </c>
      <c r="AN11" s="114">
        <v>8.704677407223993E-2</v>
      </c>
      <c r="AO11" s="152">
        <v>2.52</v>
      </c>
      <c r="AP11" s="82">
        <v>0.51461573073451883</v>
      </c>
      <c r="AQ11" s="8">
        <v>7091.3</v>
      </c>
      <c r="AR11" s="83">
        <v>2.507207234700521</v>
      </c>
      <c r="AS11" s="82">
        <v>2.6611059526689088E-2</v>
      </c>
      <c r="AT11" s="82">
        <v>0.26969853023410656</v>
      </c>
      <c r="AU11" s="82">
        <v>0.22040221504226118</v>
      </c>
      <c r="AV11" s="114">
        <v>1.8415477726551784E-2</v>
      </c>
      <c r="AW11" s="150">
        <v>132750.22897686972</v>
      </c>
      <c r="AX11" s="114">
        <v>0.61490695570317921</v>
      </c>
      <c r="AY11" s="154">
        <v>-2.2288794672515175</v>
      </c>
      <c r="AZ11" s="153">
        <v>3.7637403036559373E-2</v>
      </c>
      <c r="BA11" s="82">
        <v>0.87720974215396941</v>
      </c>
      <c r="BB11" s="83">
        <v>13.131676887989499</v>
      </c>
      <c r="BC11" s="83">
        <v>4.1554419589193099</v>
      </c>
      <c r="BD11" s="82">
        <v>0.2710210854576145</v>
      </c>
      <c r="BE11" s="82">
        <v>0.4068101657308914</v>
      </c>
      <c r="BF11" s="84">
        <v>754</v>
      </c>
      <c r="BG11" s="82">
        <v>0.88098357065510546</v>
      </c>
      <c r="BH11" s="82">
        <v>0.43619890416959012</v>
      </c>
      <c r="BI11" s="84">
        <v>88.903388052330598</v>
      </c>
      <c r="BJ11" s="83">
        <v>4.9304660206688951</v>
      </c>
      <c r="BK11" s="84">
        <v>4348.0731743202732</v>
      </c>
      <c r="BL11" s="115">
        <v>38829.259539643106</v>
      </c>
      <c r="BM11" s="152">
        <v>145.87533837897581</v>
      </c>
      <c r="BN11" s="152">
        <v>6.2227952157873903</v>
      </c>
      <c r="BO11" s="84">
        <v>147.99934521048755</v>
      </c>
      <c r="BP11" s="84">
        <v>87.783810329304558</v>
      </c>
      <c r="BQ11" s="82">
        <v>2.6531658732847825E-3</v>
      </c>
      <c r="BR11" s="114">
        <v>1.3847389615491892E-2</v>
      </c>
      <c r="BS11" s="152">
        <v>0.84488333665351723</v>
      </c>
      <c r="BT11" s="114">
        <v>0.18392736246894689</v>
      </c>
      <c r="BU11" s="83">
        <v>0.18344633020000001</v>
      </c>
      <c r="BV11" s="152">
        <v>-1.1862344936132367</v>
      </c>
      <c r="BW11" s="83">
        <v>1.8589410728072859</v>
      </c>
      <c r="BX11" s="83">
        <v>0.49571761941527626</v>
      </c>
      <c r="BY11" s="92"/>
      <c r="BZ11" s="115">
        <v>67059.823787262576</v>
      </c>
      <c r="CA11" s="91">
        <v>0.22040221504226118</v>
      </c>
    </row>
    <row r="12" spans="1:79">
      <c r="A12" s="56" t="s">
        <v>27</v>
      </c>
      <c r="B12" s="56" t="s">
        <v>28</v>
      </c>
      <c r="C12" s="56" t="str">
        <f>Hoja1!E13</f>
        <v>GUA</v>
      </c>
      <c r="D12" s="56" t="s">
        <v>264</v>
      </c>
      <c r="E12" s="89">
        <v>54.776003764593561</v>
      </c>
      <c r="F12" s="89">
        <v>0.19458615902164675</v>
      </c>
      <c r="G12" s="151">
        <v>2.1164870046858404</v>
      </c>
      <c r="H12" s="151">
        <v>5100.3588522788523</v>
      </c>
      <c r="I12" s="74">
        <v>19.924001132491444</v>
      </c>
      <c r="J12" s="114">
        <v>0.86452168151233455</v>
      </c>
      <c r="K12" s="75">
        <v>0.14284078262146099</v>
      </c>
      <c r="L12" s="89">
        <v>6.3889122212107345</v>
      </c>
      <c r="M12" s="152">
        <v>0.84586953923065489</v>
      </c>
      <c r="N12" s="115">
        <v>7210.7837400318895</v>
      </c>
      <c r="O12" s="115">
        <v>177.86056959517751</v>
      </c>
      <c r="P12" s="155">
        <v>6.8605031035609283E-4</v>
      </c>
      <c r="Q12" s="115">
        <v>12424.684839914704</v>
      </c>
      <c r="R12" s="90">
        <v>0.38355278045054358</v>
      </c>
      <c r="S12" s="76">
        <v>0.15485714075875956</v>
      </c>
      <c r="T12" s="80">
        <v>3.2631914771762416E-2</v>
      </c>
      <c r="U12" s="43">
        <v>6.8749060000000002</v>
      </c>
      <c r="V12" s="114">
        <v>0.92299999999999993</v>
      </c>
      <c r="W12" s="114">
        <v>0.17012356575463372</v>
      </c>
      <c r="X12" s="76">
        <v>0.39264135131835431</v>
      </c>
      <c r="Y12" s="41">
        <v>75.2</v>
      </c>
      <c r="Z12" s="115">
        <v>13.873897910426042</v>
      </c>
      <c r="AA12" s="116">
        <v>0.55363720856702558</v>
      </c>
      <c r="AB12" s="116">
        <v>2.5550243791504568</v>
      </c>
      <c r="AC12" s="116">
        <v>0.79854635407707319</v>
      </c>
      <c r="AD12" s="81">
        <v>-3.7556750242503001E-3</v>
      </c>
      <c r="AE12" s="114">
        <v>0.80762189327356793</v>
      </c>
      <c r="AF12" s="114">
        <v>0.78388084205898001</v>
      </c>
      <c r="AG12" s="114">
        <v>0.14522035631070432</v>
      </c>
      <c r="AH12" s="114">
        <v>0.52297141450489271</v>
      </c>
      <c r="AI12" s="152">
        <v>25.749352236125077</v>
      </c>
      <c r="AJ12" s="82">
        <v>0.03</v>
      </c>
      <c r="AK12" s="84">
        <v>25</v>
      </c>
      <c r="AL12" s="114">
        <v>0.29206138971029788</v>
      </c>
      <c r="AM12" s="152">
        <v>100</v>
      </c>
      <c r="AN12" s="114">
        <v>8.9740144051096329E-2</v>
      </c>
      <c r="AO12" s="152">
        <v>3.37</v>
      </c>
      <c r="AP12" s="82">
        <v>0.55628679801900105</v>
      </c>
      <c r="AQ12" s="8">
        <v>7171.68</v>
      </c>
      <c r="AR12" s="83">
        <v>2.6588644955011573</v>
      </c>
      <c r="AS12" s="82">
        <v>1.3406957748046367E-2</v>
      </c>
      <c r="AT12" s="82">
        <v>0.34127922766621349</v>
      </c>
      <c r="AU12" s="82">
        <v>0.16063792825397127</v>
      </c>
      <c r="AV12" s="114">
        <v>6.4147792786603181E-2</v>
      </c>
      <c r="AW12" s="150">
        <v>157509.6418800125</v>
      </c>
      <c r="AX12" s="114">
        <v>0.74262031350852009</v>
      </c>
      <c r="AY12" s="154">
        <v>-0.55676483524036058</v>
      </c>
      <c r="AZ12" s="153">
        <v>6.0220557516250063E-3</v>
      </c>
      <c r="BA12" s="82">
        <v>0.16065654368301965</v>
      </c>
      <c r="BB12" s="83">
        <v>10.9119740906104</v>
      </c>
      <c r="BC12" s="83">
        <v>4.7937990031971802</v>
      </c>
      <c r="BD12" s="82">
        <v>0.28193480443739777</v>
      </c>
      <c r="BE12" s="82">
        <v>0.39263327739686049</v>
      </c>
      <c r="BF12" s="84">
        <v>879</v>
      </c>
      <c r="BG12" s="82">
        <v>0.871806132377271</v>
      </c>
      <c r="BH12" s="82">
        <v>0.48229025879051057</v>
      </c>
      <c r="BI12" s="84">
        <v>115.80816267664761</v>
      </c>
      <c r="BJ12" s="83">
        <v>5.4301866963542293</v>
      </c>
      <c r="BK12" s="84">
        <v>3451.5707070498515</v>
      </c>
      <c r="BL12" s="115">
        <v>90218.580099523038</v>
      </c>
      <c r="BM12" s="152">
        <v>106.98577421255716</v>
      </c>
      <c r="BN12" s="152">
        <v>4.3374458227365178</v>
      </c>
      <c r="BO12" s="84">
        <v>223.38053236827247</v>
      </c>
      <c r="BP12" s="84">
        <v>134.61146170852484</v>
      </c>
      <c r="BQ12" s="82">
        <v>1.5974144081845852E-2</v>
      </c>
      <c r="BR12" s="114">
        <v>1.5937852496086823E-2</v>
      </c>
      <c r="BS12" s="152">
        <v>1.7773327453004415</v>
      </c>
      <c r="BT12" s="114">
        <v>0.49045250917997135</v>
      </c>
      <c r="BU12" s="83">
        <v>0.77069848230000004</v>
      </c>
      <c r="BV12" s="152">
        <v>-1.2877335127101159</v>
      </c>
      <c r="BW12" s="83">
        <v>1.2808575069311858</v>
      </c>
      <c r="BX12" s="83">
        <v>2.6781566054015702</v>
      </c>
      <c r="BY12" s="92"/>
      <c r="BZ12" s="115">
        <v>74742.849539592673</v>
      </c>
      <c r="CA12" s="91">
        <v>0.1605648329286993</v>
      </c>
    </row>
    <row r="13" spans="1:79">
      <c r="A13" s="56" t="s">
        <v>29</v>
      </c>
      <c r="B13" s="56" t="s">
        <v>30</v>
      </c>
      <c r="C13" s="56" t="str">
        <f>Hoja1!E14</f>
        <v>GRO</v>
      </c>
      <c r="D13" s="56" t="s">
        <v>269</v>
      </c>
      <c r="E13" s="89">
        <v>34.880256221606835</v>
      </c>
      <c r="F13" s="89">
        <v>0.62134869382619462</v>
      </c>
      <c r="G13" s="151">
        <v>2.6294938730121991</v>
      </c>
      <c r="H13" s="151">
        <v>1567.4008026113781</v>
      </c>
      <c r="I13" s="74">
        <v>6.7427630529120774</v>
      </c>
      <c r="J13" s="114">
        <v>0.94246128398524698</v>
      </c>
      <c r="K13" s="75">
        <v>0.109451169325728</v>
      </c>
      <c r="L13" s="89">
        <v>1.1297248978658085</v>
      </c>
      <c r="M13" s="152">
        <v>1.0305946200494296</v>
      </c>
      <c r="N13" s="115">
        <v>5218.8147689250245</v>
      </c>
      <c r="O13" s="115">
        <v>156.38722998572436</v>
      </c>
      <c r="P13" s="155">
        <v>2.2392185351188601E-3</v>
      </c>
      <c r="Q13" s="115">
        <v>10579.830490680886</v>
      </c>
      <c r="R13" s="90">
        <v>0.37848123584739324</v>
      </c>
      <c r="S13" s="76">
        <v>0.24810394349753939</v>
      </c>
      <c r="T13" s="80">
        <v>2.7827878486393121E-2</v>
      </c>
      <c r="U13" s="43">
        <v>6.2937289999999999</v>
      </c>
      <c r="V13" s="114">
        <v>0.89900000000000002</v>
      </c>
      <c r="W13" s="114">
        <v>0.12109131680578049</v>
      </c>
      <c r="X13" s="76">
        <v>0.18436460957608777</v>
      </c>
      <c r="Y13" s="41">
        <v>73.3</v>
      </c>
      <c r="Z13" s="115">
        <v>14.893360645860948</v>
      </c>
      <c r="AA13" s="116">
        <v>0.59824795676368714</v>
      </c>
      <c r="AB13" s="116">
        <v>3.6010136186482118</v>
      </c>
      <c r="AC13" s="116">
        <v>0.88721818542064235</v>
      </c>
      <c r="AD13" s="81">
        <v>-8.5895808296982089E-3</v>
      </c>
      <c r="AE13" s="114">
        <v>0.87421534015678293</v>
      </c>
      <c r="AF13" s="114">
        <v>0.80122816888231596</v>
      </c>
      <c r="AG13" s="114">
        <v>0.11795073031350012</v>
      </c>
      <c r="AH13" s="114">
        <v>0.5669374827699335</v>
      </c>
      <c r="AI13" s="152">
        <v>6.2229272922231571</v>
      </c>
      <c r="AJ13" s="82">
        <v>0.03</v>
      </c>
      <c r="AK13" s="84">
        <v>41</v>
      </c>
      <c r="AL13" s="114">
        <v>0.22034794653333351</v>
      </c>
      <c r="AM13" s="152">
        <v>63.793103448275865</v>
      </c>
      <c r="AN13" s="114">
        <v>2.4333934380621706E-2</v>
      </c>
      <c r="AO13" s="152">
        <v>1.68</v>
      </c>
      <c r="AP13" s="82">
        <v>0.78478722460042738</v>
      </c>
      <c r="AQ13" s="8">
        <v>5906.66</v>
      </c>
      <c r="AR13" s="83">
        <v>4.2042172953570711</v>
      </c>
      <c r="AS13" s="82">
        <v>3.0443984733971009E-2</v>
      </c>
      <c r="AT13" s="82">
        <v>0.26421700154981598</v>
      </c>
      <c r="AU13" s="82">
        <v>0.1458122083760808</v>
      </c>
      <c r="AV13" s="114">
        <v>2.6900284094561067E-2</v>
      </c>
      <c r="AW13" s="150">
        <v>77087.967265454281</v>
      </c>
      <c r="AX13" s="114">
        <v>0.56043553714207139</v>
      </c>
      <c r="AY13" s="154">
        <v>-2.6396450635401894</v>
      </c>
      <c r="AZ13" s="153">
        <v>1.4219802162400229E-2</v>
      </c>
      <c r="BA13" s="82">
        <v>0.20735321762150888</v>
      </c>
      <c r="BB13" s="83">
        <v>6.6979668992354604</v>
      </c>
      <c r="BC13" s="83">
        <v>5.9195498331185803</v>
      </c>
      <c r="BD13" s="82">
        <v>0.22316394595443403</v>
      </c>
      <c r="BE13" s="82">
        <v>0.39495941303890003</v>
      </c>
      <c r="BF13" s="84">
        <v>739</v>
      </c>
      <c r="BG13" s="82">
        <v>0.76144827226701584</v>
      </c>
      <c r="BH13" s="82">
        <v>0.31721647806516884</v>
      </c>
      <c r="BI13" s="84">
        <v>63.632826873416597</v>
      </c>
      <c r="BJ13" s="83">
        <v>3.5536857950272416</v>
      </c>
      <c r="BK13" s="84">
        <v>4066.1372538579444</v>
      </c>
      <c r="BL13" s="115">
        <v>56180.571204595471</v>
      </c>
      <c r="BM13" s="152">
        <v>45.636988628349158</v>
      </c>
      <c r="BN13" s="152">
        <v>3.8847554910614202</v>
      </c>
      <c r="BO13" s="84">
        <v>201.47033695457236</v>
      </c>
      <c r="BP13" s="84">
        <v>59.433697151822315</v>
      </c>
      <c r="BQ13" s="82">
        <v>7.5983539456511507E-3</v>
      </c>
      <c r="BR13" s="114">
        <v>5.9872841935465236E-2</v>
      </c>
      <c r="BS13" s="152">
        <v>1.2158536747875612</v>
      </c>
      <c r="BT13" s="114">
        <v>5.9042717868115352E-2</v>
      </c>
      <c r="BU13" s="83">
        <v>-1.8659593726000001</v>
      </c>
      <c r="BV13" s="152">
        <v>-1.379235765784897</v>
      </c>
      <c r="BW13" s="83">
        <v>0.85848416790101278</v>
      </c>
      <c r="BX13" s="83">
        <v>0.1320744873693866</v>
      </c>
      <c r="BY13" s="92"/>
      <c r="BZ13" s="115">
        <v>39889.296257996226</v>
      </c>
      <c r="CA13" s="91">
        <v>0.1458122083760808</v>
      </c>
    </row>
    <row r="14" spans="1:79">
      <c r="A14" s="56" t="s">
        <v>31</v>
      </c>
      <c r="B14" s="56" t="s">
        <v>32</v>
      </c>
      <c r="C14" s="56" t="str">
        <f>Hoja1!E15</f>
        <v>HID</v>
      </c>
      <c r="D14" s="56" t="s">
        <v>271</v>
      </c>
      <c r="E14" s="89">
        <v>10.21784775796092</v>
      </c>
      <c r="F14" s="89">
        <v>0.71362746246076258</v>
      </c>
      <c r="G14" s="151">
        <v>6.4356929363019013</v>
      </c>
      <c r="H14" s="151">
        <v>2286.3132229011981</v>
      </c>
      <c r="I14" s="74">
        <v>13.383758682332303</v>
      </c>
      <c r="J14" s="114">
        <v>0.8689174841999262</v>
      </c>
      <c r="K14" s="75">
        <v>0.32481794257784796</v>
      </c>
      <c r="L14" s="89">
        <v>3.8600758196741252</v>
      </c>
      <c r="M14" s="152">
        <v>8.9927361409765574</v>
      </c>
      <c r="N14" s="115">
        <v>2425.0021834534778</v>
      </c>
      <c r="O14" s="115">
        <v>213.05954004300625</v>
      </c>
      <c r="P14" s="155">
        <v>8.375981632867761E-3</v>
      </c>
      <c r="Q14" s="115">
        <v>10460.202128349994</v>
      </c>
      <c r="R14" s="90">
        <v>0.36634168886824003</v>
      </c>
      <c r="S14" s="76">
        <v>0.18072813729288228</v>
      </c>
      <c r="T14" s="80">
        <v>1.2328028557413329E-2</v>
      </c>
      <c r="U14" s="43">
        <v>6.9625779999999997</v>
      </c>
      <c r="V14" s="114">
        <v>1.0290000000000001</v>
      </c>
      <c r="W14" s="114">
        <v>0.22798925735637551</v>
      </c>
      <c r="X14" s="76">
        <v>0.22849412367187311</v>
      </c>
      <c r="Y14" s="41">
        <v>75.099999999999994</v>
      </c>
      <c r="Z14" s="115">
        <v>13.535106682958924</v>
      </c>
      <c r="AA14" s="116">
        <v>0.51758273456757753</v>
      </c>
      <c r="AB14" s="116">
        <v>2.9206220170976032</v>
      </c>
      <c r="AC14" s="116">
        <v>0.78997744794671432</v>
      </c>
      <c r="AD14" s="81">
        <v>8.735448892758336E-4</v>
      </c>
      <c r="AE14" s="114">
        <v>0.853990168901966</v>
      </c>
      <c r="AF14" s="114">
        <v>0.86874412350743202</v>
      </c>
      <c r="AG14" s="114">
        <v>0.13774011409530026</v>
      </c>
      <c r="AH14" s="114">
        <v>0.56481055740629227</v>
      </c>
      <c r="AI14" s="152">
        <v>15.463026831326443</v>
      </c>
      <c r="AJ14" s="82">
        <v>0.03</v>
      </c>
      <c r="AK14" s="84">
        <v>6</v>
      </c>
      <c r="AL14" s="114">
        <v>0.25668275952783448</v>
      </c>
      <c r="AM14" s="152">
        <v>90.517241379310349</v>
      </c>
      <c r="AN14" s="114">
        <v>5.455927634653724E-2</v>
      </c>
      <c r="AO14" s="152">
        <v>2.7</v>
      </c>
      <c r="AP14" s="82">
        <v>0.73831469361439839</v>
      </c>
      <c r="AQ14" s="8">
        <v>6051.76</v>
      </c>
      <c r="AR14" s="83">
        <v>4.725744485238156</v>
      </c>
      <c r="AS14" s="82">
        <v>2.6783145101224974E-2</v>
      </c>
      <c r="AT14" s="82">
        <v>0.26869719916294332</v>
      </c>
      <c r="AU14" s="82">
        <v>0.16434085552197242</v>
      </c>
      <c r="AV14" s="114">
        <v>7.8665773518146367E-2</v>
      </c>
      <c r="AW14" s="150">
        <v>108702.70533133742</v>
      </c>
      <c r="AX14" s="114">
        <v>0.71363526946853717</v>
      </c>
      <c r="AY14" s="154">
        <v>-3.9086927944106358</v>
      </c>
      <c r="AZ14" s="153">
        <v>1.3108392350865921E-2</v>
      </c>
      <c r="BA14" s="82">
        <v>0.26810564711165924</v>
      </c>
      <c r="BB14" s="83">
        <v>10.225121838524201</v>
      </c>
      <c r="BC14" s="83">
        <v>5.0135681103673804</v>
      </c>
      <c r="BD14" s="82">
        <v>0.30654490588950617</v>
      </c>
      <c r="BE14" s="82">
        <v>0.38905908721130777</v>
      </c>
      <c r="BF14" s="84">
        <v>797</v>
      </c>
      <c r="BG14" s="82">
        <v>0.85050535737237531</v>
      </c>
      <c r="BH14" s="82">
        <v>0.38830141500064264</v>
      </c>
      <c r="BI14" s="84">
        <v>79.017283825127961</v>
      </c>
      <c r="BJ14" s="83">
        <v>4.2737444669534579</v>
      </c>
      <c r="BK14" s="84">
        <v>4179.9503200603922</v>
      </c>
      <c r="BL14" s="115">
        <v>41409.804610305822</v>
      </c>
      <c r="BM14" s="152">
        <v>8.9159280432160273</v>
      </c>
      <c r="BN14" s="152">
        <v>1.3599726796599465</v>
      </c>
      <c r="BO14" s="84">
        <v>0</v>
      </c>
      <c r="BP14" s="84">
        <v>0</v>
      </c>
      <c r="BQ14" s="82">
        <v>0</v>
      </c>
      <c r="BR14" s="114">
        <v>1.608151455058358E-2</v>
      </c>
      <c r="BS14" s="152">
        <v>0.75011818487686044</v>
      </c>
      <c r="BT14" s="114">
        <v>0.11684626020042702</v>
      </c>
      <c r="BU14" s="83">
        <v>-0.44186367869999998</v>
      </c>
      <c r="BV14" s="152">
        <v>-1.3108785695103204</v>
      </c>
      <c r="BW14" s="83">
        <v>0.56461766914533829</v>
      </c>
      <c r="BX14" s="83">
        <v>1.5325336733944896</v>
      </c>
      <c r="BY14" s="92"/>
      <c r="BZ14" s="115">
        <v>57745.159544171882</v>
      </c>
      <c r="CA14" s="91">
        <v>0.16434085552197242</v>
      </c>
    </row>
    <row r="15" spans="1:79">
      <c r="A15" s="56" t="s">
        <v>33</v>
      </c>
      <c r="B15" s="56" t="s">
        <v>34</v>
      </c>
      <c r="C15" s="56" t="str">
        <f>Hoja1!E16</f>
        <v>JAL</v>
      </c>
      <c r="D15" s="56" t="s">
        <v>268</v>
      </c>
      <c r="E15" s="89">
        <v>21.765298687098497</v>
      </c>
      <c r="F15" s="89">
        <v>0.15572310563141467</v>
      </c>
      <c r="G15" s="151">
        <v>5.0891060197606537</v>
      </c>
      <c r="H15" s="151">
        <v>4553.7075736319375</v>
      </c>
      <c r="I15" s="74">
        <v>15.165154535417484</v>
      </c>
      <c r="J15" s="114">
        <v>0.86222320125887431</v>
      </c>
      <c r="K15" s="75">
        <v>0.16118459262659499</v>
      </c>
      <c r="L15" s="89">
        <v>3.6415249316884659</v>
      </c>
      <c r="M15" s="152">
        <v>1.2876840663960221</v>
      </c>
      <c r="N15" s="115">
        <v>7160.019758986442</v>
      </c>
      <c r="O15" s="115">
        <v>146.32840087439047</v>
      </c>
      <c r="P15" s="155">
        <v>1.9508330195186947E-3</v>
      </c>
      <c r="Q15" s="115">
        <v>8450.4900865577911</v>
      </c>
      <c r="R15" s="90">
        <v>0.38630085244145906</v>
      </c>
      <c r="S15" s="76">
        <v>0.14562362285474473</v>
      </c>
      <c r="T15" s="80">
        <v>6.3429632940279479E-3</v>
      </c>
      <c r="U15" s="43">
        <v>8.0597349999999999</v>
      </c>
      <c r="V15" s="114">
        <v>0.92500000000000004</v>
      </c>
      <c r="W15" s="114">
        <v>0.21153846153846154</v>
      </c>
      <c r="X15" s="76">
        <v>0.45090581472993335</v>
      </c>
      <c r="Y15" s="41">
        <v>75.5</v>
      </c>
      <c r="Z15" s="115">
        <v>14.096596978483138</v>
      </c>
      <c r="AA15" s="116">
        <v>0.79776117610319741</v>
      </c>
      <c r="AB15" s="116">
        <v>2.6267746042422351</v>
      </c>
      <c r="AC15" s="116">
        <v>0.9512599389848424</v>
      </c>
      <c r="AD15" s="81">
        <v>-1.1627724510493401E-3</v>
      </c>
      <c r="AE15" s="114">
        <v>0.85002192491916306</v>
      </c>
      <c r="AF15" s="114">
        <v>0.85607491620947695</v>
      </c>
      <c r="AG15" s="114">
        <v>0.13707832780645851</v>
      </c>
      <c r="AH15" s="114">
        <v>0.58660616611049754</v>
      </c>
      <c r="AI15" s="152">
        <v>14.332088342805335</v>
      </c>
      <c r="AJ15" s="82">
        <v>0.01</v>
      </c>
      <c r="AK15" s="84">
        <v>13</v>
      </c>
      <c r="AL15" s="114">
        <v>0.32102243257360608</v>
      </c>
      <c r="AM15" s="152">
        <v>94.827586206896555</v>
      </c>
      <c r="AN15" s="114">
        <v>9.365981481842113E-2</v>
      </c>
      <c r="AO15" s="152">
        <v>2.96</v>
      </c>
      <c r="AP15" s="82">
        <v>0.47235998375942473</v>
      </c>
      <c r="AQ15" s="8">
        <v>8265.66</v>
      </c>
      <c r="AR15" s="83">
        <v>1.3059787467197277</v>
      </c>
      <c r="AS15" s="82">
        <v>4.6543453046058586E-3</v>
      </c>
      <c r="AT15" s="82">
        <v>0.17528636317371263</v>
      </c>
      <c r="AU15" s="82">
        <v>0.2559593742523899</v>
      </c>
      <c r="AV15" s="114">
        <v>2.4225063770143915E-2</v>
      </c>
      <c r="AW15" s="150">
        <v>197766.89027346342</v>
      </c>
      <c r="AX15" s="114">
        <v>0.72074298422634697</v>
      </c>
      <c r="AY15" s="154">
        <v>0.61108344120851898</v>
      </c>
      <c r="AZ15" s="153">
        <v>1.7722252325628823E-2</v>
      </c>
      <c r="BA15" s="82">
        <v>0.52881871960316573</v>
      </c>
      <c r="BB15" s="83">
        <v>17.373697534794601</v>
      </c>
      <c r="BC15" s="83">
        <v>4.9813151331064001</v>
      </c>
      <c r="BD15" s="82">
        <v>0.27482336137405111</v>
      </c>
      <c r="BE15" s="82">
        <v>0.42059618530879211</v>
      </c>
      <c r="BF15" s="84">
        <v>927</v>
      </c>
      <c r="BG15" s="82">
        <v>0.91693208247808866</v>
      </c>
      <c r="BH15" s="82">
        <v>0.61752586354290806</v>
      </c>
      <c r="BI15" s="84">
        <v>161.80943608267978</v>
      </c>
      <c r="BJ15" s="83">
        <v>6.7383388665207073</v>
      </c>
      <c r="BK15" s="84">
        <v>4547.3801617923427</v>
      </c>
      <c r="BL15" s="115">
        <v>73556.447111392321</v>
      </c>
      <c r="BM15" s="152">
        <v>59.585865622522761</v>
      </c>
      <c r="BN15" s="152">
        <v>2.3012588141408776</v>
      </c>
      <c r="BO15" s="84">
        <v>1267.8184666281193</v>
      </c>
      <c r="BP15" s="84">
        <v>19461.843946042663</v>
      </c>
      <c r="BQ15" s="82">
        <v>0.18725631643010171</v>
      </c>
      <c r="BR15" s="114">
        <v>2.8649769248305621E-2</v>
      </c>
      <c r="BS15" s="152">
        <v>0.86809774965527764</v>
      </c>
      <c r="BT15" s="114">
        <v>0.25267166151664971</v>
      </c>
      <c r="BU15" s="83">
        <v>1.0160179252999999</v>
      </c>
      <c r="BV15" s="152">
        <v>-1.2162581229462772</v>
      </c>
      <c r="BW15" s="83">
        <v>1.4609335737410205</v>
      </c>
      <c r="BX15" s="83">
        <v>5.7640470091236633</v>
      </c>
      <c r="BY15" s="92"/>
      <c r="BZ15" s="115">
        <v>87159.97722168568</v>
      </c>
      <c r="CA15" s="91">
        <v>0.2559593742523899</v>
      </c>
    </row>
    <row r="16" spans="1:79">
      <c r="A16" s="56" t="s">
        <v>35</v>
      </c>
      <c r="B16" s="56" t="s">
        <v>36</v>
      </c>
      <c r="C16" s="56" t="str">
        <f>Hoja1!E17</f>
        <v>MEX</v>
      </c>
      <c r="D16" s="56" t="s">
        <v>270</v>
      </c>
      <c r="E16" s="89">
        <v>15.236207113078315</v>
      </c>
      <c r="F16" s="89">
        <v>0.91217153438668941</v>
      </c>
      <c r="G16" s="151">
        <v>5.617722377737838</v>
      </c>
      <c r="H16" s="151">
        <v>4254.7300209812984</v>
      </c>
      <c r="I16" s="74">
        <v>20.084075144573301</v>
      </c>
      <c r="J16" s="114">
        <v>0.89859174812714104</v>
      </c>
      <c r="K16" s="75">
        <v>7.2868879966088096E-2</v>
      </c>
      <c r="L16" s="89">
        <v>0.97102131079873388</v>
      </c>
      <c r="M16" s="152">
        <v>0.37176602823534033</v>
      </c>
      <c r="N16" s="115">
        <v>10207.534767078927</v>
      </c>
      <c r="O16" s="115">
        <v>155.60737954965893</v>
      </c>
      <c r="P16" s="155">
        <v>6.7837310520786436E-4</v>
      </c>
      <c r="Q16" s="115">
        <v>8648.422511016619</v>
      </c>
      <c r="R16" s="90">
        <v>0.36656360541423028</v>
      </c>
      <c r="S16" s="76">
        <v>0.16950832134611094</v>
      </c>
      <c r="T16" s="80">
        <v>3.6255833642031776E-2</v>
      </c>
      <c r="U16" s="43">
        <v>8.5438449999999992</v>
      </c>
      <c r="V16" s="114">
        <v>1.008</v>
      </c>
      <c r="W16" s="114">
        <v>0.17987957530395038</v>
      </c>
      <c r="X16" s="76">
        <v>0.42639713284858488</v>
      </c>
      <c r="Y16" s="41">
        <v>75.5</v>
      </c>
      <c r="Z16" s="115">
        <v>15.666119876795262</v>
      </c>
      <c r="AA16" s="116">
        <v>0.47328148575826889</v>
      </c>
      <c r="AB16" s="116">
        <v>2.0989181499622713</v>
      </c>
      <c r="AC16" s="116">
        <v>0.73056523389713679</v>
      </c>
      <c r="AD16" s="81">
        <v>2.2256985439035221E-4</v>
      </c>
      <c r="AE16" s="114">
        <v>0.91544137603868403</v>
      </c>
      <c r="AF16" s="114">
        <v>0.90071807588777397</v>
      </c>
      <c r="AG16" s="114">
        <v>0.1984271816140549</v>
      </c>
      <c r="AH16" s="114">
        <v>0.53530001507999914</v>
      </c>
      <c r="AI16" s="152">
        <v>2.787796527328851</v>
      </c>
      <c r="AJ16" s="82">
        <v>0.03</v>
      </c>
      <c r="AK16" s="84">
        <v>29</v>
      </c>
      <c r="AL16" s="114">
        <v>0.34362837922598782</v>
      </c>
      <c r="AM16" s="152">
        <v>68.965517241379317</v>
      </c>
      <c r="AN16" s="114">
        <v>0.11285558429989516</v>
      </c>
      <c r="AO16" s="152">
        <v>2.74</v>
      </c>
      <c r="AP16" s="82">
        <v>0.52871639469730203</v>
      </c>
      <c r="AQ16" s="8">
        <v>6654.31</v>
      </c>
      <c r="AR16" s="83">
        <v>2.5475571104694903</v>
      </c>
      <c r="AS16" s="82">
        <v>8.3719202441617339E-3</v>
      </c>
      <c r="AT16" s="82">
        <v>0.26828058363500623</v>
      </c>
      <c r="AU16" s="82">
        <v>0.27423450450450448</v>
      </c>
      <c r="AV16" s="114">
        <v>1.8720847670003853E-2</v>
      </c>
      <c r="AW16" s="150">
        <v>120404.50463091949</v>
      </c>
      <c r="AX16" s="114">
        <v>0.77273172073930374</v>
      </c>
      <c r="AY16" s="154">
        <v>6.448268657240537E-2</v>
      </c>
      <c r="AZ16" s="153">
        <v>2.284670153798242E-2</v>
      </c>
      <c r="BA16" s="82">
        <v>0.40770124405053204</v>
      </c>
      <c r="BB16" s="83">
        <v>17.490563949430999</v>
      </c>
      <c r="BC16" s="83">
        <v>4.3357050327319104</v>
      </c>
      <c r="BD16" s="82">
        <v>0.18818015528235357</v>
      </c>
      <c r="BE16" s="82">
        <v>0.37753723918057897</v>
      </c>
      <c r="BF16" s="84">
        <v>911</v>
      </c>
      <c r="BG16" s="82">
        <v>0.88777784622683353</v>
      </c>
      <c r="BH16" s="82">
        <v>0.56156786727528352</v>
      </c>
      <c r="BI16" s="84">
        <v>83.838873974801956</v>
      </c>
      <c r="BJ16" s="83">
        <v>4.2424544220891871</v>
      </c>
      <c r="BK16" s="84">
        <v>3807.7743124808912</v>
      </c>
      <c r="BL16" s="115">
        <v>54175.043603531914</v>
      </c>
      <c r="BM16" s="152">
        <v>25.797957977683634</v>
      </c>
      <c r="BN16" s="152">
        <v>0.61501866108545111</v>
      </c>
      <c r="BO16" s="84">
        <v>12.693955621854405</v>
      </c>
      <c r="BP16" s="84">
        <v>2638.4053758564551</v>
      </c>
      <c r="BQ16" s="82">
        <v>1.4497837295623123E-3</v>
      </c>
      <c r="BR16" s="114">
        <v>1.0515693331064946E-2</v>
      </c>
      <c r="BS16" s="152">
        <v>1.5433386346942255</v>
      </c>
      <c r="BT16" s="114">
        <v>0.18978439868451238</v>
      </c>
      <c r="BU16" s="83">
        <v>0.5893192907</v>
      </c>
      <c r="BV16" s="152">
        <v>-1.4328629528671006</v>
      </c>
      <c r="BW16" s="83">
        <v>0.52616688637507036</v>
      </c>
      <c r="BX16" s="83">
        <v>0.99836793825013348</v>
      </c>
      <c r="BY16" s="92"/>
      <c r="BZ16" s="115">
        <v>51714.120570181869</v>
      </c>
      <c r="CA16" s="91">
        <v>0.27398009009009011</v>
      </c>
    </row>
    <row r="17" spans="1:79">
      <c r="A17" s="56" t="s">
        <v>37</v>
      </c>
      <c r="B17" s="56" t="s">
        <v>38</v>
      </c>
      <c r="C17" s="56" t="str">
        <f>Hoja1!E18</f>
        <v>MIC</v>
      </c>
      <c r="D17" s="56" t="s">
        <v>268</v>
      </c>
      <c r="E17" s="89">
        <v>42.05232176406647</v>
      </c>
      <c r="F17" s="89">
        <v>1.010771880157832</v>
      </c>
      <c r="G17" s="151">
        <v>2.552497073819981</v>
      </c>
      <c r="H17" s="151">
        <v>3007.631571303737</v>
      </c>
      <c r="I17" s="74">
        <v>9.6629791743088749</v>
      </c>
      <c r="J17" s="114">
        <v>0.90532077831449775</v>
      </c>
      <c r="K17" s="75">
        <v>0.13995507331454499</v>
      </c>
      <c r="L17" s="89">
        <v>3.6008748230622762</v>
      </c>
      <c r="M17" s="152">
        <v>0.66264925728984092</v>
      </c>
      <c r="N17" s="115">
        <v>13631.601252521095</v>
      </c>
      <c r="O17" s="115">
        <v>155.4452369032656</v>
      </c>
      <c r="P17" s="155">
        <v>2.3169167140204218E-3</v>
      </c>
      <c r="Q17" s="115">
        <v>13786.643526236043</v>
      </c>
      <c r="R17" s="90">
        <v>0.35667845299514761</v>
      </c>
      <c r="S17" s="76">
        <v>0.20938716729849338</v>
      </c>
      <c r="T17" s="80">
        <v>6.3974341251036182E-2</v>
      </c>
      <c r="U17" s="43">
        <v>6.8214259999999998</v>
      </c>
      <c r="V17" s="114">
        <v>0.85400000000000009</v>
      </c>
      <c r="W17" s="114">
        <v>4.9593462208578777E-2</v>
      </c>
      <c r="X17" s="76">
        <v>0.25675146999884124</v>
      </c>
      <c r="Y17" s="41">
        <v>74.900000000000006</v>
      </c>
      <c r="Z17" s="115">
        <v>12.916266959024258</v>
      </c>
      <c r="AA17" s="116">
        <v>0.55196425191523246</v>
      </c>
      <c r="AB17" s="116">
        <v>2.4630752610039655</v>
      </c>
      <c r="AC17" s="116">
        <v>0.81052141944754741</v>
      </c>
      <c r="AD17" s="81">
        <v>-5.566615552494227E-3</v>
      </c>
      <c r="AE17" s="114">
        <v>0.90427584489948409</v>
      </c>
      <c r="AF17" s="114">
        <v>0.90572966269783006</v>
      </c>
      <c r="AG17" s="114">
        <v>0.15833109232447617</v>
      </c>
      <c r="AH17" s="114">
        <v>0.54506340474659598</v>
      </c>
      <c r="AI17" s="152">
        <v>8.3433857648491365</v>
      </c>
      <c r="AJ17" s="82">
        <v>0.02</v>
      </c>
      <c r="AK17" s="84">
        <v>15</v>
      </c>
      <c r="AL17" s="114">
        <v>0.30376806556506891</v>
      </c>
      <c r="AM17" s="152">
        <v>45.689655172413794</v>
      </c>
      <c r="AN17" s="114">
        <v>5.521870137469858E-2</v>
      </c>
      <c r="AO17" s="152">
        <v>2.84</v>
      </c>
      <c r="AP17" s="82">
        <v>0.65037043651869408</v>
      </c>
      <c r="AQ17" s="8">
        <v>7564.53</v>
      </c>
      <c r="AR17" s="83">
        <v>1.9986839734898407</v>
      </c>
      <c r="AS17" s="82">
        <v>9.993653304587161E-3</v>
      </c>
      <c r="AT17" s="82">
        <v>0.16985968168717913</v>
      </c>
      <c r="AU17" s="82">
        <v>0.1900040123420233</v>
      </c>
      <c r="AV17" s="114">
        <v>3.6763277669576724E-2</v>
      </c>
      <c r="AW17" s="150">
        <v>116587.54070349908</v>
      </c>
      <c r="AX17" s="114">
        <v>0.62315206673811374</v>
      </c>
      <c r="AY17" s="154">
        <v>-0.74557459508517809</v>
      </c>
      <c r="AZ17" s="153">
        <v>3.7746052631427086E-2</v>
      </c>
      <c r="BA17" s="82">
        <v>0.79255458063856898</v>
      </c>
      <c r="BB17" s="83">
        <v>14.0088052225996</v>
      </c>
      <c r="BC17" s="83">
        <v>5.3819144667145302</v>
      </c>
      <c r="BD17" s="82">
        <v>0.28697906866231432</v>
      </c>
      <c r="BE17" s="82">
        <v>0.38775607791504335</v>
      </c>
      <c r="BF17" s="84">
        <v>829</v>
      </c>
      <c r="BG17" s="82">
        <v>0.87585339967918796</v>
      </c>
      <c r="BH17" s="82">
        <v>0.43805809707175225</v>
      </c>
      <c r="BI17" s="84">
        <v>88.549158132729985</v>
      </c>
      <c r="BJ17" s="83">
        <v>4.374087082814361</v>
      </c>
      <c r="BK17" s="84">
        <v>3303.1144851756239</v>
      </c>
      <c r="BL17" s="115">
        <v>70566.566443930584</v>
      </c>
      <c r="BM17" s="152">
        <v>86.999582844408479</v>
      </c>
      <c r="BN17" s="152">
        <v>20.316388541265066</v>
      </c>
      <c r="BO17" s="84">
        <v>158.36163143635318</v>
      </c>
      <c r="BP17" s="84">
        <v>2.7973111783368005</v>
      </c>
      <c r="BQ17" s="82">
        <v>1.1730550594761625E-2</v>
      </c>
      <c r="BR17" s="114">
        <v>2.08751389521614E-2</v>
      </c>
      <c r="BS17" s="152">
        <v>0.63098103174652698</v>
      </c>
      <c r="BT17" s="114">
        <v>0.18987659136926407</v>
      </c>
      <c r="BU17" s="83">
        <v>-0.97132758819999998</v>
      </c>
      <c r="BV17" s="152">
        <v>-1.1720931829656578</v>
      </c>
      <c r="BW17" s="83">
        <v>0.72563148079616291</v>
      </c>
      <c r="BX17" s="83">
        <v>0.51830820056868776</v>
      </c>
      <c r="BY17" s="92"/>
      <c r="BZ17" s="115">
        <v>55857.245510596913</v>
      </c>
      <c r="CA17" s="91">
        <v>0.1900040123420233</v>
      </c>
    </row>
    <row r="18" spans="1:79">
      <c r="A18" s="56" t="s">
        <v>39</v>
      </c>
      <c r="B18" s="56" t="s">
        <v>40</v>
      </c>
      <c r="C18" s="56" t="str">
        <f>Hoja1!E19</f>
        <v>MOR</v>
      </c>
      <c r="D18" s="56" t="s">
        <v>270</v>
      </c>
      <c r="E18" s="89">
        <v>42.454552832332418</v>
      </c>
      <c r="F18" s="89">
        <v>2.8911702645674406</v>
      </c>
      <c r="G18" s="151">
        <v>3.6296297114748226</v>
      </c>
      <c r="H18" s="151">
        <v>3577.8918618419057</v>
      </c>
      <c r="I18" s="74">
        <v>20.530859438402857</v>
      </c>
      <c r="J18" s="114">
        <v>0.89055097018298701</v>
      </c>
      <c r="K18" s="75">
        <v>0.11576735395054501</v>
      </c>
      <c r="L18" s="89">
        <v>1.2680571335822106</v>
      </c>
      <c r="M18" s="152">
        <v>0.67284758781904985</v>
      </c>
      <c r="N18" s="115">
        <v>5561.3539629197239</v>
      </c>
      <c r="O18" s="115">
        <v>176.84597007368851</v>
      </c>
      <c r="P18" s="155">
        <v>2.4297248803827751E-4</v>
      </c>
      <c r="Q18" s="115">
        <v>10163.928613584465</v>
      </c>
      <c r="R18" s="90">
        <v>0.40553997005865172</v>
      </c>
      <c r="S18" s="76">
        <v>0.16304856843021687</v>
      </c>
      <c r="T18" s="80">
        <v>8.2594902578632556E-2</v>
      </c>
      <c r="U18" s="43">
        <v>8.3078990000000008</v>
      </c>
      <c r="V18" s="114">
        <v>0.95700000000000007</v>
      </c>
      <c r="W18" s="114">
        <v>0.16038685152057244</v>
      </c>
      <c r="X18" s="76">
        <v>0.30058387454955582</v>
      </c>
      <c r="Y18" s="41">
        <v>75.3</v>
      </c>
      <c r="Z18" s="115">
        <v>12.753260503392848</v>
      </c>
      <c r="AA18" s="116">
        <v>0.48255485106063184</v>
      </c>
      <c r="AB18" s="116">
        <v>2.5299520213906281</v>
      </c>
      <c r="AC18" s="116">
        <v>0.87908045613299524</v>
      </c>
      <c r="AD18" s="81">
        <v>7.3496591462424935E-4</v>
      </c>
      <c r="AE18" s="114">
        <v>0.90310157362542798</v>
      </c>
      <c r="AF18" s="114">
        <v>0.87096245894486901</v>
      </c>
      <c r="AG18" s="114">
        <v>0.19185077235465492</v>
      </c>
      <c r="AH18" s="114">
        <v>0.66280616799769343</v>
      </c>
      <c r="AI18" s="152">
        <v>38.541015911616107</v>
      </c>
      <c r="AJ18" s="82">
        <v>0.02</v>
      </c>
      <c r="AK18" s="84">
        <v>6</v>
      </c>
      <c r="AL18" s="114">
        <v>0.30859512443527204</v>
      </c>
      <c r="AM18" s="152">
        <v>70.689655172413794</v>
      </c>
      <c r="AN18" s="114">
        <v>5.799387810650055E-2</v>
      </c>
      <c r="AO18" s="152">
        <v>3.04</v>
      </c>
      <c r="AP18" s="82">
        <v>0.64946790618945605</v>
      </c>
      <c r="AQ18" s="8">
        <v>6096.46</v>
      </c>
      <c r="AR18" s="83">
        <v>4.2454327452184293</v>
      </c>
      <c r="AS18" s="82">
        <v>4.6801589952004865E-3</v>
      </c>
      <c r="AT18" s="82">
        <v>0.24158397220356884</v>
      </c>
      <c r="AU18" s="82">
        <v>0.24510906747704889</v>
      </c>
      <c r="AV18" s="114">
        <v>3.8458590579996135E-2</v>
      </c>
      <c r="AW18" s="150">
        <v>110654.74175175845</v>
      </c>
      <c r="AX18" s="114">
        <v>0.63120925702944153</v>
      </c>
      <c r="AY18" s="154">
        <v>-5.5192732724085056</v>
      </c>
      <c r="AZ18" s="153">
        <v>2.3700225500152061E-2</v>
      </c>
      <c r="BA18" s="82">
        <v>0.47211229198072696</v>
      </c>
      <c r="BB18" s="83">
        <v>12.568232620280201</v>
      </c>
      <c r="BC18" s="83">
        <v>5.29528694183022</v>
      </c>
      <c r="BD18" s="82">
        <v>0.14038668577952618</v>
      </c>
      <c r="BE18" s="82">
        <v>0.40268753204182139</v>
      </c>
      <c r="BF18" s="84">
        <v>742</v>
      </c>
      <c r="BG18" s="82">
        <v>0.89391023462623997</v>
      </c>
      <c r="BH18" s="82">
        <v>0.55057932184109515</v>
      </c>
      <c r="BI18" s="84">
        <v>133.14224024798207</v>
      </c>
      <c r="BJ18" s="83">
        <v>5.6029948571590813</v>
      </c>
      <c r="BK18" s="84">
        <v>5254.9212049819898</v>
      </c>
      <c r="BL18" s="115">
        <v>64764.215727312185</v>
      </c>
      <c r="BM18" s="152">
        <v>153.41882201241194</v>
      </c>
      <c r="BN18" s="152">
        <v>27.07029769593095</v>
      </c>
      <c r="BO18" s="84">
        <v>1.4055145268625224</v>
      </c>
      <c r="BP18" s="84">
        <v>0</v>
      </c>
      <c r="BQ18" s="82">
        <v>1.137385132464747E-5</v>
      </c>
      <c r="BR18" s="114">
        <v>2.9598873996976943E-2</v>
      </c>
      <c r="BS18" s="152">
        <v>2.0194683335283536</v>
      </c>
      <c r="BT18" s="114">
        <v>0.23450299312869796</v>
      </c>
      <c r="BU18" s="83">
        <v>-0.84389571529999996</v>
      </c>
      <c r="BV18" s="152">
        <v>-1.3728578199829544</v>
      </c>
      <c r="BW18" s="83">
        <v>2.1101968227469836</v>
      </c>
      <c r="BX18" s="83">
        <v>1.6412641954698761</v>
      </c>
      <c r="BY18" s="92"/>
      <c r="BZ18" s="115">
        <v>59381.575986761905</v>
      </c>
      <c r="CA18" s="91">
        <v>0.24510906747704889</v>
      </c>
    </row>
    <row r="19" spans="1:79">
      <c r="A19" s="56" t="s">
        <v>41</v>
      </c>
      <c r="B19" s="56" t="s">
        <v>42</v>
      </c>
      <c r="C19" s="56" t="str">
        <f>Hoja1!E20</f>
        <v>NAY</v>
      </c>
      <c r="D19" s="56" t="s">
        <v>268</v>
      </c>
      <c r="E19" s="89">
        <v>13.841043307086615</v>
      </c>
      <c r="F19" s="89">
        <v>0.24282532117695815</v>
      </c>
      <c r="G19" s="151">
        <v>0.86655477173012285</v>
      </c>
      <c r="H19" s="151">
        <v>1959.4594486187043</v>
      </c>
      <c r="I19" s="74">
        <v>3.3712248756734358</v>
      </c>
      <c r="J19" s="114">
        <v>0.84721339144307128</v>
      </c>
      <c r="K19" s="75">
        <v>0.46289454336295099</v>
      </c>
      <c r="L19" s="89">
        <v>4.6946228760878581</v>
      </c>
      <c r="M19" s="152">
        <v>1.9756092570235926</v>
      </c>
      <c r="N19" s="115">
        <v>4085.7154291528991</v>
      </c>
      <c r="O19" s="115">
        <v>241.89900255460608</v>
      </c>
      <c r="P19" s="155">
        <v>1.6536768522157966E-3</v>
      </c>
      <c r="Q19" s="115">
        <v>10374.160173074259</v>
      </c>
      <c r="R19" s="90">
        <v>0.39160671285148002</v>
      </c>
      <c r="S19" s="76">
        <v>0.13082223582740893</v>
      </c>
      <c r="T19" s="80">
        <v>6.6795931585925894E-2</v>
      </c>
      <c r="U19" s="43">
        <v>8.6629249999999995</v>
      </c>
      <c r="V19" s="114">
        <v>0.90700000000000003</v>
      </c>
      <c r="W19" s="114">
        <v>0.14748810579791952</v>
      </c>
      <c r="X19" s="76">
        <v>0.40454308077665169</v>
      </c>
      <c r="Y19" s="41">
        <v>75.3</v>
      </c>
      <c r="Z19" s="115">
        <v>13.878500789495554</v>
      </c>
      <c r="AA19" s="116">
        <v>0.57293691555319104</v>
      </c>
      <c r="AB19" s="116">
        <v>3.5226176291429714</v>
      </c>
      <c r="AC19" s="116">
        <v>1.0931447468453055</v>
      </c>
      <c r="AD19" s="81">
        <v>2.5011008081226691E-3</v>
      </c>
      <c r="AE19" s="114">
        <v>0.87019559360030208</v>
      </c>
      <c r="AF19" s="114">
        <v>0.83186969742074002</v>
      </c>
      <c r="AG19" s="114">
        <v>0.14128364565328991</v>
      </c>
      <c r="AH19" s="114">
        <v>0.62763702209725147</v>
      </c>
      <c r="AI19" s="152">
        <v>12.269107626631637</v>
      </c>
      <c r="AJ19" s="82">
        <v>0.02</v>
      </c>
      <c r="AK19" s="84">
        <v>5</v>
      </c>
      <c r="AL19" s="114">
        <v>0.27299265195031636</v>
      </c>
      <c r="AM19" s="152">
        <v>76.724137931034491</v>
      </c>
      <c r="AN19" s="114">
        <v>5.7475512698964143E-2</v>
      </c>
      <c r="AO19" s="152">
        <v>2.02</v>
      </c>
      <c r="AP19" s="82">
        <v>0.51659093822998725</v>
      </c>
      <c r="AQ19" s="8">
        <v>8015.22</v>
      </c>
      <c r="AR19" s="83">
        <v>1.4170223099650578</v>
      </c>
      <c r="AS19" s="82">
        <v>2.2100924689555105E-2</v>
      </c>
      <c r="AT19" s="82">
        <v>0.20404305419612676</v>
      </c>
      <c r="AU19" s="82">
        <v>0.33537433614035267</v>
      </c>
      <c r="AV19" s="114">
        <v>3.6570634250910741E-2</v>
      </c>
      <c r="AW19" s="150">
        <v>102154.93939411506</v>
      </c>
      <c r="AX19" s="114">
        <v>0.51014838119708483</v>
      </c>
      <c r="AY19" s="154">
        <v>-7.6027085815029229</v>
      </c>
      <c r="AZ19" s="153">
        <v>5.1358047526501652E-2</v>
      </c>
      <c r="BA19" s="82">
        <v>0.83167103394493092</v>
      </c>
      <c r="BB19" s="83">
        <v>20.064841646708899</v>
      </c>
      <c r="BC19" s="83">
        <v>5.2284293891673101</v>
      </c>
      <c r="BD19" s="82">
        <v>0.34485103961123637</v>
      </c>
      <c r="BE19" s="82">
        <v>0.47385297922374664</v>
      </c>
      <c r="BF19" s="84">
        <v>688</v>
      </c>
      <c r="BG19" s="82">
        <v>0.88508355110961756</v>
      </c>
      <c r="BH19" s="82">
        <v>0.47014405172198326</v>
      </c>
      <c r="BI19" s="84">
        <v>106.43437852996425</v>
      </c>
      <c r="BJ19" s="83">
        <v>5.8700359972423817</v>
      </c>
      <c r="BK19" s="84">
        <v>4288.8608175844811</v>
      </c>
      <c r="BL19" s="115">
        <v>47355.756906451978</v>
      </c>
      <c r="BM19" s="152">
        <v>35.965957473600042</v>
      </c>
      <c r="BN19" s="152">
        <v>3.1549324213475347</v>
      </c>
      <c r="BO19" s="84">
        <v>107.31260360547037</v>
      </c>
      <c r="BP19" s="84">
        <v>21.094235650642357</v>
      </c>
      <c r="BQ19" s="82">
        <v>0</v>
      </c>
      <c r="BR19" s="114">
        <v>0.13792605936776425</v>
      </c>
      <c r="BS19" s="152">
        <v>1.0049034907750858</v>
      </c>
      <c r="BT19" s="114">
        <v>2.6718278363037768E-2</v>
      </c>
      <c r="BU19" s="83">
        <v>-0.96451422740000003</v>
      </c>
      <c r="BV19" s="152">
        <v>-1.1049007620131515</v>
      </c>
      <c r="BW19" s="83">
        <v>1.3336791019894048</v>
      </c>
      <c r="BX19" s="83">
        <v>0.59274626755084658</v>
      </c>
      <c r="BY19" s="92"/>
      <c r="BZ19" s="115">
        <v>52230.893756963087</v>
      </c>
      <c r="CA19" s="91">
        <v>0.33537433614035267</v>
      </c>
    </row>
    <row r="20" spans="1:79">
      <c r="A20" s="56" t="s">
        <v>43</v>
      </c>
      <c r="B20" s="56" t="s">
        <v>44</v>
      </c>
      <c r="C20" s="56" t="str">
        <f>Hoja1!E21</f>
        <v>NLE</v>
      </c>
      <c r="D20" s="56" t="s">
        <v>267</v>
      </c>
      <c r="E20" s="89">
        <v>15.801005524819853</v>
      </c>
      <c r="F20" s="89">
        <v>0.27660403544542411</v>
      </c>
      <c r="G20" s="151">
        <v>0.61199407790936122</v>
      </c>
      <c r="H20" s="151">
        <v>2446.2692401731219</v>
      </c>
      <c r="I20" s="74">
        <v>13.648507496487992</v>
      </c>
      <c r="J20" s="114">
        <v>0.89303595369109334</v>
      </c>
      <c r="K20" s="75">
        <v>0.27564523016234999</v>
      </c>
      <c r="L20" s="89">
        <v>3.6304279652211915</v>
      </c>
      <c r="M20" s="152">
        <v>2.275450119073287</v>
      </c>
      <c r="N20" s="115">
        <v>3276.2659532495768</v>
      </c>
      <c r="O20" s="115">
        <v>260.4219624022279</v>
      </c>
      <c r="P20" s="155">
        <v>1.023428536514165E-3</v>
      </c>
      <c r="Q20" s="115">
        <v>9678.388048008339</v>
      </c>
      <c r="R20" s="90">
        <v>0.38072687056161281</v>
      </c>
      <c r="S20" s="76">
        <v>9.6280182727865982E-2</v>
      </c>
      <c r="T20" s="80">
        <v>9.9751726628889426E-3</v>
      </c>
      <c r="U20" s="43">
        <v>9.1082999999999998</v>
      </c>
      <c r="V20" s="114">
        <v>0.97599999999999998</v>
      </c>
      <c r="W20" s="114">
        <v>0.21660252886201209</v>
      </c>
      <c r="X20" s="76">
        <v>0.60030346367880172</v>
      </c>
      <c r="Y20" s="41">
        <v>75.900000000000006</v>
      </c>
      <c r="Z20" s="115">
        <v>13.86814888557049</v>
      </c>
      <c r="AA20" s="116">
        <v>0.7489408830092531</v>
      </c>
      <c r="AB20" s="116">
        <v>2.4714687681350234</v>
      </c>
      <c r="AC20" s="116">
        <v>1.0082869658080655</v>
      </c>
      <c r="AD20" s="81">
        <v>2.9646766274084866E-3</v>
      </c>
      <c r="AE20" s="114">
        <v>0.84884705028916096</v>
      </c>
      <c r="AF20" s="114">
        <v>0.784849075118355</v>
      </c>
      <c r="AG20" s="114">
        <v>0.16463980206012327</v>
      </c>
      <c r="AH20" s="114">
        <v>0.58708193920050156</v>
      </c>
      <c r="AI20" s="152">
        <v>24.968329601775839</v>
      </c>
      <c r="AJ20" s="82">
        <v>0.02</v>
      </c>
      <c r="AK20" s="84">
        <v>5</v>
      </c>
      <c r="AL20" s="114">
        <v>0.30011711768373217</v>
      </c>
      <c r="AM20" s="152">
        <v>91.379310344827587</v>
      </c>
      <c r="AN20" s="114">
        <v>0.18388398236943998</v>
      </c>
      <c r="AO20" s="152">
        <v>4.17</v>
      </c>
      <c r="AP20" s="82">
        <v>0.35376351004938028</v>
      </c>
      <c r="AQ20" s="8">
        <v>10231.4</v>
      </c>
      <c r="AR20" s="83">
        <v>0.89788975895195722</v>
      </c>
      <c r="AS20" s="82">
        <v>9.1329698134590912E-3</v>
      </c>
      <c r="AT20" s="82">
        <v>0.22117935699741165</v>
      </c>
      <c r="AU20" s="82">
        <v>0.35274199825569946</v>
      </c>
      <c r="AV20" s="114">
        <v>4.3415685893198996E-2</v>
      </c>
      <c r="AW20" s="150">
        <v>317390.4490274241</v>
      </c>
      <c r="AX20" s="114">
        <v>0.78639680558365233</v>
      </c>
      <c r="AY20" s="154">
        <v>1.2493909359494237</v>
      </c>
      <c r="AZ20" s="153">
        <v>4.2935007505695566E-2</v>
      </c>
      <c r="BA20" s="82">
        <v>1.9790409845698227</v>
      </c>
      <c r="BB20" s="83">
        <v>17.8971427212823</v>
      </c>
      <c r="BC20" s="83">
        <v>5.5183624961225997</v>
      </c>
      <c r="BD20" s="82">
        <v>0.27418586838975362</v>
      </c>
      <c r="BE20" s="82">
        <v>0.43211192031584639</v>
      </c>
      <c r="BF20" s="84">
        <v>909</v>
      </c>
      <c r="BG20" s="82">
        <v>0.92956591075197115</v>
      </c>
      <c r="BH20" s="82">
        <v>0.69575305026783352</v>
      </c>
      <c r="BI20" s="84">
        <v>294.43365092375819</v>
      </c>
      <c r="BJ20" s="83">
        <v>10.678701019189484</v>
      </c>
      <c r="BK20" s="84">
        <v>4803.467679151604</v>
      </c>
      <c r="BL20" s="115">
        <v>103888.75881562622</v>
      </c>
      <c r="BM20" s="152">
        <v>106.68431545375533</v>
      </c>
      <c r="BN20" s="152">
        <v>243.2466872676728</v>
      </c>
      <c r="BO20" s="84">
        <v>863.37973481279607</v>
      </c>
      <c r="BP20" s="84">
        <v>8477.5390608117432</v>
      </c>
      <c r="BQ20" s="82">
        <v>2.4181285809113322E-2</v>
      </c>
      <c r="BR20" s="114">
        <v>1.5086283131202112E-2</v>
      </c>
      <c r="BS20" s="152">
        <v>1.6771995664053099</v>
      </c>
      <c r="BT20" s="114">
        <v>0.41545244640374707</v>
      </c>
      <c r="BU20" s="83">
        <v>1.6627912108</v>
      </c>
      <c r="BV20" s="152">
        <v>-1.2350094692129119</v>
      </c>
      <c r="BW20" s="83">
        <v>1.7654487554959399</v>
      </c>
      <c r="BX20" s="83">
        <v>2.7462536196603509</v>
      </c>
      <c r="BY20" s="92"/>
      <c r="BZ20" s="115">
        <v>148383.87539692887</v>
      </c>
      <c r="CA20" s="91">
        <v>0.3526414633974676</v>
      </c>
    </row>
    <row r="21" spans="1:79">
      <c r="A21" s="56" t="s">
        <v>45</v>
      </c>
      <c r="B21" s="56" t="s">
        <v>46</v>
      </c>
      <c r="C21" s="56" t="str">
        <f>Hoja1!E22</f>
        <v>OAX</v>
      </c>
      <c r="D21" s="56" t="s">
        <v>269</v>
      </c>
      <c r="E21" s="89">
        <v>20.328410308633668</v>
      </c>
      <c r="F21" s="89">
        <v>0.75021514234243303</v>
      </c>
      <c r="G21" s="151">
        <v>4.2694562466784705</v>
      </c>
      <c r="H21" s="151">
        <v>2134.8745252775761</v>
      </c>
      <c r="I21" s="74">
        <v>9.4512587642068961</v>
      </c>
      <c r="J21" s="114">
        <v>0.90575560030122526</v>
      </c>
      <c r="K21" s="75">
        <v>0.21267912142584902</v>
      </c>
      <c r="L21" s="89">
        <v>1.9602395654753895</v>
      </c>
      <c r="M21" s="152">
        <v>0.31403575230765529</v>
      </c>
      <c r="N21" s="115">
        <v>4881.8199665628454</v>
      </c>
      <c r="O21" s="115">
        <v>162.0113955232809</v>
      </c>
      <c r="P21" s="155">
        <v>4.8510721113898727E-3</v>
      </c>
      <c r="Q21" s="115">
        <v>8421.7978913871648</v>
      </c>
      <c r="R21" s="90">
        <v>0.42052444156685009</v>
      </c>
      <c r="S21" s="76">
        <v>0.13768665275172187</v>
      </c>
      <c r="T21" s="80">
        <v>5.0253503377249986E-3</v>
      </c>
      <c r="U21" s="43">
        <v>6.5180819999999997</v>
      </c>
      <c r="V21" s="114">
        <v>0.94900000000000007</v>
      </c>
      <c r="W21" s="114">
        <v>1.8207182715696095E-2</v>
      </c>
      <c r="X21" s="76">
        <v>0.20256320186238494</v>
      </c>
      <c r="Y21" s="41">
        <v>74.2</v>
      </c>
      <c r="Z21" s="115">
        <v>16.414919852034526</v>
      </c>
      <c r="AA21" s="116">
        <v>0.59649465957700332</v>
      </c>
      <c r="AB21" s="116">
        <v>2.8089608155426413</v>
      </c>
      <c r="AC21" s="116">
        <v>0.67487862013167055</v>
      </c>
      <c r="AD21" s="81">
        <v>-5.3008749928608557E-3</v>
      </c>
      <c r="AE21" s="114">
        <v>0.90165279975498902</v>
      </c>
      <c r="AF21" s="114">
        <v>0.88133734878260406</v>
      </c>
      <c r="AG21" s="114">
        <v>0.1876984329539074</v>
      </c>
      <c r="AH21" s="114">
        <v>0.58842925896222109</v>
      </c>
      <c r="AI21" s="152">
        <v>7.2150620620651136</v>
      </c>
      <c r="AJ21" s="82">
        <v>0.02</v>
      </c>
      <c r="AK21" s="84">
        <v>44</v>
      </c>
      <c r="AL21" s="114">
        <v>0.33488642744117197</v>
      </c>
      <c r="AM21" s="152">
        <v>71.551724137931032</v>
      </c>
      <c r="AN21" s="114">
        <v>6.0442600808212628E-2</v>
      </c>
      <c r="AO21" s="152">
        <v>1.37</v>
      </c>
      <c r="AP21" s="82">
        <v>0.76644396262078995</v>
      </c>
      <c r="AQ21" s="8">
        <v>5645.8</v>
      </c>
      <c r="AR21" s="83">
        <v>3.7558724607514149</v>
      </c>
      <c r="AS21" s="82">
        <v>3.6445941058700769E-2</v>
      </c>
      <c r="AT21" s="82">
        <v>0.24903918864434318</v>
      </c>
      <c r="AU21" s="82">
        <v>0.16579545976989676</v>
      </c>
      <c r="AV21" s="114">
        <v>4.0203236176816336E-2</v>
      </c>
      <c r="AW21" s="150">
        <v>80337.710365154155</v>
      </c>
      <c r="AX21" s="114">
        <v>0.59235249216338681</v>
      </c>
      <c r="AY21" s="154">
        <v>-1.6122492320415367</v>
      </c>
      <c r="AZ21" s="153">
        <v>4.1233335911198501E-2</v>
      </c>
      <c r="BA21" s="82">
        <v>0.62316292793894501</v>
      </c>
      <c r="BB21" s="83">
        <v>20.629957331657099</v>
      </c>
      <c r="BC21" s="83">
        <v>4.8059389233356997</v>
      </c>
      <c r="BD21" s="82">
        <v>0.25186725892907097</v>
      </c>
      <c r="BE21" s="82">
        <v>0.41129507496678686</v>
      </c>
      <c r="BF21" s="84">
        <v>781</v>
      </c>
      <c r="BG21" s="82">
        <v>0.72409136369876081</v>
      </c>
      <c r="BH21" s="82">
        <v>0.29398954936773852</v>
      </c>
      <c r="BI21" s="84">
        <v>61.867651451941192</v>
      </c>
      <c r="BJ21" s="83">
        <v>3.5424274198134067</v>
      </c>
      <c r="BK21" s="84">
        <v>2910.6742875042837</v>
      </c>
      <c r="BL21" s="115">
        <v>51177.426390511791</v>
      </c>
      <c r="BM21" s="152">
        <v>41.740065682361497</v>
      </c>
      <c r="BN21" s="152">
        <v>2.7535996431334864</v>
      </c>
      <c r="BO21" s="84">
        <v>308.23799147561994</v>
      </c>
      <c r="BP21" s="84">
        <v>659.14701022325448</v>
      </c>
      <c r="BQ21" s="82">
        <v>6.9095668904320586E-3</v>
      </c>
      <c r="BR21" s="114">
        <v>3.3121046480727459E-2</v>
      </c>
      <c r="BS21" s="152">
        <v>1.0384229328641112</v>
      </c>
      <c r="BT21" s="114">
        <v>3.9230240777321755E-2</v>
      </c>
      <c r="BU21" s="83">
        <v>-1.9224081441</v>
      </c>
      <c r="BV21" s="152">
        <v>-1.2565777951291539</v>
      </c>
      <c r="BW21" s="83">
        <v>0.72685349037841673</v>
      </c>
      <c r="BX21" s="83">
        <v>0.44729445561748721</v>
      </c>
      <c r="BY21" s="92"/>
      <c r="BZ21" s="115">
        <v>38393.929868706589</v>
      </c>
      <c r="CA21" s="91">
        <v>0.16579545976989676</v>
      </c>
    </row>
    <row r="22" spans="1:79">
      <c r="A22" s="56" t="s">
        <v>47</v>
      </c>
      <c r="B22" s="56" t="s">
        <v>48</v>
      </c>
      <c r="C22" s="56" t="str">
        <f>Hoja1!E23</f>
        <v>PUE</v>
      </c>
      <c r="D22" s="56" t="s">
        <v>271</v>
      </c>
      <c r="E22" s="89">
        <v>14.03556100775328</v>
      </c>
      <c r="F22" s="89">
        <v>0.41013002944733612</v>
      </c>
      <c r="G22" s="151">
        <v>8.6262276973939152</v>
      </c>
      <c r="H22" s="151">
        <v>2709.3630999744569</v>
      </c>
      <c r="I22" s="74">
        <v>9.6588659935065788</v>
      </c>
      <c r="J22" s="114">
        <v>0.85432772902163878</v>
      </c>
      <c r="K22" s="75">
        <v>0.10095821915425</v>
      </c>
      <c r="L22" s="89">
        <v>2.931670210493921</v>
      </c>
      <c r="M22" s="152">
        <v>0.54910948196434239</v>
      </c>
      <c r="N22" s="115">
        <v>5581.6500658201066</v>
      </c>
      <c r="O22" s="115">
        <v>190.56813895150526</v>
      </c>
      <c r="P22" s="155">
        <v>7.9905911130216823E-3</v>
      </c>
      <c r="Q22" s="115">
        <v>10036.938350592245</v>
      </c>
      <c r="R22" s="90">
        <v>0.38243785702419486</v>
      </c>
      <c r="S22" s="76">
        <v>9.0098700877696558E-2</v>
      </c>
      <c r="T22" s="80">
        <v>1.5609518943736078E-2</v>
      </c>
      <c r="U22" s="43">
        <v>7.4527679999999998</v>
      </c>
      <c r="V22" s="114">
        <v>0.95</v>
      </c>
      <c r="W22" s="114">
        <v>0.28208402323688714</v>
      </c>
      <c r="X22" s="76">
        <v>0.25011932938593878</v>
      </c>
      <c r="Y22" s="41">
        <v>74.900000000000006</v>
      </c>
      <c r="Z22" s="115">
        <v>20.491959092118769</v>
      </c>
      <c r="AA22" s="116">
        <v>0.58097199779166442</v>
      </c>
      <c r="AB22" s="116">
        <v>2.2907201607218295</v>
      </c>
      <c r="AC22" s="116">
        <v>0.69300895500852577</v>
      </c>
      <c r="AD22" s="81">
        <v>-2.8043780013543404E-3</v>
      </c>
      <c r="AE22" s="114">
        <v>0.89564792231319401</v>
      </c>
      <c r="AF22" s="114">
        <v>0.89526355802628899</v>
      </c>
      <c r="AG22" s="114">
        <v>0.17870960995503504</v>
      </c>
      <c r="AH22" s="114">
        <v>0.33398812269912981</v>
      </c>
      <c r="AI22" s="152">
        <v>11.691784294419444</v>
      </c>
      <c r="AJ22" s="82">
        <v>0.03</v>
      </c>
      <c r="AK22" s="84">
        <v>75</v>
      </c>
      <c r="AL22" s="114">
        <v>0.36283140821465615</v>
      </c>
      <c r="AM22" s="152">
        <v>99.137931034482762</v>
      </c>
      <c r="AN22" s="114">
        <v>8.4248609725013135E-2</v>
      </c>
      <c r="AO22" s="152">
        <v>2.6</v>
      </c>
      <c r="AP22" s="82">
        <v>0.69029610015997922</v>
      </c>
      <c r="AQ22" s="8">
        <v>6033.53</v>
      </c>
      <c r="AR22" s="83">
        <v>3.6984205861944988</v>
      </c>
      <c r="AS22" s="82">
        <v>2.1361573925171646E-2</v>
      </c>
      <c r="AT22" s="82">
        <v>0.26012515060944374</v>
      </c>
      <c r="AU22" s="82">
        <v>0.2269128002411617</v>
      </c>
      <c r="AV22" s="114">
        <v>2.2605450782506656E-2</v>
      </c>
      <c r="AW22" s="150">
        <v>113115.96833536483</v>
      </c>
      <c r="AX22" s="114">
        <v>0.72525992746917545</v>
      </c>
      <c r="AY22" s="154">
        <v>-0.79355776202245287</v>
      </c>
      <c r="AZ22" s="153">
        <v>6.6284902649718144E-3</v>
      </c>
      <c r="BA22" s="82">
        <v>0.1402342587889219</v>
      </c>
      <c r="BB22" s="83">
        <v>8.2168582722342798</v>
      </c>
      <c r="BC22" s="83">
        <v>4.9023186687566298</v>
      </c>
      <c r="BD22" s="82">
        <v>0.2237753501372905</v>
      </c>
      <c r="BE22" s="82">
        <v>0.39998052851858173</v>
      </c>
      <c r="BF22" s="84">
        <v>883</v>
      </c>
      <c r="BG22" s="82">
        <v>0.84435468923851587</v>
      </c>
      <c r="BH22" s="82">
        <v>0.40422760272719138</v>
      </c>
      <c r="BI22" s="84">
        <v>98.29004209982142</v>
      </c>
      <c r="BJ22" s="83">
        <v>3.9047139606672099</v>
      </c>
      <c r="BK22" s="84">
        <v>3973.5131368009393</v>
      </c>
      <c r="BL22" s="115">
        <v>47635.331964920231</v>
      </c>
      <c r="BM22" s="152">
        <v>25.72417448785507</v>
      </c>
      <c r="BN22" s="152">
        <v>0.57933026846164637</v>
      </c>
      <c r="BO22" s="84">
        <v>58.51917540167679</v>
      </c>
      <c r="BP22" s="84">
        <v>155.70419477956119</v>
      </c>
      <c r="BQ22" s="82">
        <v>6.9002957679237318E-4</v>
      </c>
      <c r="BR22" s="114">
        <v>1.9280010915050418E-2</v>
      </c>
      <c r="BS22" s="152">
        <v>1.6320190932800287</v>
      </c>
      <c r="BT22" s="114">
        <v>0.43947312840509495</v>
      </c>
      <c r="BU22" s="83">
        <v>-0.61619299770000002</v>
      </c>
      <c r="BV22" s="152">
        <v>-1.0961522824943597</v>
      </c>
      <c r="BW22" s="83">
        <v>0.97721885684938126</v>
      </c>
      <c r="BX22" s="83">
        <v>2.8954632795537223</v>
      </c>
      <c r="BY22" s="92"/>
      <c r="BZ22" s="115">
        <v>52361.455908698867</v>
      </c>
      <c r="CA22" s="91">
        <v>0.2269128002411617</v>
      </c>
    </row>
    <row r="23" spans="1:79">
      <c r="A23" s="56" t="s">
        <v>49</v>
      </c>
      <c r="B23" s="56" t="s">
        <v>50</v>
      </c>
      <c r="C23" s="56" t="str">
        <f>Hoja1!E24</f>
        <v>QUE</v>
      </c>
      <c r="D23" s="56" t="s">
        <v>264</v>
      </c>
      <c r="E23" s="89">
        <v>8.0642879972572974</v>
      </c>
      <c r="F23" s="89">
        <v>0.37999262814301404</v>
      </c>
      <c r="G23" s="151">
        <v>6.2655142126099514</v>
      </c>
      <c r="H23" s="151">
        <v>4521.1539608587527</v>
      </c>
      <c r="I23" s="74">
        <v>21.96610719085383</v>
      </c>
      <c r="J23" s="114">
        <v>0.86888245769448347</v>
      </c>
      <c r="K23" s="75">
        <v>0.48749110797870004</v>
      </c>
      <c r="L23" s="89">
        <v>4.0532547001921495</v>
      </c>
      <c r="M23" s="152">
        <v>0.71098274673174</v>
      </c>
      <c r="N23" s="115">
        <v>6233.2089707119248</v>
      </c>
      <c r="O23" s="115">
        <v>213.84861498665541</v>
      </c>
      <c r="P23" s="155">
        <v>4.0879609549875615E-4</v>
      </c>
      <c r="Q23" s="115">
        <v>10439.941299268812</v>
      </c>
      <c r="R23" s="90">
        <v>0.37899576138969931</v>
      </c>
      <c r="S23" s="76">
        <v>0.13146336878579223</v>
      </c>
      <c r="T23" s="80">
        <v>5.0418461593800368E-2</v>
      </c>
      <c r="U23" s="43">
        <v>8.3050099999999993</v>
      </c>
      <c r="V23" s="114">
        <v>1.0029999999999999</v>
      </c>
      <c r="W23" s="114">
        <v>0.23538004069069851</v>
      </c>
      <c r="X23" s="76">
        <v>0.46664128593502369</v>
      </c>
      <c r="Y23" s="41">
        <v>75.7</v>
      </c>
      <c r="Z23" s="115">
        <v>11.916583912611719</v>
      </c>
      <c r="AA23" s="116">
        <v>0.50466434908124291</v>
      </c>
      <c r="AB23" s="116">
        <v>2.5242149566435264</v>
      </c>
      <c r="AC23" s="116">
        <v>0.97360024867000838</v>
      </c>
      <c r="AD23" s="81">
        <v>5.391673179318099E-3</v>
      </c>
      <c r="AE23" s="114">
        <v>0.71888035819213991</v>
      </c>
      <c r="AF23" s="114">
        <v>0.83604551215745704</v>
      </c>
      <c r="AG23" s="114">
        <v>0.14833457166028077</v>
      </c>
      <c r="AH23" s="114">
        <v>0.70629922152883262</v>
      </c>
      <c r="AI23" s="152">
        <v>7.2581292653552785</v>
      </c>
      <c r="AJ23" s="82">
        <v>0.02</v>
      </c>
      <c r="AK23" s="84">
        <v>0</v>
      </c>
      <c r="AL23" s="114">
        <v>0.41285577618818686</v>
      </c>
      <c r="AM23" s="152">
        <v>97.41379310344827</v>
      </c>
      <c r="AN23" s="114">
        <v>0.13512238213999189</v>
      </c>
      <c r="AO23" s="152">
        <v>3.75</v>
      </c>
      <c r="AP23" s="82">
        <v>0.43024928508183424</v>
      </c>
      <c r="AQ23" s="8">
        <v>7992.72</v>
      </c>
      <c r="AR23" s="83">
        <v>1.4600411736340368</v>
      </c>
      <c r="AS23" s="82">
        <v>3.5652900720002578E-3</v>
      </c>
      <c r="AT23" s="82">
        <v>0.25483577343852698</v>
      </c>
      <c r="AU23" s="82">
        <v>0.27595145267309723</v>
      </c>
      <c r="AV23" s="114">
        <v>4.2980719720807824E-2</v>
      </c>
      <c r="AW23" s="150">
        <v>216386.08405925878</v>
      </c>
      <c r="AX23" s="114">
        <v>0.73482671023834056</v>
      </c>
      <c r="AY23" s="154">
        <v>-1.1571041651716518</v>
      </c>
      <c r="AZ23" s="153">
        <v>3.202204357312824E-4</v>
      </c>
      <c r="BA23" s="82">
        <v>1.0449516106897339E-2</v>
      </c>
      <c r="BB23" s="83">
        <v>6.1643835616438398</v>
      </c>
      <c r="BC23" s="83">
        <v>4.28</v>
      </c>
      <c r="BD23" s="82">
        <v>0.17290478753351374</v>
      </c>
      <c r="BE23" s="82">
        <v>0.36901433845114706</v>
      </c>
      <c r="BF23" s="84">
        <v>829</v>
      </c>
      <c r="BG23" s="82">
        <v>0.90919957579134691</v>
      </c>
      <c r="BH23" s="82">
        <v>0.64416952767841629</v>
      </c>
      <c r="BI23" s="84">
        <v>203.96487135888242</v>
      </c>
      <c r="BJ23" s="83">
        <v>8.2152605468105886</v>
      </c>
      <c r="BK23" s="84">
        <v>4692.0584698108105</v>
      </c>
      <c r="BL23" s="115">
        <v>68355.759309473884</v>
      </c>
      <c r="BM23" s="152">
        <v>78.022001579197465</v>
      </c>
      <c r="BN23" s="152">
        <v>18.330638899143299</v>
      </c>
      <c r="BO23" s="84">
        <v>213.69940978700569</v>
      </c>
      <c r="BP23" s="84">
        <v>19060.627823820221</v>
      </c>
      <c r="BQ23" s="82">
        <v>6.1892866922594247E-3</v>
      </c>
      <c r="BR23" s="114">
        <v>1.928575126898489E-2</v>
      </c>
      <c r="BS23" s="152">
        <v>2.1964094421848839</v>
      </c>
      <c r="BT23" s="114">
        <v>0.46428997817612566</v>
      </c>
      <c r="BU23" s="83">
        <v>1.6260883038</v>
      </c>
      <c r="BV23" s="152">
        <v>-1.2315862820671213</v>
      </c>
      <c r="BW23" s="83">
        <v>2.8469977838969247</v>
      </c>
      <c r="BX23" s="83">
        <v>4.7829562769468339</v>
      </c>
      <c r="BY23" s="92"/>
      <c r="BZ23" s="115">
        <v>125576.95538842183</v>
      </c>
      <c r="CA23" s="91">
        <v>0.27595145267309723</v>
      </c>
    </row>
    <row r="24" spans="1:79">
      <c r="A24" s="56" t="s">
        <v>51</v>
      </c>
      <c r="B24" s="56" t="s">
        <v>52</v>
      </c>
      <c r="C24" s="56" t="str">
        <f>Hoja1!E25</f>
        <v>ROO</v>
      </c>
      <c r="D24" s="56" t="s">
        <v>269</v>
      </c>
      <c r="E24" s="89">
        <v>32.077761661154419</v>
      </c>
      <c r="F24" s="89">
        <v>0.59203922528976283</v>
      </c>
      <c r="G24" s="151">
        <v>3.3149171270718232</v>
      </c>
      <c r="H24" s="151">
        <v>3280.9179363937956</v>
      </c>
      <c r="I24" s="74">
        <v>21.93290042707557</v>
      </c>
      <c r="J24" s="114">
        <v>0.87914475866963437</v>
      </c>
      <c r="K24" s="75">
        <v>0.15001505694261899</v>
      </c>
      <c r="L24" s="89">
        <v>3.283126612970503</v>
      </c>
      <c r="M24" s="152">
        <v>1.1971807156964422</v>
      </c>
      <c r="N24" s="115">
        <v>2424.8415565751238</v>
      </c>
      <c r="O24" s="115">
        <v>222.87911068949941</v>
      </c>
      <c r="P24" s="155">
        <v>1.5168742007171842E-2</v>
      </c>
      <c r="Q24" s="115">
        <v>14392.379741854389</v>
      </c>
      <c r="R24" s="90">
        <v>0.37041843472304148</v>
      </c>
      <c r="S24" s="76">
        <v>6.2344042063978922E-2</v>
      </c>
      <c r="T24" s="80">
        <v>2.1398560186929982E-2</v>
      </c>
      <c r="U24" s="43">
        <v>8.1984829999999995</v>
      </c>
      <c r="V24" s="114">
        <v>1.0049999999999999</v>
      </c>
      <c r="W24" s="114">
        <v>0.12948207171314741</v>
      </c>
      <c r="X24" s="76">
        <v>0.45696602020435517</v>
      </c>
      <c r="Y24" s="41">
        <v>75.5</v>
      </c>
      <c r="Z24" s="115">
        <v>14.163866632204705</v>
      </c>
      <c r="AA24" s="116">
        <v>0.66546317364789576</v>
      </c>
      <c r="AB24" s="116">
        <v>2.6327646522108989</v>
      </c>
      <c r="AC24" s="116">
        <v>0.89757387917539555</v>
      </c>
      <c r="AD24" s="81">
        <v>8.5786483744486643E-3</v>
      </c>
      <c r="AE24" s="114">
        <v>0.89594454607568697</v>
      </c>
      <c r="AF24" s="114">
        <v>0.86239888915827301</v>
      </c>
      <c r="AG24" s="114">
        <v>0.13184743558660819</v>
      </c>
      <c r="AH24" s="114">
        <v>0.54018796322707441</v>
      </c>
      <c r="AI24" s="152">
        <v>8.9535940832285217</v>
      </c>
      <c r="AJ24" s="82">
        <v>1.4999999999999999E-2</v>
      </c>
      <c r="AK24" s="84">
        <v>60</v>
      </c>
      <c r="AL24" s="114">
        <v>0.33686936589451411</v>
      </c>
      <c r="AM24" s="152">
        <v>80.172413793103445</v>
      </c>
      <c r="AN24" s="114">
        <v>0.16343553074180761</v>
      </c>
      <c r="AO24" s="152">
        <v>2.37</v>
      </c>
      <c r="AP24" s="82">
        <v>0.48038835663069052</v>
      </c>
      <c r="AQ24" s="8">
        <v>8042.38</v>
      </c>
      <c r="AR24" s="83">
        <v>2.2723381684119865</v>
      </c>
      <c r="AS24" s="82">
        <v>9.8089931510421443E-3</v>
      </c>
      <c r="AT24" s="82">
        <v>0.20153752690460652</v>
      </c>
      <c r="AU24" s="82">
        <v>0.24186388760873459</v>
      </c>
      <c r="AV24" s="114">
        <v>5.655200564975027E-2</v>
      </c>
      <c r="AW24" s="150">
        <v>145935.43830427321</v>
      </c>
      <c r="AX24" s="114">
        <v>0.55243153755084717</v>
      </c>
      <c r="AY24" s="154">
        <v>-7.0010683906046554</v>
      </c>
      <c r="AZ24" s="153">
        <v>7.6314158711162414E-2</v>
      </c>
      <c r="BA24" s="82">
        <v>1.8172313270630682</v>
      </c>
      <c r="BB24" s="83">
        <v>19.748592020536499</v>
      </c>
      <c r="BC24" s="83">
        <v>5.2686403050791499</v>
      </c>
      <c r="BD24" s="82">
        <v>0.23888330554189086</v>
      </c>
      <c r="BE24" s="82">
        <v>0.38423659994009934</v>
      </c>
      <c r="BF24" s="84">
        <v>706</v>
      </c>
      <c r="BG24" s="82">
        <v>0.91653022691962016</v>
      </c>
      <c r="BH24" s="82">
        <v>0.55596700364381213</v>
      </c>
      <c r="BI24" s="84">
        <v>397.85991801519384</v>
      </c>
      <c r="BJ24" s="83">
        <v>12.393985545847592</v>
      </c>
      <c r="BK24" s="84">
        <v>6182.4223943523375</v>
      </c>
      <c r="BL24" s="115">
        <v>28242.435854571057</v>
      </c>
      <c r="BM24" s="152">
        <v>197.9174148922466</v>
      </c>
      <c r="BN24" s="152">
        <v>97.477229388347666</v>
      </c>
      <c r="BO24" s="84">
        <v>6824.6557426459312</v>
      </c>
      <c r="BP24" s="84">
        <v>9559.8269092592273</v>
      </c>
      <c r="BQ24" s="82">
        <v>0.33465904013296893</v>
      </c>
      <c r="BR24" s="114">
        <v>0.21698176769925129</v>
      </c>
      <c r="BS24" s="152">
        <v>1.5946775999409173</v>
      </c>
      <c r="BT24" s="114">
        <v>3.3952320714148391E-3</v>
      </c>
      <c r="BU24" s="83">
        <v>4.0683678999999997E-3</v>
      </c>
      <c r="BV24" s="152">
        <v>-1.1103981244818335</v>
      </c>
      <c r="BW24" s="83">
        <v>1.0148485021470388</v>
      </c>
      <c r="BX24" s="83">
        <v>0.12685606276837985</v>
      </c>
      <c r="BY24" s="92"/>
      <c r="BZ24" s="115">
        <v>88212.240616230396</v>
      </c>
      <c r="CA24" s="91">
        <v>0.24186388760873459</v>
      </c>
    </row>
    <row r="25" spans="1:79">
      <c r="A25" s="56" t="s">
        <v>53</v>
      </c>
      <c r="B25" s="56" t="s">
        <v>54</v>
      </c>
      <c r="C25" s="56" t="str">
        <f>Hoja1!E26</f>
        <v>SLP</v>
      </c>
      <c r="D25" s="56" t="s">
        <v>264</v>
      </c>
      <c r="E25" s="89">
        <v>22.960363255623609</v>
      </c>
      <c r="F25" s="89">
        <v>0.56692254952157051</v>
      </c>
      <c r="G25" s="151">
        <v>3.285086639736035</v>
      </c>
      <c r="H25" s="151">
        <v>2075.9158415304482</v>
      </c>
      <c r="I25" s="74">
        <v>16.230992592802565</v>
      </c>
      <c r="J25" s="114">
        <v>0.8900743321601976</v>
      </c>
      <c r="K25" s="75">
        <v>0.17685375991058599</v>
      </c>
      <c r="L25" s="89">
        <v>3.6495639125451103</v>
      </c>
      <c r="M25" s="152">
        <v>0.78334930334555075</v>
      </c>
      <c r="N25" s="115">
        <v>9016.6296632638478</v>
      </c>
      <c r="O25" s="115">
        <v>217.23960183544457</v>
      </c>
      <c r="P25" s="155">
        <v>5.4359275862913697E-3</v>
      </c>
      <c r="Q25" s="115">
        <v>11692.598920481407</v>
      </c>
      <c r="R25" s="90">
        <v>0.3642511159965231</v>
      </c>
      <c r="S25" s="76">
        <v>0.1978084765705278</v>
      </c>
      <c r="T25" s="80">
        <v>6.8522240863860606E-2</v>
      </c>
      <c r="U25" s="43">
        <v>7.5133830000000001</v>
      </c>
      <c r="V25" s="114">
        <v>0.95299999999999996</v>
      </c>
      <c r="W25" s="114">
        <v>0.16883196470155656</v>
      </c>
      <c r="X25" s="76">
        <v>0.38827501351736821</v>
      </c>
      <c r="Y25" s="41">
        <v>74.900000000000006</v>
      </c>
      <c r="Z25" s="115">
        <v>12.097651152675077</v>
      </c>
      <c r="AA25" s="116">
        <v>0.61385283484407194</v>
      </c>
      <c r="AB25" s="116">
        <v>2.6261797868486512</v>
      </c>
      <c r="AC25" s="116">
        <v>0.81027168697792207</v>
      </c>
      <c r="AD25" s="81">
        <v>-3.6006668426488749E-3</v>
      </c>
      <c r="AE25" s="114">
        <v>0.85060336487514898</v>
      </c>
      <c r="AF25" s="114">
        <v>0.85388895538646903</v>
      </c>
      <c r="AG25" s="114">
        <v>0.15935443417453382</v>
      </c>
      <c r="AH25" s="114">
        <v>0.56878173942730337</v>
      </c>
      <c r="AI25" s="152">
        <v>2.6987763783914098</v>
      </c>
      <c r="AJ25" s="82">
        <v>0.02</v>
      </c>
      <c r="AK25" s="84">
        <v>17</v>
      </c>
      <c r="AL25" s="114">
        <v>0.29275907243563065</v>
      </c>
      <c r="AM25" s="152">
        <v>68.103448275862064</v>
      </c>
      <c r="AN25" s="114">
        <v>6.9759062228613333E-2</v>
      </c>
      <c r="AO25" s="152">
        <v>2.2000000000000002</v>
      </c>
      <c r="AP25" s="82">
        <v>0.55512233750420426</v>
      </c>
      <c r="AQ25" s="8">
        <v>7410.37</v>
      </c>
      <c r="AR25" s="83">
        <v>2.4891429127741653</v>
      </c>
      <c r="AS25" s="82">
        <v>1.0444348888595599E-2</v>
      </c>
      <c r="AT25" s="82">
        <v>0.21413639982459351</v>
      </c>
      <c r="AU25" s="82">
        <v>0.21900826938020704</v>
      </c>
      <c r="AV25" s="114">
        <v>5.2066004261677672E-2</v>
      </c>
      <c r="AW25" s="150">
        <v>178358.53843112633</v>
      </c>
      <c r="AX25" s="114">
        <v>0.71077616014349065</v>
      </c>
      <c r="AY25" s="154">
        <v>0.19314694980950842</v>
      </c>
      <c r="AZ25" s="153">
        <v>9.5173249059055786E-3</v>
      </c>
      <c r="BA25" s="82">
        <v>0.2705961881067343</v>
      </c>
      <c r="BB25" s="83">
        <v>13.995671849198899</v>
      </c>
      <c r="BC25" s="83">
        <v>4.7155624059905303</v>
      </c>
      <c r="BD25" s="82">
        <v>0.21887748368336576</v>
      </c>
      <c r="BE25" s="82">
        <v>0.40056557335672666</v>
      </c>
      <c r="BF25" s="84">
        <v>829</v>
      </c>
      <c r="BG25" s="82">
        <v>0.84454859876523258</v>
      </c>
      <c r="BH25" s="82">
        <v>0.44534764198209265</v>
      </c>
      <c r="BI25" s="84">
        <v>115.3101436712263</v>
      </c>
      <c r="BJ25" s="83">
        <v>5.0693148842415612</v>
      </c>
      <c r="BK25" s="84">
        <v>3014.1676743232788</v>
      </c>
      <c r="BL25" s="115">
        <v>42170.934206088197</v>
      </c>
      <c r="BM25" s="152">
        <v>37.562030935793523</v>
      </c>
      <c r="BN25" s="152">
        <v>1.2870074984274376</v>
      </c>
      <c r="BO25" s="84">
        <v>110.35253724415405</v>
      </c>
      <c r="BP25" s="84">
        <v>7796.6462987929863</v>
      </c>
      <c r="BQ25" s="82">
        <v>4.2154455945202889E-3</v>
      </c>
      <c r="BR25" s="114">
        <v>1.6334511582952922E-2</v>
      </c>
      <c r="BS25" s="152">
        <v>2.7416305423525937</v>
      </c>
      <c r="BT25" s="114">
        <v>0.5726749422410965</v>
      </c>
      <c r="BU25" s="83">
        <v>0.6590221288</v>
      </c>
      <c r="BV25" s="152">
        <v>-1.1543632869354827</v>
      </c>
      <c r="BW25" s="83">
        <v>1.473262736765599</v>
      </c>
      <c r="BX25" s="83">
        <v>1.8825023858671543</v>
      </c>
      <c r="BY25" s="92"/>
      <c r="BZ25" s="115">
        <v>82905.429960938738</v>
      </c>
      <c r="CA25" s="91">
        <v>0.21930708879101604</v>
      </c>
    </row>
    <row r="26" spans="1:79">
      <c r="A26" s="56" t="s">
        <v>55</v>
      </c>
      <c r="B26" s="56" t="s">
        <v>56</v>
      </c>
      <c r="C26" s="56" t="str">
        <f>Hoja1!E27</f>
        <v>SIN</v>
      </c>
      <c r="D26" s="56" t="s">
        <v>265</v>
      </c>
      <c r="E26" s="89">
        <v>23.984594358070172</v>
      </c>
      <c r="F26" s="89">
        <v>0.36340294481924501</v>
      </c>
      <c r="G26" s="151">
        <v>3.1781450475543207</v>
      </c>
      <c r="H26" s="151">
        <v>2020.8519656891283</v>
      </c>
      <c r="I26" s="74">
        <v>7.8990585551164978</v>
      </c>
      <c r="J26" s="114">
        <v>0.92221256126720563</v>
      </c>
      <c r="K26" s="75">
        <v>0.32074535764411499</v>
      </c>
      <c r="L26" s="89">
        <v>3.9313591303172872</v>
      </c>
      <c r="M26" s="152">
        <v>1.8643109639950268</v>
      </c>
      <c r="N26" s="115">
        <v>6540.9953405957021</v>
      </c>
      <c r="O26" s="115">
        <v>248.87256899686108</v>
      </c>
      <c r="P26" s="155">
        <v>4.6989280136842878E-4</v>
      </c>
      <c r="Q26" s="115">
        <v>14162.712054210477</v>
      </c>
      <c r="R26" s="90">
        <v>0.36739588546429502</v>
      </c>
      <c r="S26" s="76">
        <v>0.1107476507114894</v>
      </c>
      <c r="T26" s="80">
        <v>0.27037491185146356</v>
      </c>
      <c r="U26" s="43">
        <v>8.7129110000000001</v>
      </c>
      <c r="V26" s="114">
        <v>0.93400000000000005</v>
      </c>
      <c r="W26" s="114">
        <v>0.28613894087856434</v>
      </c>
      <c r="X26" s="76">
        <v>0.48368805493738803</v>
      </c>
      <c r="Y26" s="41">
        <v>75.099999999999994</v>
      </c>
      <c r="Z26" s="115">
        <v>11.733856015256663</v>
      </c>
      <c r="AA26" s="116">
        <v>0.67230658969048984</v>
      </c>
      <c r="AB26" s="116">
        <v>2.8773444496539775</v>
      </c>
      <c r="AC26" s="116">
        <v>1.1098647977075782</v>
      </c>
      <c r="AD26" s="81">
        <v>-1.6809038029457443E-3</v>
      </c>
      <c r="AE26" s="114">
        <v>0.84815978795910607</v>
      </c>
      <c r="AF26" s="114">
        <v>0.75098826202196101</v>
      </c>
      <c r="AG26" s="114">
        <v>7.480973116243847E-2</v>
      </c>
      <c r="AH26" s="114">
        <v>0.49666554937060065</v>
      </c>
      <c r="AI26" s="152">
        <v>15.687800501282462</v>
      </c>
      <c r="AJ26" s="82">
        <v>0.02</v>
      </c>
      <c r="AK26" s="84">
        <v>6</v>
      </c>
      <c r="AL26" s="114">
        <v>0.25463460810299127</v>
      </c>
      <c r="AM26" s="152">
        <v>96.551724137931032</v>
      </c>
      <c r="AN26" s="114">
        <v>0.10544196224068605</v>
      </c>
      <c r="AO26" s="152">
        <v>3.23</v>
      </c>
      <c r="AP26" s="82">
        <v>0.45886605787053131</v>
      </c>
      <c r="AQ26" s="8">
        <v>7931.65</v>
      </c>
      <c r="AR26" s="83">
        <v>1.5340457702262884</v>
      </c>
      <c r="AS26" s="82">
        <v>2.8049962267817255E-3</v>
      </c>
      <c r="AT26" s="82">
        <v>0.13825306275603233</v>
      </c>
      <c r="AU26" s="82">
        <v>0.32815723666184005</v>
      </c>
      <c r="AV26" s="114">
        <v>0.11790177150737244</v>
      </c>
      <c r="AW26" s="150">
        <v>167158.22963614293</v>
      </c>
      <c r="AX26" s="114">
        <v>0.60744964968404924</v>
      </c>
      <c r="AY26" s="154">
        <v>0.4072872761002766</v>
      </c>
      <c r="AZ26" s="153">
        <v>9.5437763974914429E-3</v>
      </c>
      <c r="BA26" s="82">
        <v>0.23611813553321148</v>
      </c>
      <c r="BB26" s="83">
        <v>12.4582059162148</v>
      </c>
      <c r="BC26" s="83">
        <v>4.0859197182249298</v>
      </c>
      <c r="BD26" s="82">
        <v>0.31561693584523859</v>
      </c>
      <c r="BE26" s="82">
        <v>0.37763451838623802</v>
      </c>
      <c r="BF26" s="84">
        <v>827</v>
      </c>
      <c r="BG26" s="82">
        <v>0.92258100046753011</v>
      </c>
      <c r="BH26" s="82">
        <v>0.51681643643641295</v>
      </c>
      <c r="BI26" s="84">
        <v>156.30304882480823</v>
      </c>
      <c r="BJ26" s="83">
        <v>5.9365389821719425</v>
      </c>
      <c r="BK26" s="84">
        <v>4743.6473976224388</v>
      </c>
      <c r="BL26" s="115">
        <v>51799.122548287327</v>
      </c>
      <c r="BM26" s="152">
        <v>198.14679726554863</v>
      </c>
      <c r="BN26" s="152">
        <v>5.4998801811817666</v>
      </c>
      <c r="BO26" s="84">
        <v>765.68967436783578</v>
      </c>
      <c r="BP26" s="84">
        <v>2775.5587072501853</v>
      </c>
      <c r="BQ26" s="82">
        <v>9.0785794537588428E-3</v>
      </c>
      <c r="BR26" s="114">
        <v>3.511922863697646E-2</v>
      </c>
      <c r="BS26" s="152">
        <v>1.012611039589445</v>
      </c>
      <c r="BT26" s="114">
        <v>9.9190610270408139E-2</v>
      </c>
      <c r="BU26" s="83">
        <v>-2.0435727999999998E-3</v>
      </c>
      <c r="BV26" s="152">
        <v>-1.273477099325361</v>
      </c>
      <c r="BW26" s="83">
        <v>1.427611756224189</v>
      </c>
      <c r="BX26" s="83">
        <v>4.2828352686725664</v>
      </c>
      <c r="BY26" s="92"/>
      <c r="BZ26" s="115">
        <v>74881.1325135527</v>
      </c>
      <c r="CA26" s="91">
        <v>0.32815723666184005</v>
      </c>
    </row>
    <row r="27" spans="1:79">
      <c r="A27" s="56" t="s">
        <v>57</v>
      </c>
      <c r="B27" s="56" t="s">
        <v>58</v>
      </c>
      <c r="C27" s="56" t="str">
        <f>Hoja1!E28</f>
        <v>SON</v>
      </c>
      <c r="D27" s="56" t="s">
        <v>265</v>
      </c>
      <c r="E27" s="89">
        <v>46.182475109004223</v>
      </c>
      <c r="F27" s="89">
        <v>0.10187310685809756</v>
      </c>
      <c r="G27" s="151">
        <v>2.0900492891756208</v>
      </c>
      <c r="H27" s="151">
        <v>2521.4903202658643</v>
      </c>
      <c r="I27" s="74">
        <v>10.557449640727508</v>
      </c>
      <c r="J27" s="114">
        <v>0.87845730913974729</v>
      </c>
      <c r="K27" s="75">
        <v>0.297952161791388</v>
      </c>
      <c r="L27" s="89">
        <v>4.4484589994702599</v>
      </c>
      <c r="M27" s="152">
        <v>2.0377502837624664</v>
      </c>
      <c r="N27" s="115">
        <v>7617.481295800605</v>
      </c>
      <c r="O27" s="115">
        <v>201.19779363160654</v>
      </c>
      <c r="P27" s="155">
        <v>1.1929862780643539E-4</v>
      </c>
      <c r="Q27" s="115">
        <v>15339.443396431274</v>
      </c>
      <c r="R27" s="90">
        <v>0.36714729992858408</v>
      </c>
      <c r="S27" s="76">
        <v>0.12739606609632947</v>
      </c>
      <c r="T27" s="80">
        <v>6.6875036719117986E-2</v>
      </c>
      <c r="U27" s="43">
        <v>8.6302230000000009</v>
      </c>
      <c r="V27" s="114">
        <v>0.93299999999999994</v>
      </c>
      <c r="W27" s="114">
        <v>0.24646464646464647</v>
      </c>
      <c r="X27" s="76">
        <v>0.52754205405688337</v>
      </c>
      <c r="Y27" s="41">
        <v>75.400000000000006</v>
      </c>
      <c r="Z27" s="115">
        <v>15.56856395566073</v>
      </c>
      <c r="AA27" s="116">
        <v>1.0007400209101993</v>
      </c>
      <c r="AB27" s="116">
        <v>3.2935539175021531</v>
      </c>
      <c r="AC27" s="116">
        <v>1.2489498813596369</v>
      </c>
      <c r="AD27" s="81">
        <v>1.6955080751416035E-3</v>
      </c>
      <c r="AE27" s="114">
        <v>0.85686334156339705</v>
      </c>
      <c r="AF27" s="114">
        <v>0.79963584921263098</v>
      </c>
      <c r="AG27" s="114">
        <v>0.14177146215548914</v>
      </c>
      <c r="AH27" s="114">
        <v>0.52006647658834826</v>
      </c>
      <c r="AI27" s="152">
        <v>6.9578652344208072</v>
      </c>
      <c r="AJ27" s="82">
        <v>0.03</v>
      </c>
      <c r="AK27" s="84">
        <v>13</v>
      </c>
      <c r="AL27" s="114">
        <v>0.26870296754834672</v>
      </c>
      <c r="AM27" s="152">
        <v>97.41379310344827</v>
      </c>
      <c r="AN27" s="114">
        <v>9.0620329747556724E-2</v>
      </c>
      <c r="AO27" s="152">
        <v>3.58</v>
      </c>
      <c r="AP27" s="82">
        <v>0.41217228586944432</v>
      </c>
      <c r="AQ27" s="8">
        <v>8266.36</v>
      </c>
      <c r="AR27" s="83">
        <v>2.5066593968564339</v>
      </c>
      <c r="AS27" s="82">
        <v>4.502286720012562E-3</v>
      </c>
      <c r="AT27" s="82">
        <v>0.16479677961776773</v>
      </c>
      <c r="AU27" s="82">
        <v>0.29289941758478971</v>
      </c>
      <c r="AV27" s="114">
        <v>2.7153293868258672E-2</v>
      </c>
      <c r="AW27" s="150">
        <v>229292.58565164031</v>
      </c>
      <c r="AX27" s="114">
        <v>0.61018383292343459</v>
      </c>
      <c r="AY27" s="154">
        <v>-0.9638060366949438</v>
      </c>
      <c r="AZ27" s="153">
        <v>3.2150667020316652E-2</v>
      </c>
      <c r="BA27" s="82">
        <v>1.0797262367056764</v>
      </c>
      <c r="BB27" s="83">
        <v>19.9089722444842</v>
      </c>
      <c r="BC27" s="83">
        <v>5.0405911036127504</v>
      </c>
      <c r="BD27" s="82">
        <v>0.2666384234390437</v>
      </c>
      <c r="BE27" s="82">
        <v>0.38231470254038075</v>
      </c>
      <c r="BF27" s="84">
        <v>853</v>
      </c>
      <c r="BG27" s="82">
        <v>0.92798805042883725</v>
      </c>
      <c r="BH27" s="82">
        <v>0.60675525910371353</v>
      </c>
      <c r="BI27" s="84">
        <v>190.29906432459941</v>
      </c>
      <c r="BJ27" s="83">
        <v>7.0176860648207233</v>
      </c>
      <c r="BK27" s="84">
        <v>5393.0939027636059</v>
      </c>
      <c r="BL27" s="115">
        <v>30950.637898014749</v>
      </c>
      <c r="BM27" s="152">
        <v>115.28261688248415</v>
      </c>
      <c r="BN27" s="152">
        <v>8.4432454728286679</v>
      </c>
      <c r="BO27" s="84">
        <v>402.2371334266038</v>
      </c>
      <c r="BP27" s="84">
        <v>3538.179323834232</v>
      </c>
      <c r="BQ27" s="82">
        <v>2.2192391084620974E-3</v>
      </c>
      <c r="BR27" s="114">
        <v>1.5736171796124274E-2</v>
      </c>
      <c r="BS27" s="152">
        <v>0.43723222037165693</v>
      </c>
      <c r="BT27" s="114">
        <v>0.48080085649488885</v>
      </c>
      <c r="BU27" s="83">
        <v>0.56359238339999995</v>
      </c>
      <c r="BV27" s="152">
        <v>-1.3656466594859604</v>
      </c>
      <c r="BW27" s="83">
        <v>2.4415701737787572</v>
      </c>
      <c r="BX27" s="83">
        <v>1.6022804265423094</v>
      </c>
      <c r="BY27" s="92"/>
      <c r="BZ27" s="115">
        <v>95293.501020011652</v>
      </c>
      <c r="CA27" s="91">
        <v>0.29389523467552547</v>
      </c>
    </row>
    <row r="28" spans="1:79">
      <c r="A28" s="56" t="s">
        <v>59</v>
      </c>
      <c r="B28" s="56" t="s">
        <v>60</v>
      </c>
      <c r="C28" s="56" t="str">
        <f>Hoja1!E29</f>
        <v>TAB</v>
      </c>
      <c r="D28" s="56" t="s">
        <v>269</v>
      </c>
      <c r="E28" s="89">
        <v>21.76810269549879</v>
      </c>
      <c r="F28" s="89">
        <v>1.3318915607188551</v>
      </c>
      <c r="G28" s="151">
        <v>6.8043879516712744</v>
      </c>
      <c r="H28" s="151">
        <v>2900.8542991414688</v>
      </c>
      <c r="I28" s="74">
        <v>18.735552098187046</v>
      </c>
      <c r="J28" s="114">
        <v>0.8693997410115224</v>
      </c>
      <c r="K28" s="75">
        <v>9.5101413194698697E-2</v>
      </c>
      <c r="L28" s="89">
        <v>4.9113501301507787</v>
      </c>
      <c r="M28" s="152">
        <v>0.78954649713170877</v>
      </c>
      <c r="N28" s="115">
        <v>3442.5199749006479</v>
      </c>
      <c r="O28" s="115">
        <v>168.75755589198437</v>
      </c>
      <c r="P28" s="155">
        <v>1.0625572724665459E-2</v>
      </c>
      <c r="Q28" s="115">
        <v>11567.761477854776</v>
      </c>
      <c r="R28" s="90">
        <v>0.33400423797739603</v>
      </c>
      <c r="S28" s="76">
        <v>4.2010609892069617E-2</v>
      </c>
      <c r="T28" s="80">
        <v>3.7256667939835952E-2</v>
      </c>
      <c r="U28" s="43">
        <v>7.864376</v>
      </c>
      <c r="V28" s="114">
        <v>0.98799999999999999</v>
      </c>
      <c r="W28" s="114">
        <v>0.14974854154093745</v>
      </c>
      <c r="X28" s="76">
        <v>0.32986385734020901</v>
      </c>
      <c r="Y28" s="41">
        <v>75.099999999999994</v>
      </c>
      <c r="Z28" s="115">
        <v>27.681080400956255</v>
      </c>
      <c r="AA28" s="116">
        <v>0.62490862185246498</v>
      </c>
      <c r="AB28" s="116">
        <v>3.5525465615876928</v>
      </c>
      <c r="AC28" s="116">
        <v>1.0509469527254662</v>
      </c>
      <c r="AD28" s="81">
        <v>-1.7168914649891493E-3</v>
      </c>
      <c r="AE28" s="114">
        <v>0.917728856499338</v>
      </c>
      <c r="AF28" s="114">
        <v>0.83821229897366401</v>
      </c>
      <c r="AG28" s="114">
        <v>0.14720608536057594</v>
      </c>
      <c r="AH28" s="114">
        <v>0.70743734660331903</v>
      </c>
      <c r="AI28" s="152">
        <v>41.80205112054437</v>
      </c>
      <c r="AJ28" s="82">
        <v>0.02</v>
      </c>
      <c r="AK28" s="84">
        <v>2</v>
      </c>
      <c r="AL28" s="114">
        <v>0.30059103559165157</v>
      </c>
      <c r="AM28" s="152">
        <v>75.862068965517238</v>
      </c>
      <c r="AN28" s="114">
        <v>6.119419906371585E-2</v>
      </c>
      <c r="AO28" s="152">
        <v>1.97</v>
      </c>
      <c r="AP28" s="82">
        <v>0.62203334024650736</v>
      </c>
      <c r="AQ28" s="8">
        <v>6764.81</v>
      </c>
      <c r="AR28" s="83">
        <v>3.0676667784109957</v>
      </c>
      <c r="AS28" s="82">
        <v>1.0772834272470453E-2</v>
      </c>
      <c r="AT28" s="82">
        <v>0.26877014633666219</v>
      </c>
      <c r="AU28" s="82">
        <v>0.24061632984920747</v>
      </c>
      <c r="AV28" s="114">
        <v>2.013528233076697E-2</v>
      </c>
      <c r="AW28" s="150">
        <v>122537.48949613872</v>
      </c>
      <c r="AX28" s="114">
        <v>0.35890392481317468</v>
      </c>
      <c r="AY28" s="154">
        <v>-4.1398805008347912</v>
      </c>
      <c r="AZ28" s="153">
        <v>1.0253759399876361E-2</v>
      </c>
      <c r="BA28" s="82">
        <v>0.22716457712451926</v>
      </c>
      <c r="BB28" s="83">
        <v>9.7748990336311401</v>
      </c>
      <c r="BC28" s="83">
        <v>6.2050647034659798</v>
      </c>
      <c r="BD28" s="82">
        <v>0.2688498235968893</v>
      </c>
      <c r="BE28" s="82">
        <v>0.33522264630293658</v>
      </c>
      <c r="BF28" s="84">
        <v>714</v>
      </c>
      <c r="BG28" s="82">
        <v>0.84278503962685836</v>
      </c>
      <c r="BH28" s="82">
        <v>0.3417977339839578</v>
      </c>
      <c r="BI28" s="84">
        <v>103.37401490166798</v>
      </c>
      <c r="BJ28" s="83">
        <v>4.5745036515541262</v>
      </c>
      <c r="BK28" s="84">
        <v>4780.2423602670842</v>
      </c>
      <c r="BL28" s="115">
        <v>43225.331008848254</v>
      </c>
      <c r="BM28" s="152">
        <v>31.99217724452242</v>
      </c>
      <c r="BN28" s="152">
        <v>0</v>
      </c>
      <c r="BO28" s="84">
        <v>265.74441500409142</v>
      </c>
      <c r="BP28" s="84">
        <v>1931.7509629159767</v>
      </c>
      <c r="BQ28" s="82">
        <v>7.7714945479587043E-4</v>
      </c>
      <c r="BR28" s="114">
        <v>1.3825793617545701E-2</v>
      </c>
      <c r="BS28" s="152">
        <v>0.93790890788463932</v>
      </c>
      <c r="BT28" s="114">
        <v>0.18498372807555097</v>
      </c>
      <c r="BU28" s="83">
        <v>-0.75391812560000004</v>
      </c>
      <c r="BV28" s="152">
        <v>-2.1144096918403377</v>
      </c>
      <c r="BW28" s="83">
        <v>1.5182109402280353</v>
      </c>
      <c r="BX28" s="83">
        <v>0.54221819293858409</v>
      </c>
      <c r="BY28" s="92"/>
      <c r="BZ28" s="115">
        <v>55393.97586269665</v>
      </c>
      <c r="CA28" s="91">
        <v>0.24061632984920747</v>
      </c>
    </row>
    <row r="29" spans="1:79">
      <c r="A29" s="56" t="s">
        <v>61</v>
      </c>
      <c r="B29" s="56" t="s">
        <v>62</v>
      </c>
      <c r="C29" s="56" t="str">
        <f>Hoja1!E30</f>
        <v>TAM</v>
      </c>
      <c r="D29" s="56" t="s">
        <v>267</v>
      </c>
      <c r="E29" s="89">
        <v>16.526184648223293</v>
      </c>
      <c r="F29" s="89">
        <v>0.59528280894114782</v>
      </c>
      <c r="G29" s="151">
        <v>2.5228616482587278</v>
      </c>
      <c r="H29" s="151">
        <v>1990.0147640205455</v>
      </c>
      <c r="I29" s="74">
        <v>9.0267551275818612</v>
      </c>
      <c r="J29" s="114">
        <v>0.91109405850665592</v>
      </c>
      <c r="K29" s="75">
        <v>0.18432941096762201</v>
      </c>
      <c r="L29" s="89">
        <v>11.026905365624119</v>
      </c>
      <c r="M29" s="152">
        <v>1.3272602743509228</v>
      </c>
      <c r="N29" s="115">
        <v>2924.1391508276442</v>
      </c>
      <c r="O29" s="115">
        <v>270.3345291653203</v>
      </c>
      <c r="P29" s="155">
        <v>2.1774101716070999E-3</v>
      </c>
      <c r="Q29" s="115">
        <v>13152.675767609475</v>
      </c>
      <c r="R29" s="90">
        <v>0.38376297302775575</v>
      </c>
      <c r="S29" s="76">
        <v>0.16214909173295544</v>
      </c>
      <c r="T29" s="80">
        <v>4.2273351691385352E-2</v>
      </c>
      <c r="U29" s="43">
        <v>8.1754730000000002</v>
      </c>
      <c r="V29" s="114">
        <v>0.91799999999999993</v>
      </c>
      <c r="W29" s="114">
        <v>0.18129362869709076</v>
      </c>
      <c r="X29" s="76">
        <v>0.52703197052837669</v>
      </c>
      <c r="Y29" s="41">
        <v>75.3</v>
      </c>
      <c r="Z29" s="115">
        <v>15.123622212383195</v>
      </c>
      <c r="AA29" s="116">
        <v>0.80532241894993251</v>
      </c>
      <c r="AB29" s="116">
        <v>3.2292987122021812</v>
      </c>
      <c r="AC29" s="116">
        <v>1.0088624130398161</v>
      </c>
      <c r="AD29" s="81">
        <v>-3.0929193944556491E-3</v>
      </c>
      <c r="AE29" s="114">
        <v>0.81070253684673799</v>
      </c>
      <c r="AF29" s="114">
        <v>0.75170246815266406</v>
      </c>
      <c r="AG29" s="114">
        <v>8.7591051451861995E-2</v>
      </c>
      <c r="AH29" s="114">
        <v>0.56233312008158831</v>
      </c>
      <c r="AI29" s="152">
        <v>14.146593844009859</v>
      </c>
      <c r="AJ29" s="82">
        <v>0.03</v>
      </c>
      <c r="AK29" s="84">
        <v>14</v>
      </c>
      <c r="AL29" s="114">
        <v>0.21827516810966627</v>
      </c>
      <c r="AM29" s="152">
        <v>85.34482758620689</v>
      </c>
      <c r="AN29" s="114">
        <v>0.11611456669034015</v>
      </c>
      <c r="AO29" s="152">
        <v>2.34</v>
      </c>
      <c r="AP29" s="82">
        <v>0.42299443542777648</v>
      </c>
      <c r="AQ29" s="8">
        <v>7859.11</v>
      </c>
      <c r="AR29" s="83">
        <v>3.7885806270902163</v>
      </c>
      <c r="AS29" s="82">
        <v>9.9073859391503715E-3</v>
      </c>
      <c r="AT29" s="82">
        <v>0.20714957364041528</v>
      </c>
      <c r="AU29" s="82">
        <v>0.243002513536557</v>
      </c>
      <c r="AV29" s="114">
        <v>2.2673119095816464E-2</v>
      </c>
      <c r="AW29" s="150">
        <v>190954.01925841378</v>
      </c>
      <c r="AX29" s="114">
        <v>0.69319049008634481</v>
      </c>
      <c r="AY29" s="154">
        <v>-0.23279595774964315</v>
      </c>
      <c r="AZ29" s="153">
        <v>2.3339333212595723E-2</v>
      </c>
      <c r="BA29" s="82">
        <v>0.61236318738113549</v>
      </c>
      <c r="BB29" s="83">
        <v>16.005565374268201</v>
      </c>
      <c r="BC29" s="83">
        <v>4.7044583306797403</v>
      </c>
      <c r="BD29" s="82">
        <v>0.283695932194657</v>
      </c>
      <c r="BE29" s="82">
        <v>0.40618597263003248</v>
      </c>
      <c r="BF29" s="84">
        <v>818</v>
      </c>
      <c r="BG29" s="82">
        <v>0.92300390649523945</v>
      </c>
      <c r="BH29" s="82">
        <v>0.54370561386510641</v>
      </c>
      <c r="BI29" s="84">
        <v>130.06272412382387</v>
      </c>
      <c r="BJ29" s="83">
        <v>7.4548494246676356</v>
      </c>
      <c r="BK29" s="84">
        <v>4782.5940017079638</v>
      </c>
      <c r="BL29" s="115">
        <v>51502.414867080864</v>
      </c>
      <c r="BM29" s="152">
        <v>90.170702944839832</v>
      </c>
      <c r="BN29" s="152">
        <v>5.631751980907544</v>
      </c>
      <c r="BO29" s="84">
        <v>162.05015399399332</v>
      </c>
      <c r="BP29" s="84">
        <v>259.24566329386982</v>
      </c>
      <c r="BQ29" s="82">
        <v>1.1242908666540185E-3</v>
      </c>
      <c r="BR29" s="114">
        <v>1.6383574155741158E-2</v>
      </c>
      <c r="BS29" s="152">
        <v>2.3296986395799091</v>
      </c>
      <c r="BT29" s="114">
        <v>0.78761294387461012</v>
      </c>
      <c r="BU29" s="83">
        <v>0.87878659280000004</v>
      </c>
      <c r="BV29" s="152">
        <v>-1.2924093116188233</v>
      </c>
      <c r="BW29" s="83">
        <v>0.80582624774446132</v>
      </c>
      <c r="BX29" s="83">
        <v>0.4339064410931715</v>
      </c>
      <c r="BY29" s="92"/>
      <c r="BZ29" s="115">
        <v>83759.40406425386</v>
      </c>
      <c r="CA29" s="91">
        <v>0.24244735307975498</v>
      </c>
    </row>
    <row r="30" spans="1:79">
      <c r="A30" s="56" t="s">
        <v>63</v>
      </c>
      <c r="B30" s="56" t="s">
        <v>64</v>
      </c>
      <c r="C30" s="56" t="str">
        <f>Hoja1!E31</f>
        <v>TLA</v>
      </c>
      <c r="D30" s="56" t="s">
        <v>271</v>
      </c>
      <c r="E30" s="89">
        <v>8.7119883661447659</v>
      </c>
      <c r="F30" s="89">
        <v>0.96799870734941851</v>
      </c>
      <c r="G30" s="151">
        <v>4.164018131610483</v>
      </c>
      <c r="H30" s="151">
        <v>3188.4568270218833</v>
      </c>
      <c r="I30" s="74">
        <v>3.0834481901030322</v>
      </c>
      <c r="J30" s="114">
        <v>0.87919437250647436</v>
      </c>
      <c r="K30" s="75">
        <v>0.292587032954293</v>
      </c>
      <c r="L30" s="89">
        <v>0.74461439026878351</v>
      </c>
      <c r="M30" s="152">
        <v>0.81401051352970022</v>
      </c>
      <c r="N30" s="115">
        <v>6010.5921804921118</v>
      </c>
      <c r="O30" s="115">
        <v>279.91778012193703</v>
      </c>
      <c r="P30" s="155">
        <v>5.2387427017515798E-3</v>
      </c>
      <c r="Q30" s="115">
        <v>12006.199776873391</v>
      </c>
      <c r="R30" s="90">
        <v>0.3935418645796111</v>
      </c>
      <c r="S30" s="76">
        <v>0.17835711599658732</v>
      </c>
      <c r="T30" s="80">
        <v>6.843177775322018E-2</v>
      </c>
      <c r="U30" s="43">
        <v>7.8255619999999997</v>
      </c>
      <c r="V30" s="114">
        <v>0.99199999999999999</v>
      </c>
      <c r="W30" s="114">
        <v>1.2848515996402416E-3</v>
      </c>
      <c r="X30" s="76">
        <v>0.27351939740275222</v>
      </c>
      <c r="Y30" s="41">
        <v>75.3</v>
      </c>
      <c r="Z30" s="115">
        <v>13.451212236264034</v>
      </c>
      <c r="AA30" s="116">
        <v>0.50067917900343584</v>
      </c>
      <c r="AB30" s="116">
        <v>2.6544060134281717</v>
      </c>
      <c r="AC30" s="116">
        <v>0.81003000409779891</v>
      </c>
      <c r="AD30" s="81">
        <v>-2.9039961220482557E-4</v>
      </c>
      <c r="AE30" s="114">
        <v>0.83756061654096392</v>
      </c>
      <c r="AF30" s="114">
        <v>0.85182561670741697</v>
      </c>
      <c r="AG30" s="114">
        <v>0.13927655938479067</v>
      </c>
      <c r="AH30" s="114">
        <v>0.66284360404995402</v>
      </c>
      <c r="AI30" s="152">
        <v>2.3582698021117454</v>
      </c>
      <c r="AJ30" s="82">
        <v>0.03</v>
      </c>
      <c r="AK30" s="84">
        <v>21</v>
      </c>
      <c r="AL30" s="114">
        <v>0.25651107650538013</v>
      </c>
      <c r="AM30" s="152">
        <v>98.275862068965509</v>
      </c>
      <c r="AN30" s="114">
        <v>5.9929481574910522E-2</v>
      </c>
      <c r="AO30" s="152">
        <v>1.67</v>
      </c>
      <c r="AP30" s="82">
        <v>0.68517870048204799</v>
      </c>
      <c r="AQ30" s="8">
        <v>5826.86</v>
      </c>
      <c r="AR30" s="83">
        <v>4.3547653627294585</v>
      </c>
      <c r="AS30" s="82">
        <v>2.1066316989397923E-2</v>
      </c>
      <c r="AT30" s="82">
        <v>0.30964505770419987</v>
      </c>
      <c r="AU30" s="82">
        <v>0.22233772735956572</v>
      </c>
      <c r="AV30" s="114">
        <v>4.5632539481422332E-2</v>
      </c>
      <c r="AW30" s="150">
        <v>63883.950067114471</v>
      </c>
      <c r="AX30" s="114">
        <v>0.64484114833268313</v>
      </c>
      <c r="AY30" s="154">
        <v>-9.5009904606709359</v>
      </c>
      <c r="AZ30" s="153">
        <v>0</v>
      </c>
      <c r="BA30" s="82">
        <v>0</v>
      </c>
      <c r="BB30" s="83">
        <v>0</v>
      </c>
      <c r="BC30" s="83">
        <v>0</v>
      </c>
      <c r="BD30" s="82">
        <v>0.2659832065504884</v>
      </c>
      <c r="BE30" s="82">
        <v>0.38841939014923232</v>
      </c>
      <c r="BF30" s="84">
        <v>713</v>
      </c>
      <c r="BG30" s="82">
        <v>0.84963367492389008</v>
      </c>
      <c r="BH30" s="82">
        <v>0.38669439279198953</v>
      </c>
      <c r="BI30" s="84">
        <v>61.89116126382433</v>
      </c>
      <c r="BJ30" s="83">
        <v>3.6965021250913357</v>
      </c>
      <c r="BK30" s="84">
        <v>3949.7125206600922</v>
      </c>
      <c r="BL30" s="115">
        <v>30957.116820031344</v>
      </c>
      <c r="BM30" s="152">
        <v>35.773270769205958</v>
      </c>
      <c r="BN30" s="152">
        <v>3.7513676861355698</v>
      </c>
      <c r="BO30" s="84">
        <v>0</v>
      </c>
      <c r="BP30" s="84">
        <v>0</v>
      </c>
      <c r="BQ30" s="82">
        <v>0</v>
      </c>
      <c r="BR30" s="114">
        <v>1.5067875843306476E-2</v>
      </c>
      <c r="BS30" s="152">
        <v>1.6964942917890073</v>
      </c>
      <c r="BT30" s="114">
        <v>0.20590776472993175</v>
      </c>
      <c r="BU30" s="83">
        <v>-0.81188342599999996</v>
      </c>
      <c r="BV30" s="152">
        <v>-1.2193243914906797</v>
      </c>
      <c r="BW30" s="83">
        <v>0.34861729664717311</v>
      </c>
      <c r="BX30" s="83">
        <v>1.220160538265106</v>
      </c>
      <c r="BY30" s="92"/>
      <c r="BZ30" s="115">
        <v>44591.507360880336</v>
      </c>
      <c r="CA30" s="91">
        <v>0.22233772735956572</v>
      </c>
    </row>
    <row r="31" spans="1:79">
      <c r="A31" s="56" t="s">
        <v>65</v>
      </c>
      <c r="B31" s="56" t="s">
        <v>66</v>
      </c>
      <c r="C31" s="56" t="str">
        <f>Hoja1!E32</f>
        <v>VER</v>
      </c>
      <c r="D31" s="56" t="s">
        <v>271</v>
      </c>
      <c r="E31" s="89">
        <v>16.942469648979564</v>
      </c>
      <c r="F31" s="89">
        <v>1.5131634679176478</v>
      </c>
      <c r="G31" s="151">
        <v>3.9133544975524002</v>
      </c>
      <c r="H31" s="151">
        <v>2173.5800884798591</v>
      </c>
      <c r="I31" s="74">
        <v>9.8304773199741682</v>
      </c>
      <c r="J31" s="114">
        <v>0.89575853633325297</v>
      </c>
      <c r="K31" s="75">
        <v>0.125980641375015</v>
      </c>
      <c r="L31" s="89">
        <v>5.2340572414856341</v>
      </c>
      <c r="M31" s="152">
        <v>0.55509564941620082</v>
      </c>
      <c r="N31" s="115">
        <v>2438.2659365633745</v>
      </c>
      <c r="O31" s="115">
        <v>148.15866789296086</v>
      </c>
      <c r="P31" s="155">
        <v>8.8326507789403923E-3</v>
      </c>
      <c r="Q31" s="115">
        <v>10135.141800598585</v>
      </c>
      <c r="R31" s="90">
        <v>0.35754548793353014</v>
      </c>
      <c r="S31" s="76">
        <v>2.046116645247642E-2</v>
      </c>
      <c r="T31" s="80">
        <v>9.9726458953313668E-2</v>
      </c>
      <c r="U31" s="43">
        <v>7.2324599999999997</v>
      </c>
      <c r="V31" s="114">
        <v>0.88500000000000001</v>
      </c>
      <c r="W31" s="114">
        <v>0.14836260773908103</v>
      </c>
      <c r="X31" s="76">
        <v>0.29898406345815381</v>
      </c>
      <c r="Y31" s="41">
        <v>74.599999999999994</v>
      </c>
      <c r="Z31" s="115">
        <v>18.669037338074677</v>
      </c>
      <c r="AA31" s="116">
        <v>0.61978357171812459</v>
      </c>
      <c r="AB31" s="116">
        <v>2.5400405987102235</v>
      </c>
      <c r="AC31" s="116">
        <v>0.79720118415064611</v>
      </c>
      <c r="AD31" s="81">
        <v>-3.4831286614369918E-3</v>
      </c>
      <c r="AE31" s="114">
        <v>0.876208515309574</v>
      </c>
      <c r="AF31" s="114">
        <v>0.84324041324340693</v>
      </c>
      <c r="AG31" s="114">
        <v>0.13334125679072895</v>
      </c>
      <c r="AH31" s="114">
        <v>0.65148912633231537</v>
      </c>
      <c r="AI31" s="152">
        <v>5.6325706292790381</v>
      </c>
      <c r="AJ31" s="82">
        <v>0.03</v>
      </c>
      <c r="AK31" s="84">
        <v>52</v>
      </c>
      <c r="AL31" s="114">
        <v>0.29995752425054373</v>
      </c>
      <c r="AM31" s="152">
        <v>83.620689655172413</v>
      </c>
      <c r="AN31" s="114">
        <v>4.7120203243506201E-2</v>
      </c>
      <c r="AO31" s="152">
        <v>2.65</v>
      </c>
      <c r="AP31" s="82">
        <v>0.65915128663798639</v>
      </c>
      <c r="AQ31" s="8">
        <v>6050.54</v>
      </c>
      <c r="AR31" s="83">
        <v>3.3254239765336489</v>
      </c>
      <c r="AS31" s="82">
        <v>3.5526473142422084E-2</v>
      </c>
      <c r="AT31" s="82">
        <v>0.25643444216468492</v>
      </c>
      <c r="AU31" s="82">
        <v>0.20287029619471336</v>
      </c>
      <c r="AV31" s="114">
        <v>3.2195446036344076E-2</v>
      </c>
      <c r="AW31" s="150">
        <v>122213.12940497942</v>
      </c>
      <c r="AX31" s="114">
        <v>0.65387688305477976</v>
      </c>
      <c r="AY31" s="154">
        <v>-1.2855697678171296E-3</v>
      </c>
      <c r="AZ31" s="153">
        <v>4.1823466390317636E-2</v>
      </c>
      <c r="BA31" s="82">
        <v>0.86462655108873876</v>
      </c>
      <c r="BB31" s="83">
        <v>19.027091877721102</v>
      </c>
      <c r="BC31" s="83">
        <v>4.90128074903906</v>
      </c>
      <c r="BD31" s="82">
        <v>0.26410155107826644</v>
      </c>
      <c r="BE31" s="82">
        <v>0.37551496302329201</v>
      </c>
      <c r="BF31" s="84">
        <v>873</v>
      </c>
      <c r="BG31" s="82">
        <v>0.82664861137022516</v>
      </c>
      <c r="BH31" s="82">
        <v>0.40227899206167866</v>
      </c>
      <c r="BI31" s="84">
        <v>105.38206555897879</v>
      </c>
      <c r="BJ31" s="83">
        <v>4.4930710675330197</v>
      </c>
      <c r="BK31" s="84">
        <v>3822.2062038732779</v>
      </c>
      <c r="BL31" s="115">
        <v>39039.035923597155</v>
      </c>
      <c r="BM31" s="152">
        <v>53.48445952481061</v>
      </c>
      <c r="BN31" s="152">
        <v>0.42079080618843012</v>
      </c>
      <c r="BO31" s="84">
        <v>98.678598994192811</v>
      </c>
      <c r="BP31" s="84">
        <v>141.61312403884662</v>
      </c>
      <c r="BQ31" s="82">
        <v>1.4053874779631631E-3</v>
      </c>
      <c r="BR31" s="114">
        <v>1.6209633780098508E-2</v>
      </c>
      <c r="BS31" s="152">
        <v>1.0034648202753713</v>
      </c>
      <c r="BT31" s="114">
        <v>0.12307600629658529</v>
      </c>
      <c r="BU31" s="83">
        <v>-0.94664155790000004</v>
      </c>
      <c r="BV31" s="152">
        <v>-1.340719411750813</v>
      </c>
      <c r="BW31" s="83">
        <v>1.1258448019897633</v>
      </c>
      <c r="BX31" s="83">
        <v>0.63899299572391977</v>
      </c>
      <c r="BY31" s="92"/>
      <c r="BZ31" s="115">
        <v>61212.062610823967</v>
      </c>
      <c r="CA31" s="91">
        <v>0.20276204788827176</v>
      </c>
    </row>
    <row r="32" spans="1:79">
      <c r="A32" s="56" t="s">
        <v>67</v>
      </c>
      <c r="B32" s="56" t="s">
        <v>68</v>
      </c>
      <c r="C32" s="56" t="str">
        <f>Hoja1!E33</f>
        <v>YUC</v>
      </c>
      <c r="D32" s="56" t="s">
        <v>266</v>
      </c>
      <c r="E32" s="89">
        <v>2.499032701997244</v>
      </c>
      <c r="F32" s="89">
        <v>0</v>
      </c>
      <c r="G32" s="151">
        <v>0.32068461584273628</v>
      </c>
      <c r="H32" s="151">
        <v>1506.5725909635405</v>
      </c>
      <c r="I32" s="74">
        <v>3.6266134918466904</v>
      </c>
      <c r="J32" s="114">
        <v>0.89449053913310916</v>
      </c>
      <c r="K32" s="75">
        <v>0.72286118410824007</v>
      </c>
      <c r="L32" s="89">
        <v>5.0842389454426691</v>
      </c>
      <c r="M32" s="152">
        <v>0.10524803188731999</v>
      </c>
      <c r="N32" s="115">
        <v>1452.637894389193</v>
      </c>
      <c r="O32" s="115">
        <v>240.85419626781552</v>
      </c>
      <c r="P32" s="155">
        <v>9.4770434297804466E-3</v>
      </c>
      <c r="Q32" s="115">
        <v>11866.413477952034</v>
      </c>
      <c r="R32" s="90">
        <v>0.36727098837938094</v>
      </c>
      <c r="S32" s="76">
        <v>0.17508830708330059</v>
      </c>
      <c r="T32" s="80">
        <v>4.1498886890668718E-2</v>
      </c>
      <c r="U32" s="43">
        <v>8.2372859999999992</v>
      </c>
      <c r="V32" s="114">
        <v>0.95299999999999996</v>
      </c>
      <c r="W32" s="114">
        <v>0.12750952331926285</v>
      </c>
      <c r="X32" s="76">
        <v>0.3940478998676134</v>
      </c>
      <c r="Y32" s="41">
        <v>74.7</v>
      </c>
      <c r="Z32" s="115">
        <v>12.509907984974326</v>
      </c>
      <c r="AA32" s="116">
        <v>0.81159747272217764</v>
      </c>
      <c r="AB32" s="116">
        <v>3.2669819944437135</v>
      </c>
      <c r="AC32" s="116">
        <v>1.1553960712057034</v>
      </c>
      <c r="AD32" s="81">
        <v>1.9694962897981731E-3</v>
      </c>
      <c r="AE32" s="114">
        <v>0.70924893898489705</v>
      </c>
      <c r="AF32" s="114">
        <v>0.77584656733929114</v>
      </c>
      <c r="AG32" s="114">
        <v>0.2612533446667904</v>
      </c>
      <c r="AH32" s="114">
        <v>0.73562368432810166</v>
      </c>
      <c r="AI32" s="152">
        <v>3.4180992368428029</v>
      </c>
      <c r="AJ32" s="82">
        <v>0.02</v>
      </c>
      <c r="AK32" s="84">
        <v>26</v>
      </c>
      <c r="AL32" s="114">
        <v>0.40004190186583022</v>
      </c>
      <c r="AM32" s="152">
        <v>99.137931034482762</v>
      </c>
      <c r="AN32" s="114">
        <v>9.7971199672301459E-2</v>
      </c>
      <c r="AO32" s="152">
        <v>3.81</v>
      </c>
      <c r="AP32" s="82">
        <v>0.56603586472499701</v>
      </c>
      <c r="AQ32" s="8">
        <v>7348.27</v>
      </c>
      <c r="AR32" s="83">
        <v>2.3587020342031528</v>
      </c>
      <c r="AS32" s="82">
        <v>1.7142857142857144E-2</v>
      </c>
      <c r="AT32" s="82">
        <v>0.2456054880250331</v>
      </c>
      <c r="AU32" s="82">
        <v>0.27774230500609287</v>
      </c>
      <c r="AV32" s="114">
        <v>1.0592504417673577E-2</v>
      </c>
      <c r="AW32" s="150">
        <v>137928.02751217881</v>
      </c>
      <c r="AX32" s="114">
        <v>0.6813316670533105</v>
      </c>
      <c r="AY32" s="154">
        <v>-1.6023656809019109</v>
      </c>
      <c r="AZ32" s="153">
        <v>2.5670629976750611E-2</v>
      </c>
      <c r="BA32" s="82">
        <v>0.56831905701585383</v>
      </c>
      <c r="BB32" s="83">
        <v>12.1956874616132</v>
      </c>
      <c r="BC32" s="83">
        <v>5.0688176448627802</v>
      </c>
      <c r="BD32" s="82">
        <v>0.2889387411240823</v>
      </c>
      <c r="BE32" s="82">
        <v>0.45418746742138277</v>
      </c>
      <c r="BF32" s="84">
        <v>800</v>
      </c>
      <c r="BG32" s="82">
        <v>0.88359539478190974</v>
      </c>
      <c r="BH32" s="82">
        <v>0.51627094855131705</v>
      </c>
      <c r="BI32" s="84">
        <v>190.26856398985228</v>
      </c>
      <c r="BJ32" s="83">
        <v>6.1803759078301272</v>
      </c>
      <c r="BK32" s="84">
        <v>3866.5492534651999</v>
      </c>
      <c r="BL32" s="115">
        <v>55496.704816634177</v>
      </c>
      <c r="BM32" s="152">
        <v>181.25527672653595</v>
      </c>
      <c r="BN32" s="152">
        <v>12.140203314046444</v>
      </c>
      <c r="BO32" s="84">
        <v>558.96812354528288</v>
      </c>
      <c r="BP32" s="84">
        <v>8649.3956218670519</v>
      </c>
      <c r="BQ32" s="82">
        <v>3.9861525749586985E-3</v>
      </c>
      <c r="BR32" s="114">
        <v>2.4496755553940819E-2</v>
      </c>
      <c r="BS32" s="152">
        <v>0.3559107548264146</v>
      </c>
      <c r="BT32" s="114">
        <v>6.0107995031984107E-2</v>
      </c>
      <c r="BU32" s="83">
        <v>-0.14435993929999999</v>
      </c>
      <c r="BV32" s="152">
        <v>-1.3584753904488325</v>
      </c>
      <c r="BW32" s="83">
        <v>1.3928029230290677</v>
      </c>
      <c r="BX32" s="83">
        <v>0.92853528201937852</v>
      </c>
      <c r="BY32" s="92"/>
      <c r="BZ32" s="115">
        <v>64467.649991893981</v>
      </c>
      <c r="CA32" s="91">
        <v>0.27777192705316556</v>
      </c>
    </row>
    <row r="33" spans="1:79">
      <c r="A33" s="56" t="s">
        <v>69</v>
      </c>
      <c r="B33" s="56" t="s">
        <v>70</v>
      </c>
      <c r="C33" s="56" t="str">
        <f>Hoja1!E34</f>
        <v>ZAC</v>
      </c>
      <c r="D33" s="56" t="s">
        <v>264</v>
      </c>
      <c r="E33" s="89">
        <v>49.255981920157225</v>
      </c>
      <c r="F33" s="89">
        <v>2.157646266840429</v>
      </c>
      <c r="G33" s="151">
        <v>3.3263087498833555</v>
      </c>
      <c r="H33" s="151">
        <v>1862.2109008186974</v>
      </c>
      <c r="I33" s="74">
        <v>14.017919560481291</v>
      </c>
      <c r="J33" s="114">
        <v>0.8861218539535668</v>
      </c>
      <c r="K33" s="75">
        <v>0.14854301795295999</v>
      </c>
      <c r="L33" s="89">
        <v>2.2809403392313108</v>
      </c>
      <c r="M33" s="152">
        <v>0.91203697827804175</v>
      </c>
      <c r="N33" s="115">
        <v>8045.9962098478181</v>
      </c>
      <c r="O33" s="115">
        <v>377.18339192780337</v>
      </c>
      <c r="P33" s="155">
        <v>2.2205691318684978E-5</v>
      </c>
      <c r="Q33" s="115">
        <v>13087.027918240861</v>
      </c>
      <c r="R33" s="90">
        <v>0.3576032062844573</v>
      </c>
      <c r="S33" s="76">
        <v>3.5496592499136503E-2</v>
      </c>
      <c r="T33" s="80">
        <v>9.7866060154001455E-2</v>
      </c>
      <c r="U33" s="43">
        <v>6.9556060000000004</v>
      </c>
      <c r="V33" s="114">
        <v>0.94599999999999995</v>
      </c>
      <c r="W33" s="114">
        <v>0.16030032334082314</v>
      </c>
      <c r="X33" s="76">
        <v>0.29768835577547659</v>
      </c>
      <c r="Y33" s="41">
        <v>75.099999999999994</v>
      </c>
      <c r="Z33" s="115">
        <v>10.96723044397463</v>
      </c>
      <c r="AA33" s="116">
        <v>0.62734460982247597</v>
      </c>
      <c r="AB33" s="116">
        <v>3.5972592655716542</v>
      </c>
      <c r="AC33" s="116">
        <v>0.92832497176042683</v>
      </c>
      <c r="AD33" s="81">
        <v>-5.4372685924378812E-3</v>
      </c>
      <c r="AE33" s="114">
        <v>0.89576218942002006</v>
      </c>
      <c r="AF33" s="114">
        <v>0.85971170696904398</v>
      </c>
      <c r="AG33" s="114">
        <v>0.1537505108508177</v>
      </c>
      <c r="AH33" s="114">
        <v>0.61397010408684716</v>
      </c>
      <c r="AI33" s="152">
        <v>10.118010830854985</v>
      </c>
      <c r="AJ33" s="82">
        <v>0.01</v>
      </c>
      <c r="AK33" s="84">
        <v>3</v>
      </c>
      <c r="AL33" s="114">
        <v>0.25804719915216079</v>
      </c>
      <c r="AM33" s="152">
        <v>93.103448275862064</v>
      </c>
      <c r="AN33" s="114">
        <v>7.4131173112613802E-2</v>
      </c>
      <c r="AO33" s="152">
        <v>1.8</v>
      </c>
      <c r="AP33" s="82">
        <v>0.63035950330007773</v>
      </c>
      <c r="AQ33" s="8">
        <v>6423.24</v>
      </c>
      <c r="AR33" s="83">
        <v>3.0098283632179501</v>
      </c>
      <c r="AS33" s="82">
        <v>2.2692481818911359E-2</v>
      </c>
      <c r="AT33" s="82">
        <v>0.28214717786199783</v>
      </c>
      <c r="AU33" s="82">
        <v>0.18095570008160999</v>
      </c>
      <c r="AV33" s="114">
        <v>1.4970400562520607E-2</v>
      </c>
      <c r="AW33" s="150">
        <v>114753.94781584093</v>
      </c>
      <c r="AX33" s="114">
        <v>0.53315985593735937</v>
      </c>
      <c r="AY33" s="154">
        <v>-1.5126055977365087</v>
      </c>
      <c r="AZ33" s="153">
        <v>3.9378803865534349E-2</v>
      </c>
      <c r="BA33" s="82">
        <v>0.76965780310542675</v>
      </c>
      <c r="BB33" s="83">
        <v>15.1918035688379</v>
      </c>
      <c r="BC33" s="83">
        <v>5.1228803828652802</v>
      </c>
      <c r="BD33" s="82">
        <v>0.2737512472764328</v>
      </c>
      <c r="BE33" s="82">
        <v>0.39638604184134574</v>
      </c>
      <c r="BF33" s="84">
        <v>696</v>
      </c>
      <c r="BG33" s="82">
        <v>0.84296900260704599</v>
      </c>
      <c r="BH33" s="82">
        <v>0.46340073666573961</v>
      </c>
      <c r="BI33" s="84">
        <v>69.657958444668836</v>
      </c>
      <c r="BJ33" s="83">
        <v>4.2081502740786627</v>
      </c>
      <c r="BK33" s="84">
        <v>3052.8401439229901</v>
      </c>
      <c r="BL33" s="115">
        <v>61975.130924821686</v>
      </c>
      <c r="BM33" s="152">
        <v>75.184652660805412</v>
      </c>
      <c r="BN33" s="152">
        <v>2.9161093657656538</v>
      </c>
      <c r="BO33" s="84">
        <v>143.23812154083069</v>
      </c>
      <c r="BP33" s="84">
        <v>63.773242473821597</v>
      </c>
      <c r="BQ33" s="82">
        <v>3.4256319775352101E-3</v>
      </c>
      <c r="BR33" s="114">
        <v>1.8317827015454289E-2</v>
      </c>
      <c r="BS33" s="152">
        <v>2.4494481844311777</v>
      </c>
      <c r="BT33" s="114">
        <v>0.2677249983990026</v>
      </c>
      <c r="BU33" s="83">
        <v>-0.57224877600000001</v>
      </c>
      <c r="BV33" s="152">
        <v>-1.3701177995610618</v>
      </c>
      <c r="BW33" s="83">
        <v>0.29116277309248345</v>
      </c>
      <c r="BX33" s="83">
        <v>1.0190697058236922</v>
      </c>
      <c r="BY33" s="92"/>
      <c r="BZ33" s="115">
        <v>55693.752316083257</v>
      </c>
      <c r="CA33" s="91">
        <v>0.18095570008160999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Portada</vt:lpstr>
      <vt:lpstr>¡Leéme! (contenido)</vt:lpstr>
      <vt:lpstr>Ranking</vt:lpstr>
      <vt:lpstr>Puntajes</vt:lpstr>
      <vt:lpstr>Análisis</vt:lpstr>
      <vt:lpstr>Ind R</vt:lpstr>
      <vt:lpstr>Hoja1</vt:lpstr>
      <vt:lpstr>para_importar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dc:creator>
  <cp:lastModifiedBy>Ana E.</cp:lastModifiedBy>
  <dcterms:created xsi:type="dcterms:W3CDTF">2020-08-28T18:55:32Z</dcterms:created>
  <dcterms:modified xsi:type="dcterms:W3CDTF">2021-06-09T17:15:51Z</dcterms:modified>
</cp:coreProperties>
</file>