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3"/>
  <workbookPr/>
  <mc:AlternateContent xmlns:mc="http://schemas.openxmlformats.org/markup-compatibility/2006">
    <mc:Choice Requires="x15">
      <x15ac:absPath xmlns:x15ac="http://schemas.microsoft.com/office/spreadsheetml/2010/11/ac" url="https://d.docs.live.net/3932f4acff490c19/General/Blogs/Curriculum-Vitae/"/>
    </mc:Choice>
  </mc:AlternateContent>
  <xr:revisionPtr revIDLastSave="65" documentId="11_0D43DB9B034B1B2586640D4A26A605C4A0318739" xr6:coauthVersionLast="47" xr6:coauthVersionMax="47" xr10:uidLastSave="{19B6F039-8C52-4FE0-9913-80E75AA10A01}"/>
  <bookViews>
    <workbookView xWindow="-120" yWindow="-120" windowWidth="29040" windowHeight="15720" tabRatio="851" xr2:uid="{00000000-000D-0000-FFFF-FFFF00000000}"/>
  </bookViews>
  <sheets>
    <sheet name="info" sheetId="18" r:id="rId1"/>
    <sheet name="education" sheetId="7" r:id="rId2"/>
    <sheet name="experience" sheetId="8" r:id="rId3"/>
    <sheet name="educational-activities" sheetId="12" r:id="rId4"/>
    <sheet name="publications" sheetId="1" r:id="rId5"/>
    <sheet name="presentations" sheetId="3" r:id="rId6"/>
    <sheet name="editorial-activities" sheetId="11" r:id="rId7"/>
    <sheet name="service-activities" sheetId="14" r:id="rId8"/>
    <sheet name="grants-award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4" l="1"/>
  <c r="F4" i="14"/>
  <c r="E3" i="14"/>
  <c r="E4" i="14"/>
  <c r="F2" i="14"/>
  <c r="E2" i="14"/>
  <c r="F2" i="7"/>
  <c r="E2" i="7"/>
  <c r="F4" i="7"/>
  <c r="F5" i="7"/>
  <c r="F6" i="7"/>
  <c r="F7" i="7"/>
  <c r="F3" i="7"/>
  <c r="E4" i="7"/>
  <c r="E5" i="7"/>
  <c r="E6" i="7"/>
  <c r="E7" i="7"/>
  <c r="E3" i="7"/>
  <c r="E4" i="1"/>
  <c r="E3" i="1"/>
  <c r="E2" i="1"/>
  <c r="E5" i="1"/>
  <c r="E15" i="1" l="1"/>
  <c r="E16" i="1"/>
  <c r="E9" i="1"/>
  <c r="E10" i="1"/>
  <c r="E11" i="1"/>
  <c r="E12" i="1"/>
  <c r="E13" i="1"/>
  <c r="E14" i="1"/>
  <c r="E6" i="1"/>
  <c r="E7" i="1"/>
  <c r="E8" i="1"/>
  <c r="E17" i="1"/>
</calcChain>
</file>

<file path=xl/sharedStrings.xml><?xml version="1.0" encoding="utf-8"?>
<sst xmlns="http://schemas.openxmlformats.org/spreadsheetml/2006/main" count="587" uniqueCount="331">
  <si>
    <t>Invited presentation</t>
  </si>
  <si>
    <t>Co-Investigator</t>
  </si>
  <si>
    <t>Previous Grant Support</t>
  </si>
  <si>
    <t>Professional Positions</t>
  </si>
  <si>
    <t>Peer Review Activities</t>
  </si>
  <si>
    <t>Journal Articles</t>
  </si>
  <si>
    <t>Master Thesis Opponent</t>
  </si>
  <si>
    <t>Year</t>
  </si>
  <si>
    <t>Institution</t>
  </si>
  <si>
    <t>Where</t>
  </si>
  <si>
    <t>Details</t>
  </si>
  <si>
    <t>Oslo, Norway</t>
  </si>
  <si>
    <t>Type</t>
  </si>
  <si>
    <t>University education</t>
  </si>
  <si>
    <t>Period</t>
  </si>
  <si>
    <t>2012 - 2013</t>
  </si>
  <si>
    <t xml:space="preserve">Supervisors: Prof. Kirsten B. Holven (main supervisor), PhD, Prof. Kjetil Retterstøl, MD, PhD, and Prof. Leiv Ose, MD, PhD. Title of doctoral thesis: Early life cholesterol exposure in children with familial hypercholesterolemia and healthy children (approved 30.05.2017, defended 21.08.2017). </t>
  </si>
  <si>
    <t>Position</t>
  </si>
  <si>
    <t>09/2016 - 11/2016</t>
  </si>
  <si>
    <t>Clinical communication skills, teaching for under-graduate students.</t>
  </si>
  <si>
    <t>01/2012 - 06/2013</t>
  </si>
  <si>
    <t>Other Positions</t>
  </si>
  <si>
    <t>05/2017</t>
  </si>
  <si>
    <t>Date</t>
  </si>
  <si>
    <t>Role</t>
  </si>
  <si>
    <t>Title</t>
  </si>
  <si>
    <t>04/2015</t>
  </si>
  <si>
    <t>Mills DA (1 kr til Hjertesaken)</t>
  </si>
  <si>
    <t>Prof. Kirsten B. Holven</t>
  </si>
  <si>
    <t>The STORK children project</t>
  </si>
  <si>
    <t>To examine the long-term effect of in utero hypercholesterolemic, pro-thrombotic and pro-inflammatory environment on risk markers of disease in children 6-12 years after birth.</t>
  </si>
  <si>
    <t>Comprehensive lipid and metabolite profiling of children with and without familial hypercholesterolemia: A cross-sectional study</t>
  </si>
  <si>
    <t>University</t>
  </si>
  <si>
    <t>Maternal Inheritance Does Not Predict Cholesterol Levels in Children with Familial Hypercholesterolemia</t>
  </si>
  <si>
    <t>Narverud I</t>
  </si>
  <si>
    <t>Citation</t>
  </si>
  <si>
    <t>Atherosclerosis</t>
  </si>
  <si>
    <t>LDL cholesterol in early pregnancy and offspring cardiovascular disease risk factors</t>
  </si>
  <si>
    <t>Christensen JJ</t>
  </si>
  <si>
    <t>J Clin Lipidol</t>
  </si>
  <si>
    <t>Exchanging a Few Commercial, Regularly Consumed Food Items with Improved Fat Quality Reduces Total Cholesterol and LDL-Cholesterol: A Double-Blind, Randomised Controlled Trial</t>
  </si>
  <si>
    <t>Ulven SM</t>
  </si>
  <si>
    <t>Br J Nutr</t>
  </si>
  <si>
    <t>Data on circulating leukocyte subpopulations and inflammatory proteins in children with familial hypercholesterolemia and healthy children</t>
  </si>
  <si>
    <t>Data Brief</t>
  </si>
  <si>
    <t>Altered leukocyte distribution under hypercholesterolemia: A cross-sectional study in children with familial hypercholesterolemia</t>
  </si>
  <si>
    <t>Gene expression is differentially regulated in skeletal muscle and circulating immune cells in response to an acute bout of high-load strength exercise</t>
  </si>
  <si>
    <t>Gjevestad OG</t>
  </si>
  <si>
    <t>Genes Nutr</t>
  </si>
  <si>
    <t>[Misleading about diet in a new national guideline for the prevention of cardiovascular disease]</t>
  </si>
  <si>
    <t>Tidsskr Nor Laegeforen</t>
  </si>
  <si>
    <t>Does dietary fat affect inflammatory markers in overweight and obese individuals?-a review of randomized controlled trials from 2010 to 2016</t>
  </si>
  <si>
    <t>Serum Omega-6 Fatty Acids and Immunology-Related Gene Expression in Peripheral Blood Mononuclear Cells: A Cross-Sectional Analysis in Healthy Children</t>
  </si>
  <si>
    <t>Mol Nutr Food Res</t>
  </si>
  <si>
    <t>Profiling of immune‐related gene expression in children with familial hypercholesterolaemia</t>
  </si>
  <si>
    <t>Narverud I &amp; Christensen JJ</t>
  </si>
  <si>
    <t>J Intern Med</t>
  </si>
  <si>
    <t>Using metabolic profiling and gene expression analyses to explore molecular effects of replacing saturated fat with polyunsaturated fat-a randomized controlled dietary intervention study</t>
  </si>
  <si>
    <t>Am J Clin Nutr</t>
  </si>
  <si>
    <t>Diet-derived fruit and vegetable metabolites suggest sex-specific mechanisms conferring protection against osteoporosis in humans</t>
  </si>
  <si>
    <t>Courses</t>
  </si>
  <si>
    <t>Name</t>
  </si>
  <si>
    <t>Journal</t>
  </si>
  <si>
    <t>Nutrition, Metabolism and Cardiovascular Diseases</t>
  </si>
  <si>
    <t>IF</t>
  </si>
  <si>
    <t>Candidate</t>
  </si>
  <si>
    <t>Nikolai Bøgseth Aunbakk</t>
  </si>
  <si>
    <t>Faculty</t>
  </si>
  <si>
    <t>Result</t>
  </si>
  <si>
    <t>Preparation</t>
  </si>
  <si>
    <t>Defense</t>
  </si>
  <si>
    <t>Telle-Hansen VH</t>
  </si>
  <si>
    <t>Lipids Health Dis</t>
  </si>
  <si>
    <t>A Comprehensive Metabolic Profiling of the Metabolically Healthy Obesity Phenotype</t>
  </si>
  <si>
    <t>Arnesen EK</t>
  </si>
  <si>
    <t>Food Nutr Res</t>
  </si>
  <si>
    <t>The Nordic Nutrition Recommendations 2022 – Principles and methodologies</t>
  </si>
  <si>
    <t>The Nordic Nutrition Recommendations 2022 – Structure and rationale of qualified systematic reviews</t>
  </si>
  <si>
    <t>The Nordic Nutrition Recommendations 2022 – Handbook for qualified systematic reviews</t>
  </si>
  <si>
    <t>education</t>
  </si>
  <si>
    <t>experience</t>
  </si>
  <si>
    <t>editorial-activities</t>
  </si>
  <si>
    <t>service-activities</t>
  </si>
  <si>
    <t>educational-activities</t>
  </si>
  <si>
    <t>publications</t>
  </si>
  <si>
    <t>presentations</t>
  </si>
  <si>
    <t>university education and courses, including e-courses</t>
  </si>
  <si>
    <t>professional positions and other positions</t>
  </si>
  <si>
    <t>peer review work, review of proposals, and the like</t>
  </si>
  <si>
    <t>https://doi.org/10.1002/mnfr.201800990</t>
  </si>
  <si>
    <t>https://doi.org/10.1186/s12263-017-0580-4</t>
  </si>
  <si>
    <t>https://doi.org/10.4045/tidsskr.17.0834</t>
  </si>
  <si>
    <t>https://doi.org/10.1186/s12263-017-0556-4</t>
  </si>
  <si>
    <t>https://doi.org/10.1016/j.atherosclerosis.2017.09.021</t>
  </si>
  <si>
    <t>https://doi.org/10.1016/j.atherosclerosis.2016.11.031</t>
  </si>
  <si>
    <t>https://doi.org/10.1016/j.dib.2016.12.042</t>
  </si>
  <si>
    <t>https://doi.org/10.1017/S0007114516003445</t>
  </si>
  <si>
    <t>https://doi.org/10.1016/j.jacl.2016.08.016</t>
  </si>
  <si>
    <t>https://doi.org/10.1016/j.atherosclerosis.2015.09.014</t>
  </si>
  <si>
    <t>https://doi.org/10.1111/joim.13001</t>
  </si>
  <si>
    <t>https://doi.org/10.1093/ajcn/nqy356</t>
  </si>
  <si>
    <t>https://doi.org/10.1186/s12944-020-01273-z</t>
  </si>
  <si>
    <t>Organizational work</t>
  </si>
  <si>
    <t>Group teaching (LSB)</t>
  </si>
  <si>
    <t>Faculty of Medicine</t>
  </si>
  <si>
    <t>Department or research group</t>
  </si>
  <si>
    <t>Department of Nutrition</t>
  </si>
  <si>
    <t xml:space="preserve">External sensor for a data science-oriented Master Thesis. </t>
  </si>
  <si>
    <t>Date start</t>
  </si>
  <si>
    <t>Date end</t>
  </si>
  <si>
    <t>04/2020 - 06/2020</t>
  </si>
  <si>
    <t>Master's Co-supervisor</t>
  </si>
  <si>
    <t xml:space="preserve">Co-supervision together with Stine Ulven (main supervisor) and Inger Ottestad. </t>
  </si>
  <si>
    <t>Ana XXX</t>
  </si>
  <si>
    <t>01/2018</t>
  </si>
  <si>
    <t>Leader KEFF Nomination Committee</t>
  </si>
  <si>
    <t>Date invite</t>
  </si>
  <si>
    <t>Date completed</t>
  </si>
  <si>
    <t>Setting</t>
  </si>
  <si>
    <t>Throne Holst Stiftelse Festaften</t>
  </si>
  <si>
    <t>PhD Defense</t>
  </si>
  <si>
    <t>Nordic Metabolomics Society workshop and Throne Holst symposium</t>
  </si>
  <si>
    <t>Trial lecture</t>
  </si>
  <si>
    <t>Early life cholesterol exposure in children with familial hypercholesterolemia and healthy children</t>
  </si>
  <si>
    <t>Summary of PhD work</t>
  </si>
  <si>
    <t>The global epidemic of atherosclerotic cardiovascular disease: should the battle start in utero?</t>
  </si>
  <si>
    <t>Department Seminar</t>
  </si>
  <si>
    <t>Associations between dietary patterns and gene expression pattern in PBMCs: a cross-sectional study</t>
  </si>
  <si>
    <t>Group teaching</t>
  </si>
  <si>
    <t>12/2019 - 12/2019</t>
  </si>
  <si>
    <t>Workshop</t>
  </si>
  <si>
    <t>Lecture</t>
  </si>
  <si>
    <t>Hands-on session of data science topics: data analysis, data visualizations, forestplots, and R in general.</t>
  </si>
  <si>
    <t>What is the impact of maternal inheritance of FH on lipids and CRP in children with FH?</t>
  </si>
  <si>
    <t>Comprehensive lipid and metabolite profiling of children with and without familial hypercholesterolemia: a cross-sectional study</t>
  </si>
  <si>
    <t>Altered leukocyte distribution in children with familial hypercholesterolemia</t>
  </si>
  <si>
    <t>Info</t>
  </si>
  <si>
    <t>Department of Immunology</t>
  </si>
  <si>
    <t>03/2020 - Present</t>
  </si>
  <si>
    <t>2020 - Present</t>
  </si>
  <si>
    <t>Research Seminar</t>
  </si>
  <si>
    <t xml:space="preserve">Weekly gettogether in the form of a short 'kollokvie'; see github.com/jacobjchristensen/research-seminars. </t>
  </si>
  <si>
    <t>07/2020 - Present</t>
  </si>
  <si>
    <t>05/2020 - Present</t>
  </si>
  <si>
    <t>NuGO week</t>
  </si>
  <si>
    <t>High maternal LDL-C in pregnancy and offspring CVD risk factors at 6-13 years</t>
  </si>
  <si>
    <t>Copenhagen, Denmark</t>
  </si>
  <si>
    <t>Ernæringsutdanningen 50 år</t>
  </si>
  <si>
    <t>Hva har ernæringsutdanningen betydd for meg? (What did my training in nutrition and dietetics mean to me?)</t>
  </si>
  <si>
    <t>Overlevelsesteknikker (Survival techniques)</t>
  </si>
  <si>
    <t>08/2014 - 08/2014</t>
  </si>
  <si>
    <t>08/2015 - 08/2015</t>
  </si>
  <si>
    <t>08/2016 - 08/2016</t>
  </si>
  <si>
    <t xml:space="preserve">Short introduction lecture for new students in nutrition and dietetics. </t>
  </si>
  <si>
    <t>European Atherosclerosis Society (EAS)</t>
  </si>
  <si>
    <t>Amsterdam, The Netherlands</t>
  </si>
  <si>
    <t>Prague, Czech Republic</t>
  </si>
  <si>
    <t>International Atherosclerosis Society (IAS)</t>
  </si>
  <si>
    <t>Humlebæk, Denmark</t>
  </si>
  <si>
    <t xml:space="preserve">Scandinavian Society of Atherosclerosis Research (SSAR) Conference </t>
  </si>
  <si>
    <t xml:space="preserve">Norwegian Association of Clinical Dietitians (KEFF) Conference </t>
  </si>
  <si>
    <t>Nordic Nutrition Conference (NNC)</t>
  </si>
  <si>
    <t>Gothenburg, Sweden</t>
  </si>
  <si>
    <t>11/2017</t>
  </si>
  <si>
    <t>08/2017</t>
  </si>
  <si>
    <t>01/2017</t>
  </si>
  <si>
    <t>09/2016</t>
  </si>
  <si>
    <t>04/2017</t>
  </si>
  <si>
    <t>11/2016</t>
  </si>
  <si>
    <t>04/2016</t>
  </si>
  <si>
    <t>05/2015</t>
  </si>
  <si>
    <t>12/2016</t>
  </si>
  <si>
    <t>DOI/link</t>
  </si>
  <si>
    <t>Author first</t>
  </si>
  <si>
    <t>Journal abbr</t>
  </si>
  <si>
    <t>-</t>
  </si>
  <si>
    <t>02/2020</t>
  </si>
  <si>
    <t>10/2019</t>
  </si>
  <si>
    <t>05/2016</t>
  </si>
  <si>
    <t>06/2016</t>
  </si>
  <si>
    <t>02/2018</t>
  </si>
  <si>
    <t>Group meeting</t>
  </si>
  <si>
    <t>Data organization in spreadsheets</t>
  </si>
  <si>
    <t>Statistics and bioinformatics for translational research</t>
  </si>
  <si>
    <t>Data analysis and visualization using R</t>
  </si>
  <si>
    <t>Committee work</t>
  </si>
  <si>
    <t>FH meeting (Amgen)</t>
  </si>
  <si>
    <t>Gardermoen, Norway</t>
  </si>
  <si>
    <t>10 000 NOK renumeration in total for these two lectures</t>
  </si>
  <si>
    <t>10/2017</t>
  </si>
  <si>
    <t>journal articles, preprints, popular science articles, lommelegen.no articles</t>
  </si>
  <si>
    <t>04/2018</t>
  </si>
  <si>
    <t>04/2019</t>
  </si>
  <si>
    <t>Association between omega 6 fatty acids and inflammation-related gene expression in PBMCs: a cross-sectional study in healthy children</t>
  </si>
  <si>
    <t>A comprehensive profile of immune gene expression in children with FH: a transcriptomic approach</t>
  </si>
  <si>
    <t>Altered leukocyte distribution under hypercholesterolemia: a cross-sectional study in children with familial hypercholesterolemia</t>
  </si>
  <si>
    <t>Maternal hypercholesterolemia during pregnancy and offspring pre-pubertal cardiovascular risk factors</t>
  </si>
  <si>
    <t>PBMC Whole genome transcriptional profiling of children with FH</t>
  </si>
  <si>
    <t xml:space="preserve">The LDL receptor mutation type and premature CVD in family, but not maternal inheritance, predict cholesterol levels in a large cohort of non-statin treated children with familial hypercholesterolemia </t>
  </si>
  <si>
    <t>04/2014</t>
  </si>
  <si>
    <t>Member of Organizing Committee for SSAR 2019</t>
  </si>
  <si>
    <t>09/2019</t>
  </si>
  <si>
    <t>counts</t>
  </si>
  <si>
    <t>tally of lommelegen q&amp;a, expert opinions/statements, articles/chronicles/commentaries, and popular science work: transfer the updated count to 'publications'</t>
  </si>
  <si>
    <t>Source funder</t>
  </si>
  <si>
    <t>Principal investigator</t>
  </si>
  <si>
    <t>Award</t>
  </si>
  <si>
    <t>Description/aim</t>
  </si>
  <si>
    <t>Sum</t>
  </si>
  <si>
    <t>Best article 2016</t>
  </si>
  <si>
    <t>Throne-Holst stiftelse</t>
  </si>
  <si>
    <t>Lead author</t>
  </si>
  <si>
    <t>Shared</t>
  </si>
  <si>
    <t>Personal</t>
  </si>
  <si>
    <t>grants-awards</t>
  </si>
  <si>
    <t>02/2015</t>
  </si>
  <si>
    <t>02/2017</t>
  </si>
  <si>
    <t>Travel grant</t>
  </si>
  <si>
    <t>Travel grant to participate at the course 'Introduction to nutritional metabolomics' in Copenhagen, Denmark</t>
  </si>
  <si>
    <t>NuGO</t>
  </si>
  <si>
    <t>100 000 NOK</t>
  </si>
  <si>
    <t>10 000 NOK</t>
  </si>
  <si>
    <t>previous or current grant support as either principal, co-principal, or co-investigator, and personal or shared awards and grants, including travel grants</t>
  </si>
  <si>
    <t>Travel grant to participate at the 17th International Symposium on Atherosclerosis (ISA 2015) in Amsterdam, the Netherlands</t>
  </si>
  <si>
    <t>ISA</t>
  </si>
  <si>
    <t>500 USD</t>
  </si>
  <si>
    <t>600 EUR</t>
  </si>
  <si>
    <t>The American Society for Bone and Mineral Research Conference</t>
  </si>
  <si>
    <t>Metabolomic signatures among men and women with and without osteoporosis: The Boston Puerto Rican Osteoporosis Study</t>
  </si>
  <si>
    <t>Orlando, FL, USA</t>
  </si>
  <si>
    <t>Kelsey participated and presented</t>
  </si>
  <si>
    <t>presentations and posters in various fora, including conferences and seminars</t>
  </si>
  <si>
    <t>2016-08-01</t>
  </si>
  <si>
    <t>2008-06-01</t>
  </si>
  <si>
    <t>2005-06-01</t>
  </si>
  <si>
    <t>2020-03-01</t>
  </si>
  <si>
    <t>2020-07-01</t>
  </si>
  <si>
    <t>2020-05-01</t>
  </si>
  <si>
    <t>2020-04-01</t>
  </si>
  <si>
    <t>2019-12-16</t>
  </si>
  <si>
    <t>2014-08-01</t>
  </si>
  <si>
    <t>2015-08-01</t>
  </si>
  <si>
    <t>2020-06-01</t>
  </si>
  <si>
    <t>2016-09-01</t>
  </si>
  <si>
    <t>2016-11-01</t>
  </si>
  <si>
    <t>2018-04-15</t>
  </si>
  <si>
    <t>2016-04-15</t>
  </si>
  <si>
    <t>2019-04-15</t>
  </si>
  <si>
    <t>2017-04-15</t>
  </si>
  <si>
    <t>2020-05-05</t>
  </si>
  <si>
    <t>2020-05-19</t>
  </si>
  <si>
    <t>2015-04-01</t>
  </si>
  <si>
    <t>2017-05-01</t>
  </si>
  <si>
    <t>2017-02-24</t>
  </si>
  <si>
    <t>2020-02-11</t>
  </si>
  <si>
    <t>2019-10-31</t>
  </si>
  <si>
    <t>2019-09-24</t>
  </si>
  <si>
    <t>2017-10-16</t>
  </si>
  <si>
    <t>2017-08-21</t>
  </si>
  <si>
    <t>2017-05-18</t>
  </si>
  <si>
    <t>2017-01-15</t>
  </si>
  <si>
    <t>2017-05-05</t>
  </si>
  <si>
    <t>2017-04-01</t>
  </si>
  <si>
    <t>2016-11-29</t>
  </si>
  <si>
    <t>2016-05-19</t>
  </si>
  <si>
    <t>2016-09-13</t>
  </si>
  <si>
    <t>2016-12-12</t>
  </si>
  <si>
    <t>2016-04-01</t>
  </si>
  <si>
    <t>2016-06-01</t>
  </si>
  <si>
    <t>2015-04-15</t>
  </si>
  <si>
    <t>2015-05-01</t>
  </si>
  <si>
    <t>2018-02-27</t>
  </si>
  <si>
    <t>2018-01-11</t>
  </si>
  <si>
    <t>2017-11-28</t>
  </si>
  <si>
    <t>2014-04-15</t>
  </si>
  <si>
    <t>Christensen JJ J Clin Lipidol 2016 (shared)</t>
  </si>
  <si>
    <t>Christensen JJ J Clin Lipidol 2016 (personal)</t>
  </si>
  <si>
    <t>Seminars</t>
  </si>
  <si>
    <t>Posters</t>
  </si>
  <si>
    <t>Moderated Posters</t>
  </si>
  <si>
    <t>Course travel grant</t>
  </si>
  <si>
    <t>Conference travel grant</t>
  </si>
  <si>
    <t xml:space="preserve">LSB teaching for nutrition students. Topics: molecular biology, cell biology, and the like. </t>
  </si>
  <si>
    <t>What</t>
  </si>
  <si>
    <t>Inst. Internal Medicine, OUH</t>
  </si>
  <si>
    <t>Schooling</t>
  </si>
  <si>
    <t>Doctor of Philosophy (Ph.D.)</t>
  </si>
  <si>
    <t>Bachelor of Engineering</t>
  </si>
  <si>
    <t>Master of Technology</t>
  </si>
  <si>
    <t>Indian Institute of Technology Hyderabad</t>
  </si>
  <si>
    <t>Hyderabad, India</t>
  </si>
  <si>
    <t>Bansal Institute of Science and Technology</t>
  </si>
  <si>
    <t>Bhopal, India</t>
  </si>
  <si>
    <t>Betul, Madhya Pradesh, India</t>
  </si>
  <si>
    <t>Assistant Professor</t>
  </si>
  <si>
    <t>Book Chapter</t>
  </si>
  <si>
    <t xml:space="preserve"> Criteria - 7 convaner for NBA </t>
  </si>
  <si>
    <t>Pandit Deendayal Energy University, Gandhinagar, Gujarat, India</t>
  </si>
  <si>
    <t>Pandit Deendayal Energy University, Gandhinagar</t>
  </si>
  <si>
    <t>Gujarat, India</t>
  </si>
  <si>
    <t>R-Journal</t>
  </si>
  <si>
    <t>Department of Civil Engineering</t>
  </si>
  <si>
    <t>School of Excellence</t>
  </si>
  <si>
    <t xml:space="preserve">CH9130 –Nature Inspired Optimization </t>
  </si>
  <si>
    <t xml:space="preserve">This course provided a basic introduction to optimization techniques. Learn genetic algorithms, Bat algorithms, Honey-Bees Mating Optimization algorithms, etc.
</t>
  </si>
  <si>
    <t>Current</t>
  </si>
  <si>
    <t>Pandit Deendayal Energy University (PDEU)</t>
  </si>
  <si>
    <t>Gandhinagar, India</t>
  </si>
  <si>
    <t>Teaching GIS and Remote sening. Research in Water Resource and Climate Change.</t>
  </si>
  <si>
    <t xml:space="preserve">Junior Research Fallow </t>
  </si>
  <si>
    <t>Senior Research Fallow</t>
  </si>
  <si>
    <t>Indian Institute of Technology Hyderabad (IITH)</t>
  </si>
  <si>
    <t>Teaching assistant and Research</t>
  </si>
  <si>
    <t>2016 - 2017</t>
  </si>
  <si>
    <t>2018 - 2021</t>
  </si>
  <si>
    <t>01/2018 - 01/2021</t>
  </si>
  <si>
    <t>01/2016 - 12/2017</t>
  </si>
  <si>
    <t>Natural Hazards and Earth System Sciences</t>
  </si>
  <si>
    <t>An integrated modelling approach to evaluate the impacts of nature-based solutions of flood mitigation across a small watershed in the southeast United States</t>
  </si>
  <si>
    <t>2023-04-10</t>
  </si>
  <si>
    <t>Higher Secondary School</t>
  </si>
  <si>
    <t>High school - 10th</t>
  </si>
  <si>
    <t>Assistant professor</t>
  </si>
  <si>
    <r>
      <t xml:space="preserve">oppositions, supervision, committee work, lectures, workshops, and the like (the </t>
    </r>
    <r>
      <rPr>
        <b/>
        <sz val="11"/>
        <color theme="1"/>
        <rFont val="Karla"/>
      </rPr>
      <t>teacher</t>
    </r>
    <r>
      <rPr>
        <sz val="11"/>
        <color theme="1"/>
        <rFont val="Karla"/>
      </rPr>
      <t xml:space="preserve"> side)</t>
    </r>
  </si>
  <si>
    <r>
      <t xml:space="preserve">committee work, organizational work, seminar work, and the like (the </t>
    </r>
    <r>
      <rPr>
        <b/>
        <sz val="11"/>
        <color theme="1"/>
        <rFont val="Karla"/>
      </rPr>
      <t>service/facilitator/organizer/admin</t>
    </r>
    <r>
      <rPr>
        <sz val="11"/>
        <color theme="1"/>
        <rFont val="Karla"/>
      </rPr>
      <t xml:space="preserve"> side)</t>
    </r>
  </si>
  <si>
    <t>ToDo List</t>
  </si>
  <si>
    <t>Pane</t>
  </si>
  <si>
    <t>Description</t>
  </si>
  <si>
    <t xml:space="preserve">1. Prithvi's Master
2. Surveying 2year
3. Geospatial Techniques </t>
  </si>
  <si>
    <t>Add FDP and Certificates of IHEDelf</t>
  </si>
  <si>
    <t>Talk in Seminar with GPS and 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</si>
</sst>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kr&quot;\ * #,##0.00_-;\-&quot;kr&quot;\ * #,##0.00_-;_-&quot;kr&quot;\ * &quot;-&quot;??_-;_-@_-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Karla"/>
    </font>
    <font>
      <sz val="11"/>
      <color theme="1"/>
      <name val="Karla"/>
    </font>
    <font>
      <u/>
      <sz val="11"/>
      <color theme="10"/>
      <name val="Karla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quotePrefix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2" borderId="1" xfId="0" quotePrefix="1" applyFill="1" applyBorder="1"/>
    <xf numFmtId="0" fontId="0" fillId="3" borderId="1" xfId="0" quotePrefix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3" borderId="1" xfId="2" applyFont="1" applyFill="1" applyBorder="1" applyAlignment="1">
      <alignment wrapText="1"/>
    </xf>
    <xf numFmtId="0" fontId="0" fillId="3" borderId="1" xfId="2" applyNumberFormat="1" applyFont="1" applyFill="1" applyBorder="1" applyAlignment="1">
      <alignment wrapText="1"/>
    </xf>
    <xf numFmtId="0" fontId="0" fillId="2" borderId="1" xfId="0" applyFill="1" applyBorder="1" applyAlignment="1">
      <alignment horizontal="left"/>
    </xf>
    <xf numFmtId="17" fontId="0" fillId="3" borderId="1" xfId="0" quotePrefix="1" applyNumberFormat="1" applyFill="1" applyBorder="1" applyAlignment="1">
      <alignment horizontal="left"/>
    </xf>
    <xf numFmtId="165" fontId="0" fillId="2" borderId="1" xfId="0" applyNumberFormat="1" applyFill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165" fontId="0" fillId="0" borderId="1" xfId="0" applyNumberFormat="1" applyBorder="1" applyAlignment="1">
      <alignment wrapText="1"/>
    </xf>
    <xf numFmtId="165" fontId="0" fillId="0" borderId="1" xfId="0" applyNumberFormat="1" applyBorder="1"/>
    <xf numFmtId="165" fontId="1" fillId="0" borderId="1" xfId="0" applyNumberFormat="1" applyFont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165" fontId="1" fillId="0" borderId="1" xfId="0" applyNumberFormat="1" applyFont="1" applyBorder="1" applyAlignment="1">
      <alignment horizontal="left"/>
    </xf>
    <xf numFmtId="165" fontId="0" fillId="3" borderId="1" xfId="0" quotePrefix="1" applyNumberFormat="1" applyFill="1" applyBorder="1" applyAlignment="1">
      <alignment wrapText="1"/>
    </xf>
    <xf numFmtId="0" fontId="0" fillId="6" borderId="1" xfId="0" applyFill="1" applyBorder="1" applyAlignment="1">
      <alignment wrapText="1"/>
    </xf>
    <xf numFmtId="165" fontId="0" fillId="6" borderId="1" xfId="0" applyNumberFormat="1" applyFill="1" applyBorder="1" applyAlignment="1">
      <alignment wrapText="1"/>
    </xf>
    <xf numFmtId="0" fontId="0" fillId="6" borderId="1" xfId="0" quotePrefix="1" applyFill="1" applyBorder="1" applyAlignment="1">
      <alignment wrapText="1"/>
    </xf>
    <xf numFmtId="0" fontId="0" fillId="7" borderId="1" xfId="0" applyFill="1" applyBorder="1" applyAlignment="1">
      <alignment wrapText="1"/>
    </xf>
    <xf numFmtId="165" fontId="0" fillId="7" borderId="1" xfId="0" applyNumberFormat="1" applyFill="1" applyBorder="1" applyAlignment="1">
      <alignment wrapText="1"/>
    </xf>
    <xf numFmtId="0" fontId="0" fillId="7" borderId="1" xfId="0" quotePrefix="1" applyFill="1" applyBorder="1" applyAlignment="1">
      <alignment wrapText="1"/>
    </xf>
    <xf numFmtId="0" fontId="0" fillId="7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165" fontId="0" fillId="6" borderId="1" xfId="0" applyNumberFormat="1" applyFill="1" applyBorder="1"/>
    <xf numFmtId="0" fontId="0" fillId="6" borderId="1" xfId="0" quotePrefix="1" applyFill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left"/>
    </xf>
    <xf numFmtId="0" fontId="7" fillId="6" borderId="1" xfId="1" applyFont="1" applyFill="1" applyBorder="1"/>
    <xf numFmtId="0" fontId="6" fillId="7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2" fontId="0" fillId="3" borderId="1" xfId="0" applyNumberFormat="1" applyFill="1" applyBorder="1" applyAlignment="1">
      <alignment horizontal="right"/>
    </xf>
    <xf numFmtId="165" fontId="0" fillId="0" borderId="1" xfId="0" applyNumberFormat="1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2" fontId="0" fillId="0" borderId="1" xfId="0" applyNumberFormat="1" applyFill="1" applyBorder="1" applyAlignment="1">
      <alignment horizontal="right"/>
    </xf>
    <xf numFmtId="165" fontId="0" fillId="8" borderId="1" xfId="0" applyNumberFormat="1" applyFill="1" applyBorder="1" applyAlignment="1">
      <alignment wrapText="1"/>
    </xf>
    <xf numFmtId="0" fontId="0" fillId="8" borderId="1" xfId="0" applyFill="1" applyBorder="1"/>
    <xf numFmtId="0" fontId="0" fillId="8" borderId="1" xfId="0" quotePrefix="1" applyFill="1" applyBorder="1" applyAlignment="1">
      <alignment horizontal="left"/>
    </xf>
    <xf numFmtId="0" fontId="0" fillId="8" borderId="1" xfId="0" quotePrefix="1" applyFill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4" borderId="1" xfId="0" applyFont="1" applyFill="1" applyBorder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9" borderId="1" xfId="0" applyFont="1" applyFill="1" applyBorder="1"/>
    <xf numFmtId="0" fontId="5" fillId="9" borderId="1" xfId="0" applyFont="1" applyFill="1" applyBorder="1" applyAlignment="1">
      <alignment wrapText="1"/>
    </xf>
    <xf numFmtId="0" fontId="5" fillId="10" borderId="1" xfId="0" applyFont="1" applyFill="1" applyBorder="1" applyAlignment="1">
      <alignment horizontal="center" wrapText="1"/>
    </xf>
    <xf numFmtId="0" fontId="5" fillId="0" borderId="0" xfId="0" applyFont="1"/>
    <xf numFmtId="0" fontId="6" fillId="6" borderId="1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7/S0007114516003445" TargetMode="External"/><Relationship Id="rId13" Type="http://schemas.openxmlformats.org/officeDocument/2006/relationships/hyperlink" Target="https://doi.org/10.1186/s12944-020-01273-z" TargetMode="External"/><Relationship Id="rId3" Type="http://schemas.openxmlformats.org/officeDocument/2006/relationships/hyperlink" Target="https://doi.org/10.4045/tidsskr.17.0834" TargetMode="External"/><Relationship Id="rId7" Type="http://schemas.openxmlformats.org/officeDocument/2006/relationships/hyperlink" Target="https://doi.org/10.1016/j.dib.2016.12.042" TargetMode="External"/><Relationship Id="rId12" Type="http://schemas.openxmlformats.org/officeDocument/2006/relationships/hyperlink" Target="https://doi.org/10.1093/ajcn/nqy356" TargetMode="External"/><Relationship Id="rId2" Type="http://schemas.openxmlformats.org/officeDocument/2006/relationships/hyperlink" Target="https://doi.org/10.1186/s12263-017-0580-4" TargetMode="External"/><Relationship Id="rId1" Type="http://schemas.openxmlformats.org/officeDocument/2006/relationships/hyperlink" Target="https://doi.org/10.1002/mnfr.201800990" TargetMode="External"/><Relationship Id="rId6" Type="http://schemas.openxmlformats.org/officeDocument/2006/relationships/hyperlink" Target="https://doi.org/10.1016/j.atherosclerosis.2016.11.031" TargetMode="External"/><Relationship Id="rId11" Type="http://schemas.openxmlformats.org/officeDocument/2006/relationships/hyperlink" Target="https://doi.org/10.1111/joim.13001" TargetMode="External"/><Relationship Id="rId5" Type="http://schemas.openxmlformats.org/officeDocument/2006/relationships/hyperlink" Target="https://doi.org/10.1016/j.atherosclerosis.2017.09.021" TargetMode="External"/><Relationship Id="rId10" Type="http://schemas.openxmlformats.org/officeDocument/2006/relationships/hyperlink" Target="https://doi.org/10.1016/j.atherosclerosis.2015.09.014" TargetMode="External"/><Relationship Id="rId4" Type="http://schemas.openxmlformats.org/officeDocument/2006/relationships/hyperlink" Target="https://doi.org/10.1186/s12263-017-0556-4" TargetMode="External"/><Relationship Id="rId9" Type="http://schemas.openxmlformats.org/officeDocument/2006/relationships/hyperlink" Target="https://doi.org/10.1016/j.jacl.2016.08.016" TargetMode="External"/><Relationship Id="rId1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10"/>
  <sheetViews>
    <sheetView tabSelected="1" zoomScale="120" zoomScaleNormal="120" workbookViewId="0">
      <pane ySplit="1" topLeftCell="A2" activePane="bottomLeft" state="frozen"/>
      <selection pane="bottomLeft" activeCell="E6" sqref="E6"/>
    </sheetView>
  </sheetViews>
  <sheetFormatPr defaultColWidth="11.42578125" defaultRowHeight="15" x14ac:dyDescent="0.25"/>
  <cols>
    <col min="1" max="1" width="22.7109375" style="69" customWidth="1"/>
    <col min="2" max="2" width="68.28515625" style="70" customWidth="1"/>
    <col min="3" max="3" width="2.42578125" style="71" customWidth="1"/>
    <col min="4" max="4" width="46.5703125" style="70" customWidth="1"/>
    <col min="5" max="16384" width="11.42578125" style="69"/>
  </cols>
  <sheetData>
    <row r="1" spans="1:4" s="67" customFormat="1" x14ac:dyDescent="0.25">
      <c r="A1" s="64" t="s">
        <v>326</v>
      </c>
      <c r="B1" s="65" t="s">
        <v>327</v>
      </c>
      <c r="C1" s="62"/>
      <c r="D1" s="66" t="s">
        <v>325</v>
      </c>
    </row>
    <row r="2" spans="1:4" s="69" customFormat="1" ht="45" x14ac:dyDescent="0.25">
      <c r="A2" s="59" t="s">
        <v>202</v>
      </c>
      <c r="B2" s="60" t="s">
        <v>203</v>
      </c>
      <c r="C2" s="63"/>
      <c r="D2" s="68"/>
    </row>
    <row r="3" spans="1:4" s="69" customFormat="1" x14ac:dyDescent="0.25">
      <c r="A3" s="61" t="s">
        <v>79</v>
      </c>
      <c r="B3" s="60" t="s">
        <v>86</v>
      </c>
      <c r="C3" s="63"/>
      <c r="D3" s="68" t="s">
        <v>329</v>
      </c>
    </row>
    <row r="4" spans="1:4" s="69" customFormat="1" x14ac:dyDescent="0.25">
      <c r="A4" s="61" t="s">
        <v>80</v>
      </c>
      <c r="B4" s="60" t="s">
        <v>87</v>
      </c>
      <c r="C4" s="63"/>
      <c r="D4" s="68"/>
    </row>
    <row r="5" spans="1:4" s="69" customFormat="1" ht="45" x14ac:dyDescent="0.25">
      <c r="A5" s="61" t="s">
        <v>83</v>
      </c>
      <c r="B5" s="60" t="s">
        <v>323</v>
      </c>
      <c r="C5" s="63"/>
      <c r="D5" s="68" t="s">
        <v>328</v>
      </c>
    </row>
    <row r="6" spans="1:4" s="69" customFormat="1" ht="30" x14ac:dyDescent="0.25">
      <c r="A6" s="61" t="s">
        <v>82</v>
      </c>
      <c r="B6" s="60" t="s">
        <v>324</v>
      </c>
      <c r="C6" s="63"/>
      <c r="D6" s="68" t="s">
        <v>330</v>
      </c>
    </row>
    <row r="7" spans="1:4" s="69" customFormat="1" x14ac:dyDescent="0.25">
      <c r="A7" s="61" t="s">
        <v>81</v>
      </c>
      <c r="B7" s="60" t="s">
        <v>88</v>
      </c>
      <c r="C7" s="63"/>
      <c r="D7" s="68"/>
    </row>
    <row r="8" spans="1:4" s="69" customFormat="1" ht="45" x14ac:dyDescent="0.25">
      <c r="A8" s="61" t="s">
        <v>214</v>
      </c>
      <c r="B8" s="60" t="s">
        <v>222</v>
      </c>
      <c r="C8" s="63"/>
      <c r="D8" s="68"/>
    </row>
    <row r="9" spans="1:4" s="69" customFormat="1" ht="30" x14ac:dyDescent="0.25">
      <c r="A9" s="61" t="s">
        <v>84</v>
      </c>
      <c r="B9" s="60" t="s">
        <v>190</v>
      </c>
      <c r="C9" s="63"/>
      <c r="D9" s="68"/>
    </row>
    <row r="10" spans="1:4" s="69" customFormat="1" ht="30" x14ac:dyDescent="0.25">
      <c r="A10" s="61" t="s">
        <v>85</v>
      </c>
      <c r="B10" s="60" t="s">
        <v>231</v>
      </c>
      <c r="C10" s="63"/>
      <c r="D10" s="6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7"/>
  <sheetViews>
    <sheetView zoomScaleNormal="100" workbookViewId="0">
      <pane ySplit="1" topLeftCell="A2" activePane="bottomLeft" state="frozen"/>
      <selection pane="bottomLeft" activeCell="E9" sqref="E9"/>
    </sheetView>
  </sheetViews>
  <sheetFormatPr defaultColWidth="8.85546875" defaultRowHeight="15" x14ac:dyDescent="0.25"/>
  <cols>
    <col min="1" max="1" width="17.7109375" style="2" bestFit="1" customWidth="1"/>
    <col min="2" max="2" width="35.85546875" style="2" customWidth="1"/>
    <col min="3" max="3" width="13.7109375" style="22" customWidth="1"/>
    <col min="4" max="4" width="11.5703125" style="22" customWidth="1"/>
    <col min="5" max="6" width="17.7109375" style="2" customWidth="1"/>
    <col min="7" max="7" width="26.28515625" style="2" customWidth="1"/>
    <col min="8" max="8" width="16.28515625" style="2" customWidth="1"/>
    <col min="9" max="9" width="98.5703125" style="2" customWidth="1"/>
    <col min="10" max="16384" width="8.85546875" style="2"/>
  </cols>
  <sheetData>
    <row r="1" spans="1:9" s="1" customFormat="1" x14ac:dyDescent="0.25">
      <c r="A1" s="1" t="s">
        <v>12</v>
      </c>
      <c r="B1" s="1" t="s">
        <v>61</v>
      </c>
      <c r="C1" s="20" t="s">
        <v>108</v>
      </c>
      <c r="D1" s="20" t="s">
        <v>109</v>
      </c>
      <c r="E1" s="1" t="s">
        <v>14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s="32" customFormat="1" ht="45" x14ac:dyDescent="0.25">
      <c r="A2" s="32" t="s">
        <v>60</v>
      </c>
      <c r="B2" s="32" t="s">
        <v>303</v>
      </c>
      <c r="C2" s="33">
        <v>41897</v>
      </c>
      <c r="D2" s="33">
        <v>41898</v>
      </c>
      <c r="E2" s="34" t="str">
        <f t="shared" ref="E2" si="0">CONCATENATE(CONCATENATE(RIGHT(REPT("0",2) &amp; MONTH(C2),2),"/",YEAR(C2)), "-", CONCATENATE(RIGHT(REPT("0",2) &amp; MONTH(D2),2),"/",YEAR(D2)))</f>
        <v>09/2014-09/2014</v>
      </c>
      <c r="F2" s="32" t="str">
        <f t="shared" ref="F2" si="1">CONCATENATE(YEAR(C2), "-", YEAR(D2))</f>
        <v>2014-2014</v>
      </c>
      <c r="G2" s="32" t="s">
        <v>289</v>
      </c>
      <c r="H2" s="32" t="s">
        <v>290</v>
      </c>
      <c r="I2" s="32" t="s">
        <v>304</v>
      </c>
    </row>
    <row r="3" spans="1:9" s="8" customFormat="1" ht="45" x14ac:dyDescent="0.25">
      <c r="A3" s="8" t="s">
        <v>13</v>
      </c>
      <c r="B3" s="8" t="s">
        <v>286</v>
      </c>
      <c r="C3" s="21">
        <v>42370</v>
      </c>
      <c r="D3" s="21">
        <v>44201</v>
      </c>
      <c r="E3" s="7" t="str">
        <f>CONCATENATE(CONCATENATE(RIGHT(REPT("0",2) &amp; MONTH(C3),2),"/",YEAR(C3)), "-", CONCATENATE(RIGHT(REPT("0",2) &amp; MONTH(D3),2),"/",YEAR(D3)))</f>
        <v>01/2016-01/2021</v>
      </c>
      <c r="F3" s="8" t="str">
        <f>CONCATENATE(YEAR(C3), "-", YEAR(D3))</f>
        <v>2016-2021</v>
      </c>
      <c r="G3" s="8" t="s">
        <v>289</v>
      </c>
      <c r="H3" s="8" t="s">
        <v>290</v>
      </c>
      <c r="I3" s="7" t="s">
        <v>16</v>
      </c>
    </row>
    <row r="4" spans="1:9" s="8" customFormat="1" ht="30" x14ac:dyDescent="0.25">
      <c r="A4" s="8" t="s">
        <v>13</v>
      </c>
      <c r="B4" s="8" t="s">
        <v>288</v>
      </c>
      <c r="C4" s="21">
        <v>41852</v>
      </c>
      <c r="D4" s="21">
        <v>42369</v>
      </c>
      <c r="E4" s="7" t="str">
        <f t="shared" ref="E4:E7" si="2">CONCATENATE(CONCATENATE(RIGHT(REPT("0",2) &amp; MONTH(C4),2),"/",YEAR(C4)), "-", CONCATENATE(RIGHT(REPT("0",2) &amp; MONTH(D4),2),"/",YEAR(D4)))</f>
        <v>08/2014-12/2015</v>
      </c>
      <c r="F4" s="8" t="str">
        <f t="shared" ref="F4:F7" si="3">CONCATENATE(YEAR(C4), "-", YEAR(D4))</f>
        <v>2014-2015</v>
      </c>
      <c r="G4" s="8" t="s">
        <v>289</v>
      </c>
      <c r="H4" s="8" t="s">
        <v>290</v>
      </c>
    </row>
    <row r="5" spans="1:9" s="8" customFormat="1" ht="30" x14ac:dyDescent="0.25">
      <c r="A5" s="8" t="s">
        <v>13</v>
      </c>
      <c r="B5" s="8" t="s">
        <v>287</v>
      </c>
      <c r="C5" s="21">
        <v>40026</v>
      </c>
      <c r="D5" s="21">
        <v>41425</v>
      </c>
      <c r="E5" s="7" t="str">
        <f t="shared" si="2"/>
        <v>08/2009-05/2013</v>
      </c>
      <c r="F5" s="8" t="str">
        <f t="shared" si="3"/>
        <v>2009-2013</v>
      </c>
      <c r="G5" s="8" t="s">
        <v>291</v>
      </c>
      <c r="H5" s="8" t="s">
        <v>292</v>
      </c>
    </row>
    <row r="6" spans="1:9" s="29" customFormat="1" ht="30" x14ac:dyDescent="0.25">
      <c r="A6" s="29" t="s">
        <v>285</v>
      </c>
      <c r="B6" s="29" t="s">
        <v>320</v>
      </c>
      <c r="C6" s="30">
        <v>39295</v>
      </c>
      <c r="D6" s="30" t="s">
        <v>233</v>
      </c>
      <c r="E6" s="31" t="str">
        <f t="shared" si="2"/>
        <v>08/2007-06/2008</v>
      </c>
      <c r="F6" s="29" t="str">
        <f t="shared" si="3"/>
        <v>2007-2008</v>
      </c>
      <c r="G6" s="29" t="s">
        <v>302</v>
      </c>
      <c r="H6" s="29" t="s">
        <v>293</v>
      </c>
    </row>
    <row r="7" spans="1:9" s="29" customFormat="1" ht="30" x14ac:dyDescent="0.25">
      <c r="A7" s="29" t="s">
        <v>285</v>
      </c>
      <c r="B7" s="29" t="s">
        <v>321</v>
      </c>
      <c r="C7" s="30">
        <v>37469</v>
      </c>
      <c r="D7" s="30" t="s">
        <v>234</v>
      </c>
      <c r="E7" s="31" t="str">
        <f t="shared" si="2"/>
        <v>08/2002-06/2005</v>
      </c>
      <c r="F7" s="29" t="str">
        <f t="shared" si="3"/>
        <v>2002-2005</v>
      </c>
      <c r="G7" s="29" t="s">
        <v>302</v>
      </c>
      <c r="H7" s="29" t="s">
        <v>293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4"/>
  <sheetViews>
    <sheetView topLeftCell="B1" workbookViewId="0">
      <pane ySplit="1" topLeftCell="A2" activePane="bottomLeft" state="frozen"/>
      <selection pane="bottomLeft" activeCell="E2" sqref="E2"/>
    </sheetView>
  </sheetViews>
  <sheetFormatPr defaultColWidth="8.85546875" defaultRowHeight="15" x14ac:dyDescent="0.25"/>
  <cols>
    <col min="1" max="1" width="31.7109375" style="9" bestFit="1" customWidth="1"/>
    <col min="2" max="2" width="40.28515625" style="9" bestFit="1" customWidth="1"/>
    <col min="3" max="3" width="12.7109375" style="23" customWidth="1"/>
    <col min="4" max="4" width="12.28515625" style="23" customWidth="1"/>
    <col min="5" max="5" width="17.140625" style="9" customWidth="1"/>
    <col min="6" max="6" width="13.85546875" style="9" customWidth="1"/>
    <col min="7" max="7" width="31" style="9" customWidth="1"/>
    <col min="8" max="8" width="19.140625" style="9" customWidth="1"/>
    <col min="9" max="9" width="52.5703125" style="9" customWidth="1"/>
    <col min="10" max="16384" width="8.85546875" style="9"/>
  </cols>
  <sheetData>
    <row r="1" spans="1:9" s="3" customFormat="1" x14ac:dyDescent="0.25">
      <c r="A1" s="3" t="s">
        <v>12</v>
      </c>
      <c r="B1" s="3" t="s">
        <v>17</v>
      </c>
      <c r="C1" s="20" t="s">
        <v>108</v>
      </c>
      <c r="D1" s="20" t="s">
        <v>109</v>
      </c>
      <c r="E1" s="1" t="s">
        <v>14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s="36" customFormat="1" ht="30" x14ac:dyDescent="0.25">
      <c r="A2" s="36" t="s">
        <v>3</v>
      </c>
      <c r="B2" s="36" t="s">
        <v>294</v>
      </c>
      <c r="C2" s="30">
        <v>44053</v>
      </c>
      <c r="D2" s="30" t="s">
        <v>305</v>
      </c>
      <c r="E2" s="36" t="s">
        <v>20</v>
      </c>
      <c r="F2" s="36" t="s">
        <v>15</v>
      </c>
      <c r="G2" s="29" t="s">
        <v>306</v>
      </c>
      <c r="H2" s="29" t="s">
        <v>307</v>
      </c>
      <c r="I2" s="29" t="s">
        <v>308</v>
      </c>
    </row>
    <row r="3" spans="1:9" s="35" customFormat="1" ht="30" x14ac:dyDescent="0.25">
      <c r="A3" s="35" t="s">
        <v>21</v>
      </c>
      <c r="B3" s="35" t="s">
        <v>310</v>
      </c>
      <c r="C3" s="33">
        <v>42370</v>
      </c>
      <c r="D3" s="33">
        <v>43100</v>
      </c>
      <c r="E3" s="35" t="s">
        <v>316</v>
      </c>
      <c r="F3" s="35" t="s">
        <v>313</v>
      </c>
      <c r="G3" s="32" t="s">
        <v>311</v>
      </c>
      <c r="H3" s="35" t="s">
        <v>290</v>
      </c>
      <c r="I3" s="35" t="s">
        <v>312</v>
      </c>
    </row>
    <row r="4" spans="1:9" s="35" customFormat="1" ht="30" x14ac:dyDescent="0.25">
      <c r="A4" s="35" t="s">
        <v>21</v>
      </c>
      <c r="B4" s="35" t="s">
        <v>309</v>
      </c>
      <c r="C4" s="33">
        <v>43101</v>
      </c>
      <c r="D4" s="33">
        <v>44197</v>
      </c>
      <c r="E4" s="35" t="s">
        <v>315</v>
      </c>
      <c r="F4" s="35" t="s">
        <v>314</v>
      </c>
      <c r="G4" s="32" t="s">
        <v>311</v>
      </c>
      <c r="H4" s="35" t="s">
        <v>290</v>
      </c>
      <c r="I4" s="35" t="s">
        <v>312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N11"/>
  <sheetViews>
    <sheetView workbookViewId="0">
      <pane ySplit="1" topLeftCell="A2" activePane="bottomLeft" state="frozen"/>
      <selection pane="bottomLeft" activeCell="E20" sqref="E20"/>
    </sheetView>
  </sheetViews>
  <sheetFormatPr defaultColWidth="8.85546875" defaultRowHeight="15" x14ac:dyDescent="0.25"/>
  <cols>
    <col min="1" max="2" width="12.28515625" style="23" customWidth="1"/>
    <col min="3" max="3" width="16.28515625" style="9" bestFit="1" customWidth="1"/>
    <col min="4" max="4" width="12.7109375" style="9" bestFit="1" customWidth="1"/>
    <col min="5" max="5" width="22" style="9" bestFit="1" customWidth="1"/>
    <col min="6" max="6" width="39" style="9" bestFit="1" customWidth="1"/>
    <col min="7" max="7" width="17.5703125" style="9" customWidth="1"/>
    <col min="8" max="8" width="29.5703125" style="9" customWidth="1"/>
    <col min="9" max="9" width="36.140625" style="9" bestFit="1" customWidth="1"/>
    <col min="10" max="10" width="73.42578125" style="9" bestFit="1" customWidth="1"/>
    <col min="11" max="11" width="21.28515625" style="9" bestFit="1" customWidth="1"/>
    <col min="12" max="12" width="10.85546875" style="9" bestFit="1" customWidth="1"/>
    <col min="13" max="13" width="7.7109375" style="9" bestFit="1" customWidth="1"/>
    <col min="14" max="14" width="6.140625" style="9" bestFit="1" customWidth="1"/>
    <col min="15" max="16384" width="8.85546875" style="9"/>
  </cols>
  <sheetData>
    <row r="1" spans="1:14" s="3" customFormat="1" x14ac:dyDescent="0.25">
      <c r="A1" s="24" t="s">
        <v>108</v>
      </c>
      <c r="B1" s="24" t="s">
        <v>109</v>
      </c>
      <c r="C1" s="3" t="s">
        <v>14</v>
      </c>
      <c r="D1" s="3" t="s">
        <v>7</v>
      </c>
      <c r="E1" s="3" t="s">
        <v>283</v>
      </c>
      <c r="F1" s="3" t="s">
        <v>32</v>
      </c>
      <c r="G1" s="3" t="s">
        <v>67</v>
      </c>
      <c r="H1" s="3" t="s">
        <v>105</v>
      </c>
      <c r="I1" s="3" t="s">
        <v>25</v>
      </c>
      <c r="J1" s="3" t="s">
        <v>10</v>
      </c>
      <c r="K1" s="3" t="s">
        <v>65</v>
      </c>
      <c r="L1" s="3" t="s">
        <v>69</v>
      </c>
      <c r="M1" s="3" t="s">
        <v>70</v>
      </c>
      <c r="N1" s="3" t="s">
        <v>68</v>
      </c>
    </row>
    <row r="2" spans="1:14" s="4" customFormat="1" x14ac:dyDescent="0.25">
      <c r="A2" s="19" t="s">
        <v>235</v>
      </c>
      <c r="B2" s="19"/>
      <c r="C2" s="10" t="s">
        <v>138</v>
      </c>
      <c r="D2" s="10" t="s">
        <v>139</v>
      </c>
      <c r="E2" s="4" t="s">
        <v>140</v>
      </c>
      <c r="F2" s="4" t="s">
        <v>298</v>
      </c>
      <c r="G2" s="4" t="s">
        <v>322</v>
      </c>
      <c r="H2" s="4" t="s">
        <v>301</v>
      </c>
      <c r="J2" s="4" t="s">
        <v>141</v>
      </c>
    </row>
    <row r="3" spans="1:14" s="4" customFormat="1" x14ac:dyDescent="0.25">
      <c r="A3" s="19" t="s">
        <v>236</v>
      </c>
      <c r="B3" s="19"/>
      <c r="C3" s="10" t="s">
        <v>142</v>
      </c>
      <c r="D3" s="10" t="s">
        <v>139</v>
      </c>
      <c r="E3" s="4" t="s">
        <v>111</v>
      </c>
      <c r="F3" s="4" t="s">
        <v>298</v>
      </c>
      <c r="G3" s="4" t="s">
        <v>322</v>
      </c>
      <c r="H3" s="4" t="s">
        <v>301</v>
      </c>
      <c r="J3" s="4" t="s">
        <v>112</v>
      </c>
      <c r="K3" s="4" t="s">
        <v>113</v>
      </c>
    </row>
    <row r="4" spans="1:14" s="4" customFormat="1" x14ac:dyDescent="0.25">
      <c r="A4" s="19" t="s">
        <v>237</v>
      </c>
      <c r="B4" s="19"/>
      <c r="C4" s="10" t="s">
        <v>143</v>
      </c>
      <c r="D4" s="10" t="s">
        <v>139</v>
      </c>
      <c r="E4" s="4" t="s">
        <v>6</v>
      </c>
      <c r="F4" s="4" t="s">
        <v>298</v>
      </c>
      <c r="G4" s="4" t="s">
        <v>322</v>
      </c>
      <c r="H4" s="4" t="s">
        <v>301</v>
      </c>
      <c r="J4" s="4" t="s">
        <v>107</v>
      </c>
      <c r="K4" s="4" t="s">
        <v>66</v>
      </c>
    </row>
    <row r="5" spans="1:14" s="56" customFormat="1" x14ac:dyDescent="0.25">
      <c r="A5" s="55" t="s">
        <v>238</v>
      </c>
      <c r="B5" s="55" t="s">
        <v>242</v>
      </c>
      <c r="C5" s="56" t="s">
        <v>110</v>
      </c>
      <c r="D5" s="57">
        <v>2020</v>
      </c>
      <c r="E5" s="56" t="s">
        <v>103</v>
      </c>
      <c r="F5" s="56" t="s">
        <v>298</v>
      </c>
      <c r="G5" s="56" t="s">
        <v>322</v>
      </c>
      <c r="H5" s="56" t="s">
        <v>301</v>
      </c>
      <c r="J5" s="56" t="s">
        <v>282</v>
      </c>
    </row>
    <row r="6" spans="1:14" s="56" customFormat="1" x14ac:dyDescent="0.25">
      <c r="A6" s="55" t="s">
        <v>239</v>
      </c>
      <c r="B6" s="55" t="s">
        <v>239</v>
      </c>
      <c r="C6" s="58" t="s">
        <v>129</v>
      </c>
      <c r="D6" s="57">
        <v>2019</v>
      </c>
      <c r="E6" s="56" t="s">
        <v>130</v>
      </c>
      <c r="F6" s="56" t="s">
        <v>298</v>
      </c>
      <c r="G6" s="56" t="s">
        <v>322</v>
      </c>
      <c r="H6" s="56" t="s">
        <v>301</v>
      </c>
      <c r="J6" s="56" t="s">
        <v>132</v>
      </c>
    </row>
    <row r="7" spans="1:14" s="56" customFormat="1" x14ac:dyDescent="0.25">
      <c r="A7" s="55" t="s">
        <v>243</v>
      </c>
      <c r="B7" s="55" t="s">
        <v>244</v>
      </c>
      <c r="C7" s="56" t="s">
        <v>18</v>
      </c>
      <c r="D7" s="57">
        <v>2016</v>
      </c>
      <c r="E7" s="56" t="s">
        <v>128</v>
      </c>
      <c r="F7" s="56" t="s">
        <v>298</v>
      </c>
      <c r="G7" s="56" t="s">
        <v>322</v>
      </c>
      <c r="H7" s="56" t="s">
        <v>301</v>
      </c>
      <c r="J7" s="56" t="s">
        <v>19</v>
      </c>
    </row>
    <row r="8" spans="1:14" s="56" customFormat="1" x14ac:dyDescent="0.25">
      <c r="A8" s="55" t="s">
        <v>240</v>
      </c>
      <c r="B8" s="55" t="s">
        <v>240</v>
      </c>
      <c r="C8" s="58" t="s">
        <v>150</v>
      </c>
      <c r="D8" s="57">
        <v>2014</v>
      </c>
      <c r="E8" s="56" t="s">
        <v>131</v>
      </c>
      <c r="F8" s="56" t="s">
        <v>298</v>
      </c>
      <c r="G8" s="56" t="s">
        <v>322</v>
      </c>
      <c r="H8" s="56" t="s">
        <v>301</v>
      </c>
      <c r="I8" s="56" t="s">
        <v>149</v>
      </c>
      <c r="J8" s="56" t="s">
        <v>153</v>
      </c>
    </row>
    <row r="9" spans="1:14" s="56" customFormat="1" x14ac:dyDescent="0.25">
      <c r="A9" s="55" t="s">
        <v>241</v>
      </c>
      <c r="B9" s="55" t="s">
        <v>241</v>
      </c>
      <c r="C9" s="58" t="s">
        <v>151</v>
      </c>
      <c r="D9" s="57">
        <v>2015</v>
      </c>
      <c r="E9" s="56" t="s">
        <v>131</v>
      </c>
      <c r="F9" s="56" t="s">
        <v>298</v>
      </c>
      <c r="G9" s="56" t="s">
        <v>322</v>
      </c>
      <c r="H9" s="56" t="s">
        <v>301</v>
      </c>
      <c r="I9" s="56" t="s">
        <v>149</v>
      </c>
      <c r="J9" s="56" t="s">
        <v>153</v>
      </c>
    </row>
    <row r="10" spans="1:14" s="56" customFormat="1" x14ac:dyDescent="0.25">
      <c r="A10" s="55" t="s">
        <v>232</v>
      </c>
      <c r="B10" s="55" t="s">
        <v>232</v>
      </c>
      <c r="C10" s="58" t="s">
        <v>152</v>
      </c>
      <c r="D10" s="57">
        <v>2016</v>
      </c>
      <c r="E10" s="56" t="s">
        <v>131</v>
      </c>
      <c r="F10" s="56" t="s">
        <v>298</v>
      </c>
      <c r="G10" s="56" t="s">
        <v>322</v>
      </c>
      <c r="H10" s="56" t="s">
        <v>301</v>
      </c>
      <c r="I10" s="56" t="s">
        <v>149</v>
      </c>
      <c r="J10" s="56" t="s">
        <v>153</v>
      </c>
    </row>
    <row r="11" spans="1:14" s="56" customFormat="1" x14ac:dyDescent="0.25">
      <c r="A11" s="55" t="s">
        <v>232</v>
      </c>
      <c r="B11" s="55" t="s">
        <v>232</v>
      </c>
      <c r="C11" s="58" t="s">
        <v>152</v>
      </c>
      <c r="D11" s="57">
        <v>2016</v>
      </c>
      <c r="E11" s="9" t="s">
        <v>111</v>
      </c>
      <c r="F11" s="56" t="s">
        <v>298</v>
      </c>
      <c r="G11" s="56" t="s">
        <v>322</v>
      </c>
      <c r="H11" s="56" t="s">
        <v>301</v>
      </c>
      <c r="I11" s="56" t="s">
        <v>149</v>
      </c>
      <c r="J11" s="56" t="s">
        <v>153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H30"/>
  <sheetViews>
    <sheetView workbookViewId="0">
      <pane ySplit="1" topLeftCell="A2" activePane="bottomLeft" state="frozen"/>
      <selection pane="bottomLeft" activeCell="E28" sqref="E28"/>
    </sheetView>
  </sheetViews>
  <sheetFormatPr defaultColWidth="8.85546875" defaultRowHeight="15" x14ac:dyDescent="0.25"/>
  <cols>
    <col min="1" max="1" width="27.85546875" style="47" bestFit="1" customWidth="1"/>
    <col min="2" max="2" width="18.7109375" style="47" customWidth="1"/>
    <col min="3" max="3" width="25.140625" style="47" customWidth="1"/>
    <col min="4" max="4" width="10.5703125" style="48" bestFit="1" customWidth="1"/>
    <col min="5" max="5" width="39.7109375" style="47" customWidth="1"/>
    <col min="6" max="6" width="52.85546875" style="47" bestFit="1" customWidth="1"/>
    <col min="7" max="7" width="26.28515625" style="47" customWidth="1"/>
    <col min="8" max="16384" width="8.85546875" style="47"/>
  </cols>
  <sheetData>
    <row r="1" spans="1:8" s="40" customFormat="1" x14ac:dyDescent="0.25">
      <c r="A1" s="40" t="s">
        <v>12</v>
      </c>
      <c r="B1" s="41" t="s">
        <v>173</v>
      </c>
      <c r="C1" s="41" t="s">
        <v>174</v>
      </c>
      <c r="D1" s="42" t="s">
        <v>7</v>
      </c>
      <c r="E1" s="41" t="s">
        <v>35</v>
      </c>
      <c r="F1" s="41" t="s">
        <v>172</v>
      </c>
      <c r="G1" s="40" t="s">
        <v>25</v>
      </c>
      <c r="H1" s="40" t="s">
        <v>10</v>
      </c>
    </row>
    <row r="2" spans="1:8" s="43" customFormat="1" x14ac:dyDescent="0.25">
      <c r="A2" s="43" t="s">
        <v>5</v>
      </c>
      <c r="B2" s="43" t="s">
        <v>38</v>
      </c>
      <c r="C2" s="43" t="s">
        <v>75</v>
      </c>
      <c r="D2" s="44">
        <v>2020</v>
      </c>
      <c r="E2" s="43" t="str">
        <f t="shared" ref="E2:E17" si="0">CONCATENATE(B2, " ", C2, " ", D2)</f>
        <v>Christensen JJ Food Nutr Res 2020</v>
      </c>
      <c r="F2" s="43" t="s">
        <v>175</v>
      </c>
      <c r="G2" s="43" t="s">
        <v>76</v>
      </c>
      <c r="H2" s="43" t="s">
        <v>175</v>
      </c>
    </row>
    <row r="3" spans="1:8" s="43" customFormat="1" x14ac:dyDescent="0.25">
      <c r="A3" s="43" t="s">
        <v>5</v>
      </c>
      <c r="B3" s="43" t="s">
        <v>74</v>
      </c>
      <c r="C3" s="43" t="s">
        <v>75</v>
      </c>
      <c r="D3" s="44">
        <v>2020</v>
      </c>
      <c r="E3" s="43" t="str">
        <f t="shared" si="0"/>
        <v>Arnesen EK Food Nutr Res 2020</v>
      </c>
      <c r="F3" s="43" t="s">
        <v>175</v>
      </c>
      <c r="G3" s="43" t="s">
        <v>77</v>
      </c>
      <c r="H3" s="43" t="s">
        <v>175</v>
      </c>
    </row>
    <row r="4" spans="1:8" s="43" customFormat="1" x14ac:dyDescent="0.25">
      <c r="A4" s="43" t="s">
        <v>5</v>
      </c>
      <c r="B4" s="43" t="s">
        <v>74</v>
      </c>
      <c r="C4" s="43" t="s">
        <v>75</v>
      </c>
      <c r="D4" s="44">
        <v>2020</v>
      </c>
      <c r="E4" s="43" t="str">
        <f t="shared" si="0"/>
        <v>Arnesen EK Food Nutr Res 2020</v>
      </c>
      <c r="F4" s="43" t="s">
        <v>175</v>
      </c>
      <c r="G4" s="43" t="s">
        <v>78</v>
      </c>
      <c r="H4" s="43" t="s">
        <v>175</v>
      </c>
    </row>
    <row r="5" spans="1:8" s="43" customFormat="1" x14ac:dyDescent="0.25">
      <c r="A5" s="43" t="s">
        <v>5</v>
      </c>
      <c r="B5" s="43" t="s">
        <v>71</v>
      </c>
      <c r="C5" s="43" t="s">
        <v>72</v>
      </c>
      <c r="D5" s="44">
        <v>2020</v>
      </c>
      <c r="E5" s="43" t="str">
        <f t="shared" si="0"/>
        <v>Telle-Hansen VH Lipids Health Dis 2020</v>
      </c>
      <c r="F5" s="45" t="s">
        <v>101</v>
      </c>
      <c r="G5" s="43" t="s">
        <v>73</v>
      </c>
      <c r="H5" s="43" t="s">
        <v>175</v>
      </c>
    </row>
    <row r="6" spans="1:8" s="43" customFormat="1" x14ac:dyDescent="0.25">
      <c r="A6" s="43" t="s">
        <v>5</v>
      </c>
      <c r="B6" s="43" t="s">
        <v>38</v>
      </c>
      <c r="C6" s="43" t="s">
        <v>53</v>
      </c>
      <c r="D6" s="44">
        <v>2019</v>
      </c>
      <c r="E6" s="43" t="str">
        <f t="shared" si="0"/>
        <v>Christensen JJ Mol Nutr Food Res 2019</v>
      </c>
      <c r="F6" s="45" t="s">
        <v>89</v>
      </c>
      <c r="G6" s="43" t="s">
        <v>52</v>
      </c>
      <c r="H6" s="43" t="s">
        <v>175</v>
      </c>
    </row>
    <row r="7" spans="1:8" s="43" customFormat="1" x14ac:dyDescent="0.25">
      <c r="A7" s="43" t="s">
        <v>5</v>
      </c>
      <c r="B7" s="43" t="s">
        <v>55</v>
      </c>
      <c r="C7" s="43" t="s">
        <v>56</v>
      </c>
      <c r="D7" s="44">
        <v>2019</v>
      </c>
      <c r="E7" s="43" t="str">
        <f t="shared" si="0"/>
        <v>Narverud I &amp; Christensen JJ J Intern Med 2019</v>
      </c>
      <c r="F7" s="45" t="s">
        <v>99</v>
      </c>
      <c r="G7" s="43" t="s">
        <v>54</v>
      </c>
      <c r="H7" s="43" t="s">
        <v>175</v>
      </c>
    </row>
    <row r="8" spans="1:8" s="43" customFormat="1" x14ac:dyDescent="0.25">
      <c r="A8" s="43" t="s">
        <v>5</v>
      </c>
      <c r="B8" s="43" t="s">
        <v>41</v>
      </c>
      <c r="C8" s="43" t="s">
        <v>58</v>
      </c>
      <c r="D8" s="44">
        <v>2019</v>
      </c>
      <c r="E8" s="43" t="str">
        <f t="shared" si="0"/>
        <v>Ulven SM Am J Clin Nutr 2019</v>
      </c>
      <c r="F8" s="45" t="s">
        <v>100</v>
      </c>
      <c r="G8" s="43" t="s">
        <v>57</v>
      </c>
      <c r="H8" s="43" t="s">
        <v>175</v>
      </c>
    </row>
    <row r="9" spans="1:8" s="43" customFormat="1" x14ac:dyDescent="0.25">
      <c r="A9" s="43" t="s">
        <v>5</v>
      </c>
      <c r="B9" s="43" t="s">
        <v>38</v>
      </c>
      <c r="C9" s="43" t="s">
        <v>44</v>
      </c>
      <c r="D9" s="44">
        <v>2017</v>
      </c>
      <c r="E9" s="43" t="str">
        <f t="shared" si="0"/>
        <v>Christensen JJ Data Brief 2017</v>
      </c>
      <c r="F9" s="45" t="s">
        <v>95</v>
      </c>
      <c r="G9" s="43" t="s">
        <v>43</v>
      </c>
      <c r="H9" s="43" t="s">
        <v>175</v>
      </c>
    </row>
    <row r="10" spans="1:8" s="43" customFormat="1" x14ac:dyDescent="0.25">
      <c r="A10" s="43" t="s">
        <v>5</v>
      </c>
      <c r="B10" s="43" t="s">
        <v>38</v>
      </c>
      <c r="C10" s="43" t="s">
        <v>36</v>
      </c>
      <c r="D10" s="44">
        <v>2017</v>
      </c>
      <c r="E10" s="43" t="str">
        <f t="shared" si="0"/>
        <v>Christensen JJ Atherosclerosis 2017</v>
      </c>
      <c r="F10" s="45" t="s">
        <v>94</v>
      </c>
      <c r="G10" s="43" t="s">
        <v>45</v>
      </c>
      <c r="H10" s="43" t="s">
        <v>175</v>
      </c>
    </row>
    <row r="11" spans="1:8" s="43" customFormat="1" x14ac:dyDescent="0.25">
      <c r="A11" s="43" t="s">
        <v>5</v>
      </c>
      <c r="B11" s="43" t="s">
        <v>38</v>
      </c>
      <c r="C11" s="43" t="s">
        <v>36</v>
      </c>
      <c r="D11" s="44">
        <v>2017</v>
      </c>
      <c r="E11" s="43" t="str">
        <f t="shared" si="0"/>
        <v>Christensen JJ Atherosclerosis 2017</v>
      </c>
      <c r="F11" s="45" t="s">
        <v>93</v>
      </c>
      <c r="G11" s="43" t="s">
        <v>31</v>
      </c>
      <c r="H11" s="43" t="s">
        <v>175</v>
      </c>
    </row>
    <row r="12" spans="1:8" s="43" customFormat="1" x14ac:dyDescent="0.25">
      <c r="A12" s="43" t="s">
        <v>5</v>
      </c>
      <c r="B12" s="43" t="s">
        <v>47</v>
      </c>
      <c r="C12" s="43" t="s">
        <v>48</v>
      </c>
      <c r="D12" s="44">
        <v>2017</v>
      </c>
      <c r="E12" s="43" t="str">
        <f t="shared" si="0"/>
        <v>Gjevestad OG Genes Nutr 2017</v>
      </c>
      <c r="F12" s="45" t="s">
        <v>92</v>
      </c>
      <c r="G12" s="43" t="s">
        <v>46</v>
      </c>
      <c r="H12" s="43" t="s">
        <v>175</v>
      </c>
    </row>
    <row r="13" spans="1:8" s="43" customFormat="1" x14ac:dyDescent="0.25">
      <c r="A13" s="43" t="s">
        <v>5</v>
      </c>
      <c r="B13" s="43" t="s">
        <v>34</v>
      </c>
      <c r="C13" s="43" t="s">
        <v>50</v>
      </c>
      <c r="D13" s="44">
        <v>2017</v>
      </c>
      <c r="E13" s="43" t="str">
        <f t="shared" si="0"/>
        <v>Narverud I Tidsskr Nor Laegeforen 2017</v>
      </c>
      <c r="F13" s="45" t="s">
        <v>91</v>
      </c>
      <c r="G13" s="43" t="s">
        <v>49</v>
      </c>
      <c r="H13" s="43" t="s">
        <v>175</v>
      </c>
    </row>
    <row r="14" spans="1:8" s="43" customFormat="1" x14ac:dyDescent="0.25">
      <c r="A14" s="43" t="s">
        <v>5</v>
      </c>
      <c r="B14" s="43" t="s">
        <v>71</v>
      </c>
      <c r="C14" s="43" t="s">
        <v>48</v>
      </c>
      <c r="D14" s="44">
        <v>2017</v>
      </c>
      <c r="E14" s="43" t="str">
        <f t="shared" si="0"/>
        <v>Telle-Hansen VH Genes Nutr 2017</v>
      </c>
      <c r="F14" s="45" t="s">
        <v>90</v>
      </c>
      <c r="G14" s="43" t="s">
        <v>51</v>
      </c>
      <c r="H14" s="43" t="s">
        <v>175</v>
      </c>
    </row>
    <row r="15" spans="1:8" s="43" customFormat="1" x14ac:dyDescent="0.25">
      <c r="A15" s="43" t="s">
        <v>5</v>
      </c>
      <c r="B15" s="43" t="s">
        <v>38</v>
      </c>
      <c r="C15" s="43" t="s">
        <v>39</v>
      </c>
      <c r="D15" s="44">
        <v>2016</v>
      </c>
      <c r="E15" s="43" t="str">
        <f t="shared" si="0"/>
        <v>Christensen JJ J Clin Lipidol 2016</v>
      </c>
      <c r="F15" s="45" t="s">
        <v>97</v>
      </c>
      <c r="G15" s="43" t="s">
        <v>37</v>
      </c>
      <c r="H15" s="43" t="s">
        <v>175</v>
      </c>
    </row>
    <row r="16" spans="1:8" s="43" customFormat="1" x14ac:dyDescent="0.25">
      <c r="A16" s="43" t="s">
        <v>5</v>
      </c>
      <c r="B16" s="43" t="s">
        <v>41</v>
      </c>
      <c r="C16" s="43" t="s">
        <v>42</v>
      </c>
      <c r="D16" s="44">
        <v>2016</v>
      </c>
      <c r="E16" s="43" t="str">
        <f t="shared" si="0"/>
        <v>Ulven SM Br J Nutr 2016</v>
      </c>
      <c r="F16" s="45" t="s">
        <v>96</v>
      </c>
      <c r="G16" s="43" t="s">
        <v>40</v>
      </c>
      <c r="H16" s="43" t="s">
        <v>175</v>
      </c>
    </row>
    <row r="17" spans="1:8" s="43" customFormat="1" x14ac:dyDescent="0.25">
      <c r="A17" s="43" t="s">
        <v>5</v>
      </c>
      <c r="B17" s="43" t="s">
        <v>34</v>
      </c>
      <c r="C17" s="43" t="s">
        <v>36</v>
      </c>
      <c r="D17" s="44">
        <v>2014</v>
      </c>
      <c r="E17" s="43" t="str">
        <f t="shared" si="0"/>
        <v>Narverud I Atherosclerosis 2014</v>
      </c>
      <c r="F17" s="45" t="s">
        <v>98</v>
      </c>
      <c r="G17" s="43" t="s">
        <v>33</v>
      </c>
      <c r="H17" s="43" t="s">
        <v>175</v>
      </c>
    </row>
    <row r="18" spans="1:8" s="46" customFormat="1" x14ac:dyDescent="0.25">
      <c r="A18" s="46" t="s">
        <v>295</v>
      </c>
    </row>
    <row r="19" spans="1:8" s="46" customFormat="1" x14ac:dyDescent="0.25">
      <c r="A19" s="46" t="s">
        <v>295</v>
      </c>
    </row>
    <row r="20" spans="1:8" x14ac:dyDescent="0.25">
      <c r="D20" s="47"/>
    </row>
    <row r="21" spans="1:8" x14ac:dyDescent="0.25">
      <c r="D21" s="47"/>
    </row>
    <row r="22" spans="1:8" x14ac:dyDescent="0.25">
      <c r="D22" s="47"/>
    </row>
    <row r="23" spans="1:8" x14ac:dyDescent="0.25">
      <c r="D23" s="47"/>
    </row>
    <row r="24" spans="1:8" x14ac:dyDescent="0.25">
      <c r="D24" s="47"/>
    </row>
    <row r="25" spans="1:8" x14ac:dyDescent="0.25">
      <c r="D25" s="47"/>
    </row>
    <row r="26" spans="1:8" x14ac:dyDescent="0.25">
      <c r="D26" s="47"/>
    </row>
    <row r="27" spans="1:8" x14ac:dyDescent="0.25">
      <c r="D27" s="47"/>
    </row>
    <row r="28" spans="1:8" x14ac:dyDescent="0.25">
      <c r="D28" s="47"/>
    </row>
    <row r="29" spans="1:8" x14ac:dyDescent="0.25">
      <c r="D29" s="47"/>
    </row>
    <row r="30" spans="1:8" x14ac:dyDescent="0.25">
      <c r="D30" s="47"/>
    </row>
  </sheetData>
  <sortState xmlns:xlrd2="http://schemas.microsoft.com/office/spreadsheetml/2017/richdata2" ref="A5:G17">
    <sortCondition descending="1" ref="D1"/>
  </sortState>
  <conditionalFormatting sqref="B1:F4">
    <cfRule type="containsText" dxfId="0" priority="1" operator="containsText" text="N.A.">
      <formula>NOT(ISERROR(SEARCH("N.A.",B1)))</formula>
    </cfRule>
  </conditionalFormatting>
  <hyperlinks>
    <hyperlink ref="F6" r:id="rId1" xr:uid="{00000000-0004-0000-0400-000000000000}"/>
    <hyperlink ref="F14" r:id="rId2" xr:uid="{00000000-0004-0000-0400-000001000000}"/>
    <hyperlink ref="F13" r:id="rId3" xr:uid="{00000000-0004-0000-0400-000002000000}"/>
    <hyperlink ref="F12" r:id="rId4" xr:uid="{00000000-0004-0000-0400-000003000000}"/>
    <hyperlink ref="F11" r:id="rId5" xr:uid="{00000000-0004-0000-0400-000004000000}"/>
    <hyperlink ref="F10" r:id="rId6" xr:uid="{00000000-0004-0000-0400-000005000000}"/>
    <hyperlink ref="F9" r:id="rId7" xr:uid="{00000000-0004-0000-0400-000006000000}"/>
    <hyperlink ref="F16" r:id="rId8" xr:uid="{00000000-0004-0000-0400-000007000000}"/>
    <hyperlink ref="F15" r:id="rId9" xr:uid="{00000000-0004-0000-0400-000008000000}"/>
    <hyperlink ref="F17" r:id="rId10" xr:uid="{00000000-0004-0000-0400-000009000000}"/>
    <hyperlink ref="F7" r:id="rId11" xr:uid="{00000000-0004-0000-0400-00000A000000}"/>
    <hyperlink ref="F8" r:id="rId12" xr:uid="{00000000-0004-0000-0400-00000B000000}"/>
    <hyperlink ref="F5" r:id="rId13" xr:uid="{00000000-0004-0000-0400-00000C000000}"/>
  </hyperlinks>
  <pageMargins left="0.7" right="0.7" top="0.75" bottom="0.75" header="0.3" footer="0.3"/>
  <pageSetup paperSize="9" orientation="portrait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H31"/>
  <sheetViews>
    <sheetView workbookViewId="0">
      <pane ySplit="1" topLeftCell="A2" activePane="bottomLeft" state="frozen"/>
      <selection pane="bottomLeft" activeCell="C30" sqref="C30"/>
    </sheetView>
  </sheetViews>
  <sheetFormatPr defaultColWidth="8.85546875" defaultRowHeight="15" x14ac:dyDescent="0.25"/>
  <cols>
    <col min="1" max="1" width="11.7109375" style="23" customWidth="1"/>
    <col min="2" max="3" width="14.28515625" style="14" customWidth="1"/>
    <col min="4" max="4" width="19.42578125" style="9" bestFit="1" customWidth="1"/>
    <col min="5" max="5" width="35.140625" style="9" customWidth="1"/>
    <col min="6" max="6" width="30.28515625" style="9" customWidth="1"/>
    <col min="7" max="7" width="23.7109375" style="9" bestFit="1" customWidth="1"/>
    <col min="8" max="16384" width="8.85546875" style="9"/>
  </cols>
  <sheetData>
    <row r="1" spans="1:8" s="3" customFormat="1" x14ac:dyDescent="0.25">
      <c r="A1" s="27" t="s">
        <v>23</v>
      </c>
      <c r="B1" s="12" t="s">
        <v>14</v>
      </c>
      <c r="C1" s="12" t="s">
        <v>7</v>
      </c>
      <c r="D1" s="3" t="s">
        <v>12</v>
      </c>
      <c r="E1" s="3" t="s">
        <v>118</v>
      </c>
      <c r="F1" s="3" t="s">
        <v>25</v>
      </c>
      <c r="G1" s="3" t="s">
        <v>9</v>
      </c>
      <c r="H1" s="3" t="s">
        <v>136</v>
      </c>
    </row>
    <row r="2" spans="1:8" s="6" customFormat="1" x14ac:dyDescent="0.25">
      <c r="A2" s="26" t="s">
        <v>254</v>
      </c>
      <c r="B2" s="18" t="s">
        <v>176</v>
      </c>
      <c r="C2" s="11">
        <v>2020</v>
      </c>
      <c r="D2" s="6" t="s">
        <v>277</v>
      </c>
      <c r="E2" s="6" t="s">
        <v>126</v>
      </c>
      <c r="F2" s="6" t="s">
        <v>127</v>
      </c>
      <c r="G2" s="6" t="s">
        <v>106</v>
      </c>
    </row>
    <row r="3" spans="1:8" s="6" customFormat="1" x14ac:dyDescent="0.25">
      <c r="A3" s="26" t="s">
        <v>255</v>
      </c>
      <c r="B3" s="11" t="s">
        <v>177</v>
      </c>
      <c r="C3" s="11">
        <v>2019</v>
      </c>
      <c r="D3" s="6" t="s">
        <v>0</v>
      </c>
      <c r="E3" s="6" t="s">
        <v>121</v>
      </c>
      <c r="F3" s="6" t="s">
        <v>59</v>
      </c>
      <c r="G3" s="6" t="s">
        <v>104</v>
      </c>
    </row>
    <row r="4" spans="1:8" s="6" customFormat="1" x14ac:dyDescent="0.25">
      <c r="A4" s="26" t="s">
        <v>256</v>
      </c>
      <c r="B4" s="11" t="s">
        <v>201</v>
      </c>
      <c r="C4" s="11">
        <v>2019</v>
      </c>
      <c r="D4" s="6" t="s">
        <v>278</v>
      </c>
      <c r="E4" s="6" t="s">
        <v>227</v>
      </c>
      <c r="F4" s="6" t="s">
        <v>228</v>
      </c>
      <c r="G4" s="6" t="s">
        <v>229</v>
      </c>
      <c r="H4" s="6" t="s">
        <v>230</v>
      </c>
    </row>
    <row r="5" spans="1:8" s="6" customFormat="1" x14ac:dyDescent="0.25">
      <c r="A5" s="26" t="s">
        <v>247</v>
      </c>
      <c r="B5" s="11" t="s">
        <v>192</v>
      </c>
      <c r="C5" s="11">
        <v>2019</v>
      </c>
      <c r="D5" s="6" t="s">
        <v>278</v>
      </c>
      <c r="E5" s="6" t="s">
        <v>159</v>
      </c>
      <c r="F5" s="6" t="s">
        <v>194</v>
      </c>
      <c r="G5" s="6" t="s">
        <v>158</v>
      </c>
    </row>
    <row r="6" spans="1:8" s="6" customFormat="1" x14ac:dyDescent="0.25">
      <c r="A6" s="26" t="s">
        <v>245</v>
      </c>
      <c r="B6" s="11" t="s">
        <v>191</v>
      </c>
      <c r="C6" s="11">
        <v>2018</v>
      </c>
      <c r="D6" s="6" t="s">
        <v>278</v>
      </c>
      <c r="E6" s="6" t="s">
        <v>159</v>
      </c>
      <c r="F6" s="6" t="s">
        <v>193</v>
      </c>
      <c r="G6" s="6" t="s">
        <v>158</v>
      </c>
    </row>
    <row r="7" spans="1:8" s="6" customFormat="1" x14ac:dyDescent="0.25">
      <c r="A7" s="26" t="s">
        <v>257</v>
      </c>
      <c r="B7" s="11" t="s">
        <v>189</v>
      </c>
      <c r="C7" s="11">
        <v>2017</v>
      </c>
      <c r="D7" s="6" t="s">
        <v>122</v>
      </c>
      <c r="E7" s="6" t="s">
        <v>186</v>
      </c>
      <c r="F7" s="6" t="s">
        <v>125</v>
      </c>
      <c r="G7" s="6" t="s">
        <v>187</v>
      </c>
      <c r="H7" s="6" t="s">
        <v>188</v>
      </c>
    </row>
    <row r="8" spans="1:8" s="6" customFormat="1" x14ac:dyDescent="0.25">
      <c r="A8" s="26" t="s">
        <v>257</v>
      </c>
      <c r="B8" s="11" t="s">
        <v>189</v>
      </c>
      <c r="C8" s="11">
        <v>2017</v>
      </c>
      <c r="D8" s="6" t="s">
        <v>124</v>
      </c>
      <c r="E8" s="6" t="s">
        <v>186</v>
      </c>
      <c r="F8" s="6" t="s">
        <v>123</v>
      </c>
      <c r="G8" s="6" t="s">
        <v>187</v>
      </c>
      <c r="H8" s="6" t="s">
        <v>188</v>
      </c>
    </row>
    <row r="9" spans="1:8" s="6" customFormat="1" x14ac:dyDescent="0.25">
      <c r="A9" s="26" t="s">
        <v>258</v>
      </c>
      <c r="B9" s="11" t="s">
        <v>164</v>
      </c>
      <c r="C9" s="11">
        <v>2017</v>
      </c>
      <c r="D9" s="6" t="s">
        <v>122</v>
      </c>
      <c r="E9" s="6" t="s">
        <v>120</v>
      </c>
      <c r="F9" s="6" t="s">
        <v>125</v>
      </c>
      <c r="G9" s="6" t="s">
        <v>104</v>
      </c>
    </row>
    <row r="10" spans="1:8" s="6" customFormat="1" x14ac:dyDescent="0.25">
      <c r="A10" s="26" t="s">
        <v>258</v>
      </c>
      <c r="B10" s="11" t="s">
        <v>164</v>
      </c>
      <c r="C10" s="11">
        <v>2017</v>
      </c>
      <c r="D10" s="6" t="s">
        <v>124</v>
      </c>
      <c r="E10" s="6" t="s">
        <v>120</v>
      </c>
      <c r="F10" s="6" t="s">
        <v>123</v>
      </c>
      <c r="G10" s="6" t="s">
        <v>104</v>
      </c>
    </row>
    <row r="11" spans="1:8" s="6" customFormat="1" x14ac:dyDescent="0.25">
      <c r="A11" s="26" t="s">
        <v>259</v>
      </c>
      <c r="B11" s="11" t="s">
        <v>22</v>
      </c>
      <c r="C11" s="11">
        <v>2017</v>
      </c>
      <c r="D11" s="6" t="s">
        <v>0</v>
      </c>
      <c r="E11" s="6" t="s">
        <v>119</v>
      </c>
      <c r="F11" s="6" t="s">
        <v>37</v>
      </c>
      <c r="G11" s="6" t="s">
        <v>106</v>
      </c>
    </row>
    <row r="12" spans="1:8" s="6" customFormat="1" x14ac:dyDescent="0.25">
      <c r="A12" s="26" t="s">
        <v>259</v>
      </c>
      <c r="B12" s="11" t="s">
        <v>22</v>
      </c>
      <c r="C12" s="11">
        <v>2017</v>
      </c>
      <c r="D12" s="6" t="s">
        <v>278</v>
      </c>
      <c r="E12" s="6" t="s">
        <v>119</v>
      </c>
      <c r="F12" s="6" t="s">
        <v>31</v>
      </c>
      <c r="G12" s="6" t="s">
        <v>106</v>
      </c>
    </row>
    <row r="13" spans="1:8" s="6" customFormat="1" x14ac:dyDescent="0.25">
      <c r="A13" s="26" t="s">
        <v>248</v>
      </c>
      <c r="B13" s="11" t="s">
        <v>167</v>
      </c>
      <c r="C13" s="11">
        <v>2017</v>
      </c>
      <c r="D13" s="6" t="s">
        <v>278</v>
      </c>
      <c r="E13" s="6" t="s">
        <v>159</v>
      </c>
      <c r="F13" s="6" t="s">
        <v>195</v>
      </c>
      <c r="G13" s="6" t="s">
        <v>158</v>
      </c>
    </row>
    <row r="14" spans="1:8" s="6" customFormat="1" x14ac:dyDescent="0.25">
      <c r="A14" s="26" t="s">
        <v>260</v>
      </c>
      <c r="B14" s="11" t="s">
        <v>165</v>
      </c>
      <c r="C14" s="11">
        <v>2017</v>
      </c>
      <c r="D14" s="6" t="s">
        <v>277</v>
      </c>
      <c r="E14" s="6" t="s">
        <v>126</v>
      </c>
      <c r="F14" s="6" t="s">
        <v>135</v>
      </c>
      <c r="G14" s="6" t="s">
        <v>137</v>
      </c>
    </row>
    <row r="15" spans="1:8" s="6" customFormat="1" x14ac:dyDescent="0.25">
      <c r="A15" s="26" t="s">
        <v>261</v>
      </c>
      <c r="B15" s="11" t="s">
        <v>22</v>
      </c>
      <c r="C15" s="11">
        <v>2017</v>
      </c>
      <c r="D15" s="6" t="s">
        <v>277</v>
      </c>
      <c r="E15" s="6" t="s">
        <v>126</v>
      </c>
      <c r="F15" s="6" t="s">
        <v>134</v>
      </c>
      <c r="G15" s="6" t="s">
        <v>106</v>
      </c>
    </row>
    <row r="16" spans="1:8" s="6" customFormat="1" x14ac:dyDescent="0.25">
      <c r="A16" s="26" t="s">
        <v>252</v>
      </c>
      <c r="B16" s="11" t="s">
        <v>22</v>
      </c>
      <c r="C16" s="11">
        <v>2017</v>
      </c>
      <c r="D16" s="6" t="s">
        <v>279</v>
      </c>
      <c r="E16" s="6" t="s">
        <v>154</v>
      </c>
      <c r="F16" s="6" t="s">
        <v>195</v>
      </c>
      <c r="G16" s="6" t="s">
        <v>156</v>
      </c>
    </row>
    <row r="17" spans="1:7" s="6" customFormat="1" x14ac:dyDescent="0.25">
      <c r="A17" s="26" t="s">
        <v>262</v>
      </c>
      <c r="B17" s="11" t="s">
        <v>167</v>
      </c>
      <c r="C17" s="11">
        <v>2017</v>
      </c>
      <c r="D17" s="6" t="s">
        <v>278</v>
      </c>
      <c r="E17" s="6" t="s">
        <v>160</v>
      </c>
      <c r="F17" s="6" t="s">
        <v>195</v>
      </c>
      <c r="G17" s="6" t="s">
        <v>11</v>
      </c>
    </row>
    <row r="18" spans="1:7" s="6" customFormat="1" x14ac:dyDescent="0.25">
      <c r="A18" s="26" t="s">
        <v>263</v>
      </c>
      <c r="B18" s="11" t="s">
        <v>168</v>
      </c>
      <c r="C18" s="11">
        <v>2016</v>
      </c>
      <c r="D18" s="6" t="s">
        <v>0</v>
      </c>
      <c r="E18" s="6" t="s">
        <v>147</v>
      </c>
      <c r="F18" s="6" t="s">
        <v>148</v>
      </c>
      <c r="G18" s="6" t="s">
        <v>106</v>
      </c>
    </row>
    <row r="19" spans="1:7" s="6" customFormat="1" x14ac:dyDescent="0.25">
      <c r="A19" s="26" t="s">
        <v>264</v>
      </c>
      <c r="B19" s="11" t="s">
        <v>178</v>
      </c>
      <c r="C19" s="11">
        <v>2016</v>
      </c>
      <c r="D19" s="6" t="s">
        <v>0</v>
      </c>
      <c r="E19" s="6" t="s">
        <v>119</v>
      </c>
      <c r="F19" s="6" t="s">
        <v>133</v>
      </c>
      <c r="G19" s="6" t="s">
        <v>106</v>
      </c>
    </row>
    <row r="20" spans="1:7" s="6" customFormat="1" x14ac:dyDescent="0.25">
      <c r="A20" s="26" t="s">
        <v>264</v>
      </c>
      <c r="B20" s="11" t="s">
        <v>178</v>
      </c>
      <c r="C20" s="11">
        <v>2016</v>
      </c>
      <c r="D20" s="6" t="s">
        <v>278</v>
      </c>
      <c r="E20" s="6" t="s">
        <v>119</v>
      </c>
      <c r="F20" s="6" t="s">
        <v>145</v>
      </c>
      <c r="G20" s="6" t="s">
        <v>106</v>
      </c>
    </row>
    <row r="21" spans="1:7" s="6" customFormat="1" x14ac:dyDescent="0.25">
      <c r="A21" s="26" t="s">
        <v>246</v>
      </c>
      <c r="B21" s="11" t="s">
        <v>169</v>
      </c>
      <c r="C21" s="11">
        <v>2016</v>
      </c>
      <c r="D21" s="6" t="s">
        <v>278</v>
      </c>
      <c r="E21" s="6" t="s">
        <v>159</v>
      </c>
      <c r="F21" s="6" t="s">
        <v>196</v>
      </c>
      <c r="G21" s="6" t="s">
        <v>158</v>
      </c>
    </row>
    <row r="22" spans="1:7" s="6" customFormat="1" x14ac:dyDescent="0.25">
      <c r="A22" s="26" t="s">
        <v>265</v>
      </c>
      <c r="B22" s="11" t="s">
        <v>166</v>
      </c>
      <c r="C22" s="11">
        <v>2016</v>
      </c>
      <c r="D22" s="6" t="s">
        <v>0</v>
      </c>
      <c r="E22" s="6" t="s">
        <v>144</v>
      </c>
      <c r="F22" s="6" t="s">
        <v>145</v>
      </c>
      <c r="G22" s="6" t="s">
        <v>146</v>
      </c>
    </row>
    <row r="23" spans="1:7" s="6" customFormat="1" x14ac:dyDescent="0.25">
      <c r="A23" s="26" t="s">
        <v>266</v>
      </c>
      <c r="B23" s="11" t="s">
        <v>171</v>
      </c>
      <c r="C23" s="11">
        <v>2016</v>
      </c>
      <c r="D23" s="6" t="s">
        <v>277</v>
      </c>
      <c r="E23" s="6" t="s">
        <v>126</v>
      </c>
      <c r="F23" s="6" t="s">
        <v>135</v>
      </c>
      <c r="G23" s="6" t="s">
        <v>106</v>
      </c>
    </row>
    <row r="24" spans="1:7" s="6" customFormat="1" x14ac:dyDescent="0.25">
      <c r="A24" s="26" t="s">
        <v>267</v>
      </c>
      <c r="B24" s="11" t="s">
        <v>169</v>
      </c>
      <c r="C24" s="11">
        <v>2016</v>
      </c>
      <c r="D24" s="6" t="s">
        <v>278</v>
      </c>
      <c r="E24" s="6" t="s">
        <v>160</v>
      </c>
      <c r="F24" s="6" t="s">
        <v>145</v>
      </c>
      <c r="G24" s="6" t="s">
        <v>11</v>
      </c>
    </row>
    <row r="25" spans="1:7" s="6" customFormat="1" x14ac:dyDescent="0.25">
      <c r="A25" s="26" t="s">
        <v>268</v>
      </c>
      <c r="B25" s="11" t="s">
        <v>179</v>
      </c>
      <c r="C25" s="11">
        <v>2016</v>
      </c>
      <c r="D25" s="6" t="s">
        <v>278</v>
      </c>
      <c r="E25" s="6" t="s">
        <v>161</v>
      </c>
      <c r="F25" s="6" t="s">
        <v>145</v>
      </c>
      <c r="G25" s="6" t="s">
        <v>162</v>
      </c>
    </row>
    <row r="26" spans="1:7" s="6" customFormat="1" x14ac:dyDescent="0.25">
      <c r="A26" s="26" t="s">
        <v>269</v>
      </c>
      <c r="B26" s="11" t="s">
        <v>26</v>
      </c>
      <c r="C26" s="11">
        <v>2015</v>
      </c>
      <c r="D26" s="6" t="s">
        <v>278</v>
      </c>
      <c r="E26" s="6" t="s">
        <v>159</v>
      </c>
      <c r="F26" s="6" t="s">
        <v>197</v>
      </c>
      <c r="G26" s="6" t="s">
        <v>158</v>
      </c>
    </row>
    <row r="27" spans="1:7" s="6" customFormat="1" x14ac:dyDescent="0.25">
      <c r="A27" s="26" t="s">
        <v>270</v>
      </c>
      <c r="B27" s="11" t="s">
        <v>170</v>
      </c>
      <c r="C27" s="11">
        <v>2015</v>
      </c>
      <c r="D27" s="6" t="s">
        <v>278</v>
      </c>
      <c r="E27" s="6" t="s">
        <v>157</v>
      </c>
      <c r="F27" s="6" t="s">
        <v>197</v>
      </c>
      <c r="G27" s="6" t="s">
        <v>155</v>
      </c>
    </row>
    <row r="28" spans="1:7" s="6" customFormat="1" x14ac:dyDescent="0.25">
      <c r="A28" s="26" t="s">
        <v>271</v>
      </c>
      <c r="B28" s="11" t="s">
        <v>180</v>
      </c>
      <c r="C28" s="13">
        <v>2018</v>
      </c>
      <c r="D28" s="6" t="s">
        <v>277</v>
      </c>
      <c r="E28" s="6" t="s">
        <v>181</v>
      </c>
      <c r="F28" s="6" t="s">
        <v>182</v>
      </c>
      <c r="G28" s="6" t="s">
        <v>106</v>
      </c>
    </row>
    <row r="29" spans="1:7" s="6" customFormat="1" x14ac:dyDescent="0.25">
      <c r="A29" s="26" t="s">
        <v>272</v>
      </c>
      <c r="B29" s="11" t="s">
        <v>114</v>
      </c>
      <c r="C29" s="13">
        <v>2018</v>
      </c>
      <c r="D29" s="6" t="s">
        <v>0</v>
      </c>
      <c r="E29" s="6" t="s">
        <v>126</v>
      </c>
      <c r="F29" s="6" t="s">
        <v>183</v>
      </c>
      <c r="G29" s="6" t="s">
        <v>284</v>
      </c>
    </row>
    <row r="30" spans="1:7" s="6" customFormat="1" x14ac:dyDescent="0.25">
      <c r="A30" s="26" t="s">
        <v>273</v>
      </c>
      <c r="B30" s="11" t="s">
        <v>163</v>
      </c>
      <c r="C30" s="13">
        <v>2017</v>
      </c>
      <c r="D30" s="6" t="s">
        <v>277</v>
      </c>
      <c r="E30" s="6" t="s">
        <v>181</v>
      </c>
      <c r="F30" s="6" t="s">
        <v>184</v>
      </c>
      <c r="G30" s="6" t="s">
        <v>106</v>
      </c>
    </row>
    <row r="31" spans="1:7" s="6" customFormat="1" x14ac:dyDescent="0.25">
      <c r="A31" s="26" t="s">
        <v>274</v>
      </c>
      <c r="B31" s="11" t="s">
        <v>199</v>
      </c>
      <c r="C31" s="11">
        <v>2014</v>
      </c>
      <c r="D31" s="6" t="s">
        <v>278</v>
      </c>
      <c r="E31" s="6" t="s">
        <v>159</v>
      </c>
      <c r="F31" s="6" t="s">
        <v>198</v>
      </c>
      <c r="G31" s="6" t="s">
        <v>158</v>
      </c>
    </row>
  </sheetData>
  <sortState xmlns:xlrd2="http://schemas.microsoft.com/office/spreadsheetml/2017/richdata2" ref="B2:G27">
    <sortCondition descending="1" ref="C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ColWidth="8.85546875" defaultRowHeight="15" x14ac:dyDescent="0.25"/>
  <cols>
    <col min="1" max="1" width="10.28515625" style="23" bestFit="1" customWidth="1"/>
    <col min="2" max="2" width="14.28515625" style="23" bestFit="1" customWidth="1"/>
    <col min="3" max="3" width="8.85546875" style="14"/>
    <col min="4" max="4" width="21.7109375" style="9" customWidth="1"/>
    <col min="5" max="5" width="42.85546875" style="9" bestFit="1" customWidth="1"/>
    <col min="6" max="6" width="8.85546875" style="9"/>
    <col min="7" max="7" width="30.7109375" style="9" bestFit="1" customWidth="1"/>
    <col min="8" max="16384" width="8.85546875" style="9"/>
  </cols>
  <sheetData>
    <row r="1" spans="1:7" s="3" customFormat="1" x14ac:dyDescent="0.25">
      <c r="A1" s="27" t="s">
        <v>116</v>
      </c>
      <c r="B1" s="27" t="s">
        <v>117</v>
      </c>
      <c r="C1" s="12" t="s">
        <v>7</v>
      </c>
      <c r="D1" s="3" t="s">
        <v>283</v>
      </c>
      <c r="E1" s="3" t="s">
        <v>62</v>
      </c>
      <c r="F1" s="3" t="s">
        <v>64</v>
      </c>
      <c r="G1" s="3" t="s">
        <v>10</v>
      </c>
    </row>
    <row r="2" spans="1:7" s="6" customFormat="1" x14ac:dyDescent="0.25">
      <c r="A2" s="26" t="s">
        <v>249</v>
      </c>
      <c r="B2" s="26" t="s">
        <v>250</v>
      </c>
      <c r="C2" s="13">
        <v>2021</v>
      </c>
      <c r="D2" s="6" t="s">
        <v>4</v>
      </c>
      <c r="E2" s="6" t="s">
        <v>63</v>
      </c>
      <c r="F2" s="49">
        <v>3.34</v>
      </c>
      <c r="G2" s="6" t="s">
        <v>300</v>
      </c>
    </row>
    <row r="3" spans="1:7" s="53" customFormat="1" x14ac:dyDescent="0.25">
      <c r="A3" s="50">
        <v>44969</v>
      </c>
      <c r="B3" s="51" t="s">
        <v>319</v>
      </c>
      <c r="C3" s="52">
        <v>2023</v>
      </c>
      <c r="D3" s="53" t="s">
        <v>4</v>
      </c>
      <c r="E3" s="53" t="s">
        <v>318</v>
      </c>
      <c r="F3" s="54">
        <v>4.58</v>
      </c>
      <c r="G3" s="53" t="s">
        <v>317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I4"/>
  <sheetViews>
    <sheetView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19" style="9" bestFit="1" customWidth="1"/>
    <col min="2" max="2" width="62.85546875" style="14" bestFit="1" customWidth="1"/>
    <col min="3" max="4" width="13" style="23" customWidth="1"/>
    <col min="5" max="5" width="16.28515625" style="9" bestFit="1" customWidth="1"/>
    <col min="6" max="6" width="12.7109375" style="9" bestFit="1" customWidth="1"/>
    <col min="7" max="7" width="40.28515625" style="9" bestFit="1" customWidth="1"/>
    <col min="8" max="8" width="18" style="9" bestFit="1" customWidth="1"/>
    <col min="9" max="9" width="27.140625" style="9" customWidth="1"/>
    <col min="10" max="16384" width="8.85546875" style="9"/>
  </cols>
  <sheetData>
    <row r="1" spans="1:9" s="3" customFormat="1" x14ac:dyDescent="0.25">
      <c r="A1" s="3" t="s">
        <v>283</v>
      </c>
      <c r="B1" s="12" t="s">
        <v>17</v>
      </c>
      <c r="C1" s="24" t="s">
        <v>108</v>
      </c>
      <c r="D1" s="24" t="s">
        <v>109</v>
      </c>
      <c r="E1" s="1" t="s">
        <v>14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s="4" customFormat="1" ht="30" x14ac:dyDescent="0.25">
      <c r="A2" s="4" t="s">
        <v>102</v>
      </c>
      <c r="B2" s="17" t="s">
        <v>296</v>
      </c>
      <c r="C2" s="25">
        <v>44197</v>
      </c>
      <c r="D2" s="25">
        <v>44592</v>
      </c>
      <c r="E2" s="10" t="str">
        <f>CONCATENATE(CONCATENATE(RIGHT(REPT("0",2) &amp; MONTH(C2),2),"/",YEAR(C2)), "-", CONCATENATE(RIGHT(REPT("0",2) &amp; MONTH(D2),2),"/",YEAR(D2)))</f>
        <v>01/2021-01/2022</v>
      </c>
      <c r="F2" s="10" t="str">
        <f>CONCATENATE(YEAR(C2), "-", YEAR(D2))</f>
        <v>2021-2022</v>
      </c>
      <c r="G2" s="5" t="s">
        <v>298</v>
      </c>
      <c r="H2" s="5" t="s">
        <v>299</v>
      </c>
      <c r="I2" s="5"/>
    </row>
    <row r="3" spans="1:9" s="4" customFormat="1" ht="30" x14ac:dyDescent="0.25">
      <c r="A3" s="4" t="s">
        <v>102</v>
      </c>
      <c r="B3" s="17" t="s">
        <v>115</v>
      </c>
      <c r="C3" s="25">
        <v>43525</v>
      </c>
      <c r="D3" s="25">
        <v>43526</v>
      </c>
      <c r="E3" s="10" t="str">
        <f t="shared" ref="E3:E4" si="0">CONCATENATE(CONCATENATE(RIGHT(REPT("0",2) &amp; MONTH(C3),2),"/",YEAR(C3)), "-", CONCATENATE(RIGHT(REPT("0",2) &amp; MONTH(D3),2),"/",YEAR(D3)))</f>
        <v>03/2019-03/2019</v>
      </c>
      <c r="F3" s="10" t="str">
        <f t="shared" ref="F3:F4" si="1">CONCATENATE(YEAR(C3), "-", YEAR(D3))</f>
        <v>2019-2019</v>
      </c>
      <c r="G3" s="5" t="s">
        <v>297</v>
      </c>
      <c r="H3" s="5" t="s">
        <v>299</v>
      </c>
    </row>
    <row r="4" spans="1:9" s="36" customFormat="1" ht="30" x14ac:dyDescent="0.25">
      <c r="A4" s="36" t="s">
        <v>185</v>
      </c>
      <c r="B4" s="37" t="s">
        <v>200</v>
      </c>
      <c r="C4" s="38">
        <v>43205</v>
      </c>
      <c r="D4" s="38">
        <v>43570</v>
      </c>
      <c r="E4" s="39" t="str">
        <f t="shared" si="0"/>
        <v>04/2018-04/2019</v>
      </c>
      <c r="F4" s="39" t="str">
        <f t="shared" si="1"/>
        <v>2018-2019</v>
      </c>
      <c r="G4" s="29" t="s">
        <v>159</v>
      </c>
      <c r="H4" s="29" t="s">
        <v>299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K6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4.7109375" style="22" customWidth="1"/>
    <col min="2" max="2" width="9" style="22" customWidth="1"/>
    <col min="3" max="3" width="9" style="2" customWidth="1"/>
    <col min="4" max="4" width="21.85546875" style="2" bestFit="1" customWidth="1"/>
    <col min="5" max="5" width="23.140625" style="2" bestFit="1" customWidth="1"/>
    <col min="6" max="6" width="38" style="2" customWidth="1"/>
    <col min="7" max="7" width="59" style="2" customWidth="1"/>
    <col min="8" max="8" width="20.28515625" style="2" bestFit="1" customWidth="1"/>
    <col min="9" max="9" width="26.42578125" style="2" bestFit="1" customWidth="1"/>
    <col min="10" max="10" width="26.42578125" style="2" customWidth="1"/>
    <col min="11" max="11" width="33.140625" style="2" customWidth="1"/>
    <col min="12" max="16384" width="8.85546875" style="2"/>
  </cols>
  <sheetData>
    <row r="1" spans="1:11" s="1" customFormat="1" x14ac:dyDescent="0.25">
      <c r="A1" s="20" t="s">
        <v>23</v>
      </c>
      <c r="B1" s="20" t="s">
        <v>14</v>
      </c>
      <c r="C1" s="1" t="s">
        <v>7</v>
      </c>
      <c r="D1" s="1" t="s">
        <v>12</v>
      </c>
      <c r="E1" s="1" t="s">
        <v>24</v>
      </c>
      <c r="F1" s="1" t="s">
        <v>25</v>
      </c>
      <c r="G1" s="1" t="s">
        <v>207</v>
      </c>
      <c r="H1" s="1" t="s">
        <v>205</v>
      </c>
      <c r="I1" s="1" t="s">
        <v>204</v>
      </c>
      <c r="J1" s="1" t="s">
        <v>208</v>
      </c>
      <c r="K1" s="1" t="s">
        <v>10</v>
      </c>
    </row>
    <row r="2" spans="1:11" s="8" customFormat="1" ht="60" x14ac:dyDescent="0.25">
      <c r="A2" s="21" t="s">
        <v>251</v>
      </c>
      <c r="B2" s="28" t="s">
        <v>26</v>
      </c>
      <c r="C2" s="7">
        <v>2015</v>
      </c>
      <c r="D2" s="8" t="s">
        <v>2</v>
      </c>
      <c r="E2" s="8" t="s">
        <v>1</v>
      </c>
      <c r="F2" s="8" t="s">
        <v>29</v>
      </c>
      <c r="G2" s="8" t="s">
        <v>30</v>
      </c>
      <c r="H2" s="8" t="s">
        <v>28</v>
      </c>
      <c r="I2" s="8" t="s">
        <v>27</v>
      </c>
      <c r="J2" s="16" t="s">
        <v>220</v>
      </c>
      <c r="K2" s="8" t="s">
        <v>212</v>
      </c>
    </row>
    <row r="3" spans="1:11" s="8" customFormat="1" ht="30" x14ac:dyDescent="0.25">
      <c r="A3" s="21" t="s">
        <v>252</v>
      </c>
      <c r="B3" s="28" t="s">
        <v>22</v>
      </c>
      <c r="C3" s="7">
        <v>2017</v>
      </c>
      <c r="D3" s="8" t="s">
        <v>206</v>
      </c>
      <c r="E3" s="8" t="s">
        <v>211</v>
      </c>
      <c r="F3" s="8" t="s">
        <v>209</v>
      </c>
      <c r="G3" s="8" t="s">
        <v>275</v>
      </c>
      <c r="H3" s="8" t="s">
        <v>28</v>
      </c>
      <c r="I3" s="8" t="s">
        <v>210</v>
      </c>
      <c r="J3" s="16" t="s">
        <v>220</v>
      </c>
      <c r="K3" s="8" t="s">
        <v>212</v>
      </c>
    </row>
    <row r="4" spans="1:11" s="8" customFormat="1" ht="30" x14ac:dyDescent="0.25">
      <c r="A4" s="21" t="s">
        <v>252</v>
      </c>
      <c r="B4" s="28" t="s">
        <v>22</v>
      </c>
      <c r="C4" s="7">
        <v>2017</v>
      </c>
      <c r="D4" s="8" t="s">
        <v>206</v>
      </c>
      <c r="E4" s="8" t="s">
        <v>211</v>
      </c>
      <c r="F4" s="8" t="s">
        <v>209</v>
      </c>
      <c r="G4" s="8" t="s">
        <v>276</v>
      </c>
      <c r="H4" s="8" t="s">
        <v>28</v>
      </c>
      <c r="I4" s="8" t="s">
        <v>210</v>
      </c>
      <c r="J4" s="16" t="s">
        <v>221</v>
      </c>
      <c r="K4" s="8" t="s">
        <v>213</v>
      </c>
    </row>
    <row r="5" spans="1:11" s="8" customFormat="1" ht="30" x14ac:dyDescent="0.25">
      <c r="A5" s="21" t="s">
        <v>253</v>
      </c>
      <c r="B5" s="28" t="s">
        <v>216</v>
      </c>
      <c r="C5" s="7">
        <v>2017</v>
      </c>
      <c r="D5" s="8" t="s">
        <v>217</v>
      </c>
      <c r="E5" s="8" t="s">
        <v>211</v>
      </c>
      <c r="F5" s="8" t="s">
        <v>280</v>
      </c>
      <c r="G5" s="8" t="s">
        <v>218</v>
      </c>
      <c r="H5" s="8" t="s">
        <v>28</v>
      </c>
      <c r="I5" s="8" t="s">
        <v>219</v>
      </c>
      <c r="J5" s="15" t="s">
        <v>226</v>
      </c>
      <c r="K5" s="8" t="s">
        <v>213</v>
      </c>
    </row>
    <row r="6" spans="1:11" s="8" customFormat="1" ht="30" x14ac:dyDescent="0.25">
      <c r="A6" s="21" t="s">
        <v>253</v>
      </c>
      <c r="B6" s="28" t="s">
        <v>215</v>
      </c>
      <c r="C6" s="7">
        <v>2015</v>
      </c>
      <c r="D6" s="8" t="s">
        <v>217</v>
      </c>
      <c r="E6" s="8" t="s">
        <v>211</v>
      </c>
      <c r="F6" s="8" t="s">
        <v>281</v>
      </c>
      <c r="G6" s="8" t="s">
        <v>223</v>
      </c>
      <c r="H6" s="8" t="s">
        <v>28</v>
      </c>
      <c r="I6" s="8" t="s">
        <v>224</v>
      </c>
      <c r="J6" s="15" t="s">
        <v>225</v>
      </c>
      <c r="K6" s="8" t="s">
        <v>213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CCB1BA9365C54B9C3EB9E23C1B2633" ma:contentTypeVersion="12" ma:contentTypeDescription="Opprett et nytt dokument." ma:contentTypeScope="" ma:versionID="7f0fce0c4abc6a12f8fcbebd879d9aed">
  <xsd:schema xmlns:xsd="http://www.w3.org/2001/XMLSchema" xmlns:xs="http://www.w3.org/2001/XMLSchema" xmlns:p="http://schemas.microsoft.com/office/2006/metadata/properties" xmlns:ns3="9de6e283-f6b6-4558-8465-801ca1267013" xmlns:ns4="421202cc-cfcf-450e-a55d-9487af6c1599" targetNamespace="http://schemas.microsoft.com/office/2006/metadata/properties" ma:root="true" ma:fieldsID="3b1ff60bc3b9a940cff1e2fac717cc3e" ns3:_="" ns4:_="">
    <xsd:import namespace="9de6e283-f6b6-4558-8465-801ca1267013"/>
    <xsd:import namespace="421202cc-cfcf-450e-a55d-9487af6c15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e283-f6b6-4558-8465-801ca12670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1202cc-cfcf-450e-a55d-9487af6c159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B0CA3A-E88C-474E-AEE0-98F82CA8A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43284B-DAC8-4E8C-A531-8BA424A02C88}">
  <ds:schemaRefs>
    <ds:schemaRef ds:uri="http://purl.org/dc/terms/"/>
    <ds:schemaRef ds:uri="http://schemas.openxmlformats.org/package/2006/metadata/core-properties"/>
    <ds:schemaRef ds:uri="9de6e283-f6b6-4558-8465-801ca126701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21202cc-cfcf-450e-a55d-9487af6c159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FDB8B3-8D01-4405-A22D-A8737F0F0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6e283-f6b6-4558-8465-801ca1267013"/>
    <ds:schemaRef ds:uri="421202cc-cfcf-450e-a55d-9487af6c1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education</vt:lpstr>
      <vt:lpstr>experience</vt:lpstr>
      <vt:lpstr>educational-activities</vt:lpstr>
      <vt:lpstr>publications</vt:lpstr>
      <vt:lpstr>presentations</vt:lpstr>
      <vt:lpstr>editorial-activities</vt:lpstr>
      <vt:lpstr>service-activities</vt:lpstr>
      <vt:lpstr>grants-awards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Juel Christensen</dc:creator>
  <cp:lastModifiedBy>Ankit Deshmukh</cp:lastModifiedBy>
  <cp:lastPrinted>2020-05-22T11:14:38Z</cp:lastPrinted>
  <dcterms:created xsi:type="dcterms:W3CDTF">2020-01-25T21:48:34Z</dcterms:created>
  <dcterms:modified xsi:type="dcterms:W3CDTF">2023-04-10T16:20:22Z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0x01010032CCB1BA9365C54B9C3EB9E23C1B2633</vt:lpwstr>
  </property>
</Properties>
</file>