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sanja\Desktop\UP\seminarski\ZdravaHranaSkole\"/>
    </mc:Choice>
  </mc:AlternateContent>
  <xr:revisionPtr revIDLastSave="0" documentId="13_ncr:1_{2CC571F8-FFA7-4098-A537-7B80A62C4D6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1" l="1"/>
  <c r="R7" i="1" s="1"/>
  <c r="R8" i="1" s="1"/>
  <c r="I6" i="1"/>
  <c r="I7" i="1" s="1"/>
  <c r="H7" i="1"/>
  <c r="H8" i="1" s="1"/>
  <c r="I8" i="1" s="1"/>
  <c r="D6" i="1"/>
  <c r="D8" i="1" s="1"/>
  <c r="D12" i="1" s="1"/>
  <c r="J6" i="1" l="1"/>
  <c r="J7" i="1" l="1"/>
  <c r="J8" i="1" s="1"/>
  <c r="K6" i="1"/>
  <c r="L6" i="1" l="1"/>
  <c r="K7" i="1"/>
  <c r="K8" i="1" s="1"/>
  <c r="M6" i="1" l="1"/>
  <c r="L7" i="1"/>
  <c r="L8" i="1" s="1"/>
  <c r="N6" i="1" l="1"/>
  <c r="M7" i="1"/>
  <c r="M8" i="1" s="1"/>
  <c r="O6" i="1" l="1"/>
  <c r="N7" i="1"/>
  <c r="N8" i="1" s="1"/>
  <c r="O7" i="1" l="1"/>
  <c r="O8" i="1" s="1"/>
  <c r="P6" i="1"/>
  <c r="Q6" i="1" l="1"/>
  <c r="Q7" i="1" s="1"/>
  <c r="P7" i="1"/>
  <c r="P8" i="1" s="1"/>
  <c r="Q8" i="1" l="1"/>
</calcChain>
</file>

<file path=xl/sharedStrings.xml><?xml version="1.0" encoding="utf-8"?>
<sst xmlns="http://schemas.openxmlformats.org/spreadsheetml/2006/main" count="15" uniqueCount="15">
  <si>
    <t>Naziv</t>
  </si>
  <si>
    <t>Inzulin</t>
  </si>
  <si>
    <t>Cijena (KM)</t>
  </si>
  <si>
    <t>Mjesečne potrebe dijabetičara</t>
  </si>
  <si>
    <t>Iglice i alkoholni tupferi</t>
  </si>
  <si>
    <t>Ukupno</t>
  </si>
  <si>
    <t>Period investiranja</t>
  </si>
  <si>
    <t>Period eksploatacije</t>
  </si>
  <si>
    <t>Troškovi T</t>
  </si>
  <si>
    <t>Koristi K</t>
  </si>
  <si>
    <t>Bruto primici</t>
  </si>
  <si>
    <t>Kumulativ bruto primitaka</t>
  </si>
  <si>
    <t>Broj novih godišnje</t>
  </si>
  <si>
    <t>Ukupne godišnje potrebe</t>
  </si>
  <si>
    <t>Trošak * broj slučajeva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</si>
</sst>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1" applyBorder="1"/>
    <xf numFmtId="0" fontId="1" fillId="0" borderId="1" xfId="1" applyBorder="1"/>
    <xf numFmtId="0" fontId="0" fillId="0" borderId="0" xfId="0" applyAlignment="1">
      <alignment wrapText="1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0" xfId="1" applyBorder="1" applyAlignment="1"/>
    <xf numFmtId="0" fontId="1" fillId="0" borderId="0" xfId="1" applyBorder="1" applyAlignment="1">
      <alignment horizontal="center"/>
    </xf>
    <xf numFmtId="0" fontId="0" fillId="0" borderId="0" xfId="0" applyBorder="1"/>
    <xf numFmtId="0" fontId="1" fillId="0" borderId="0" xfId="1" applyFill="1" applyBorder="1" applyAlignment="1">
      <alignment horizontal="center"/>
    </xf>
    <xf numFmtId="0" fontId="1" fillId="0" borderId="0" xfId="1" applyFill="1" applyBorder="1"/>
    <xf numFmtId="0" fontId="1" fillId="5" borderId="1" xfId="1" applyFill="1" applyBorder="1"/>
    <xf numFmtId="0" fontId="1" fillId="6" borderId="5" xfId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0" fontId="1" fillId="0" borderId="8" xfId="1" applyBorder="1" applyAlignment="1"/>
    <xf numFmtId="0" fontId="1" fillId="0" borderId="7" xfId="1" applyBorder="1" applyAlignment="1"/>
    <xf numFmtId="0" fontId="1" fillId="0" borderId="6" xfId="1" applyBorder="1" applyAlignment="1"/>
    <xf numFmtId="0" fontId="1" fillId="6" borderId="1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5" xfId="1" applyFill="1" applyBorder="1" applyAlignment="1">
      <alignment horizontal="center"/>
    </xf>
  </cellXfs>
  <cellStyles count="2">
    <cellStyle name="Normal" xfId="0" builtinId="0"/>
    <cellStyle name="Normal 2" xfId="1" xr:uid="{BC14D978-0467-4BC1-92EF-2364E918CB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Kumulativ bruto primitaka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Sheet1!$H$3:$R$3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Sheet1!$H$8:$R$8</c:f>
              <c:numCache>
                <c:formatCode>General</c:formatCode>
                <c:ptCount val="11"/>
                <c:pt idx="0">
                  <c:v>-172000</c:v>
                </c:pt>
                <c:pt idx="1">
                  <c:v>-185000</c:v>
                </c:pt>
                <c:pt idx="2">
                  <c:v>-186000</c:v>
                </c:pt>
                <c:pt idx="3">
                  <c:v>-175000</c:v>
                </c:pt>
                <c:pt idx="4">
                  <c:v>-152000</c:v>
                </c:pt>
                <c:pt idx="5">
                  <c:v>-117000</c:v>
                </c:pt>
                <c:pt idx="6">
                  <c:v>-70000</c:v>
                </c:pt>
                <c:pt idx="7">
                  <c:v>-11000</c:v>
                </c:pt>
                <c:pt idx="8">
                  <c:v>60000</c:v>
                </c:pt>
                <c:pt idx="9">
                  <c:v>143000</c:v>
                </c:pt>
                <c:pt idx="10">
                  <c:v>238000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A-44A2-8876-DDB1EB4E0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19096"/>
        <c:axId val="610617784"/>
      </c:lineChart>
      <c:catAx>
        <c:axId val="6106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617784"/>
        <c:crosses val="autoZero"/>
        <c:auto val="1"/>
        <c:lblAlgn val="ctr"/>
        <c:lblOffset val="100"/>
        <c:noMultiLvlLbl val="0"/>
      </c:catAx>
      <c:valAx>
        <c:axId val="610617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61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BA"/>
              <a:t>Ušteđena sredstva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Sheet1!$H$3:$R$3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Sheet1!$H$6:$R$6</c:f>
              <c:numCache>
                <c:formatCode>General</c:formatCode>
                <c:ptCount val="11"/>
                <c:pt idx="0">
                  <c:v>0</c:v>
                </c:pt>
                <c:pt idx="1">
                  <c:v>12000</c:v>
                </c:pt>
                <c:pt idx="2">
                  <c:v>24000</c:v>
                </c:pt>
                <c:pt idx="3">
                  <c:v>36000</c:v>
                </c:pt>
                <c:pt idx="4">
                  <c:v>48000</c:v>
                </c:pt>
                <c:pt idx="5">
                  <c:v>60000</c:v>
                </c:pt>
                <c:pt idx="6">
                  <c:v>72000</c:v>
                </c:pt>
                <c:pt idx="7">
                  <c:v>84000</c:v>
                </c:pt>
                <c:pt idx="8">
                  <c:v>96000</c:v>
                </c:pt>
                <c:pt idx="9">
                  <c:v>108000</c:v>
                </c:pt>
                <c:pt idx="10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3-4ACB-9DFC-448513967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37464"/>
        <c:axId val="539604336"/>
      </c:lineChart>
      <c:catAx>
        <c:axId val="61063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39604336"/>
        <c:crosses val="autoZero"/>
        <c:auto val="1"/>
        <c:lblAlgn val="ctr"/>
        <c:lblOffset val="100"/>
        <c:noMultiLvlLbl val="0"/>
      </c:catAx>
      <c:valAx>
        <c:axId val="5396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BA"/>
                  <a:t>Iznos u tisućama</a:t>
                </a:r>
                <a:r>
                  <a:rPr lang="hr-BA" baseline="0"/>
                  <a:t> KM</a:t>
                </a:r>
                <a:endParaRPr lang="hr-B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106374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14287</xdr:rowOff>
    </xdr:from>
    <xdr:to>
      <xdr:col>11</xdr:col>
      <xdr:colOff>342900</xdr:colOff>
      <xdr:row>23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203DB1-FBB0-4AB4-A2FA-8CE028672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8</xdr:row>
      <xdr:rowOff>195262</xdr:rowOff>
    </xdr:from>
    <xdr:to>
      <xdr:col>19</xdr:col>
      <xdr:colOff>219075</xdr:colOff>
      <xdr:row>23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9BB79A-18C7-4510-AC72-10D9C2637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18"/>
  <sheetViews>
    <sheetView tabSelected="1" topLeftCell="C1" workbookViewId="0">
      <selection activeCell="T5" sqref="T5"/>
    </sheetView>
  </sheetViews>
  <sheetFormatPr defaultRowHeight="15" x14ac:dyDescent="0.25"/>
  <cols>
    <col min="3" max="3" width="15.140625" customWidth="1"/>
    <col min="4" max="4" width="13.140625" customWidth="1"/>
    <col min="7" max="7" width="14.5703125" customWidth="1"/>
    <col min="8" max="8" width="15.85546875" customWidth="1"/>
    <col min="9" max="9" width="10.140625" customWidth="1"/>
    <col min="10" max="10" width="8.85546875" customWidth="1"/>
    <col min="11" max="11" width="10.42578125" customWidth="1"/>
    <col min="12" max="12" width="10.28515625" customWidth="1"/>
    <col min="13" max="13" width="10.42578125" customWidth="1"/>
  </cols>
  <sheetData>
    <row r="2" spans="2:35" x14ac:dyDescent="0.25">
      <c r="B2" s="2" t="s">
        <v>3</v>
      </c>
      <c r="C2" s="2"/>
      <c r="D2" s="2"/>
      <c r="F2" s="15"/>
      <c r="G2" s="23"/>
      <c r="H2" s="21" t="s">
        <v>6</v>
      </c>
      <c r="I2" s="22" t="s">
        <v>7</v>
      </c>
      <c r="J2" s="22"/>
      <c r="K2" s="22"/>
      <c r="L2" s="22"/>
      <c r="M2" s="22"/>
      <c r="N2" s="22"/>
      <c r="O2" s="22"/>
      <c r="P2" s="22"/>
      <c r="Q2" s="22"/>
      <c r="R2" s="22"/>
    </row>
    <row r="3" spans="2:35" x14ac:dyDescent="0.25">
      <c r="B3" s="3" t="s">
        <v>0</v>
      </c>
      <c r="C3" s="3"/>
      <c r="D3" s="4" t="s">
        <v>2</v>
      </c>
      <c r="H3" s="1">
        <v>2020</v>
      </c>
      <c r="I3" s="1">
        <v>2021</v>
      </c>
      <c r="J3" s="1">
        <v>2022</v>
      </c>
      <c r="K3" s="1">
        <v>2023</v>
      </c>
      <c r="L3" s="1">
        <v>2024</v>
      </c>
      <c r="M3" s="1">
        <v>2025</v>
      </c>
      <c r="N3" s="1">
        <v>2026</v>
      </c>
      <c r="O3" s="1">
        <v>2027</v>
      </c>
      <c r="P3" s="1">
        <v>2028</v>
      </c>
      <c r="Q3" s="1">
        <v>2029</v>
      </c>
      <c r="R3" s="1">
        <v>2030</v>
      </c>
      <c r="V3" s="17"/>
      <c r="W3" s="17"/>
      <c r="X3" s="17"/>
      <c r="Y3" s="17"/>
      <c r="Z3" s="17"/>
      <c r="AA3" s="17"/>
      <c r="AB3" s="17"/>
      <c r="AC3" s="17"/>
    </row>
    <row r="4" spans="2:35" x14ac:dyDescent="0.25">
      <c r="B4" s="13" t="s">
        <v>1</v>
      </c>
      <c r="C4" s="13"/>
      <c r="D4" s="1">
        <v>200</v>
      </c>
      <c r="F4" s="24"/>
      <c r="G4" s="25"/>
      <c r="H4" s="21">
        <v>-1</v>
      </c>
      <c r="I4" s="26">
        <v>0</v>
      </c>
      <c r="J4" s="26">
        <v>1</v>
      </c>
      <c r="K4" s="26">
        <v>2</v>
      </c>
      <c r="L4" s="26">
        <v>3</v>
      </c>
      <c r="M4" s="26">
        <v>4</v>
      </c>
      <c r="N4" s="26">
        <v>5</v>
      </c>
      <c r="O4" s="26">
        <v>6</v>
      </c>
      <c r="P4" s="26">
        <v>7</v>
      </c>
      <c r="Q4" s="26">
        <v>8</v>
      </c>
      <c r="R4" s="26">
        <v>9</v>
      </c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6"/>
      <c r="AE4" s="16"/>
      <c r="AF4" s="16"/>
      <c r="AG4" s="16"/>
      <c r="AH4" s="16"/>
      <c r="AI4" s="16"/>
    </row>
    <row r="5" spans="2:35" ht="15.75" thickBot="1" x14ac:dyDescent="0.3">
      <c r="B5" s="14" t="s">
        <v>4</v>
      </c>
      <c r="C5" s="14"/>
      <c r="D5" s="5">
        <v>50</v>
      </c>
      <c r="F5" s="27" t="s">
        <v>8</v>
      </c>
      <c r="G5" s="28"/>
      <c r="H5" s="7">
        <v>172000</v>
      </c>
      <c r="I5" s="7">
        <v>25000</v>
      </c>
      <c r="J5" s="7">
        <v>25000</v>
      </c>
      <c r="K5" s="7">
        <v>25000</v>
      </c>
      <c r="L5" s="7">
        <v>25000</v>
      </c>
      <c r="M5" s="7">
        <v>25000</v>
      </c>
      <c r="N5" s="7">
        <v>25000</v>
      </c>
      <c r="O5" s="7">
        <v>25000</v>
      </c>
      <c r="P5" s="7">
        <v>25000</v>
      </c>
      <c r="Q5" s="7">
        <v>25000</v>
      </c>
      <c r="R5" s="7">
        <v>25000</v>
      </c>
      <c r="S5" s="6"/>
      <c r="T5" s="6"/>
      <c r="U5" s="6"/>
      <c r="V5" s="19"/>
      <c r="W5" s="19"/>
      <c r="X5" s="19"/>
      <c r="Y5" s="19"/>
      <c r="Z5" s="19"/>
      <c r="AA5" s="19"/>
      <c r="AB5" s="19"/>
      <c r="AC5" s="19"/>
      <c r="AD5" s="6"/>
      <c r="AE5" s="6"/>
      <c r="AF5" s="6"/>
      <c r="AG5" s="6"/>
      <c r="AH5" s="6"/>
      <c r="AI5" s="6"/>
    </row>
    <row r="6" spans="2:35" ht="15.75" thickBot="1" x14ac:dyDescent="0.3">
      <c r="B6" s="3" t="s">
        <v>5</v>
      </c>
      <c r="C6" s="9"/>
      <c r="D6" s="10">
        <f>SUM(D4:D5)</f>
        <v>250</v>
      </c>
      <c r="F6" s="27" t="s">
        <v>9</v>
      </c>
      <c r="G6" s="28"/>
      <c r="H6" s="7">
        <v>0</v>
      </c>
      <c r="I6" s="7">
        <f>D12</f>
        <v>12000</v>
      </c>
      <c r="J6" s="7">
        <f>I6+$D12</f>
        <v>24000</v>
      </c>
      <c r="K6" s="7">
        <f>J6+$D12</f>
        <v>36000</v>
      </c>
      <c r="L6" s="7">
        <f>K6+$D12</f>
        <v>48000</v>
      </c>
      <c r="M6" s="7">
        <f>L6+$D12</f>
        <v>60000</v>
      </c>
      <c r="N6" s="7">
        <f>M6+$D12</f>
        <v>72000</v>
      </c>
      <c r="O6" s="7">
        <f>N6+$D12</f>
        <v>84000</v>
      </c>
      <c r="P6" s="7">
        <f>O6+$D12</f>
        <v>96000</v>
      </c>
      <c r="Q6" s="7">
        <f>P6+$D12</f>
        <v>108000</v>
      </c>
      <c r="R6" s="7">
        <f>Q6+$D12</f>
        <v>120000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2:35" ht="15.75" thickBot="1" x14ac:dyDescent="0.3">
      <c r="F7" s="27" t="s">
        <v>10</v>
      </c>
      <c r="G7" s="28"/>
      <c r="H7" s="7">
        <f>H6-H5</f>
        <v>-172000</v>
      </c>
      <c r="I7" s="7">
        <f t="shared" ref="I7:L7" si="0">I6-I5</f>
        <v>-13000</v>
      </c>
      <c r="J7" s="7">
        <f t="shared" si="0"/>
        <v>-1000</v>
      </c>
      <c r="K7" s="7">
        <f t="shared" si="0"/>
        <v>11000</v>
      </c>
      <c r="L7" s="7">
        <f t="shared" si="0"/>
        <v>23000</v>
      </c>
      <c r="M7" s="7">
        <f t="shared" ref="M7" si="1">M6-M5</f>
        <v>35000</v>
      </c>
      <c r="N7" s="7">
        <f t="shared" ref="N7" si="2">N6-N5</f>
        <v>47000</v>
      </c>
      <c r="O7" s="7">
        <f t="shared" ref="O7" si="3">O6-O5</f>
        <v>59000</v>
      </c>
      <c r="P7" s="7">
        <f t="shared" ref="P7:R7" si="4">P6-P5</f>
        <v>71000</v>
      </c>
      <c r="Q7" s="7">
        <f t="shared" si="4"/>
        <v>83000</v>
      </c>
      <c r="R7" s="7">
        <f t="shared" si="4"/>
        <v>95000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2:35" ht="15.75" thickBot="1" x14ac:dyDescent="0.3">
      <c r="B8" s="3" t="s">
        <v>13</v>
      </c>
      <c r="C8" s="9"/>
      <c r="D8" s="10">
        <f>D6*12</f>
        <v>3000</v>
      </c>
      <c r="F8" s="27" t="s">
        <v>11</v>
      </c>
      <c r="G8" s="28"/>
      <c r="H8" s="7">
        <f>H7</f>
        <v>-172000</v>
      </c>
      <c r="I8" s="7">
        <f>H8+I7</f>
        <v>-185000</v>
      </c>
      <c r="J8" s="7">
        <f>I8+J7</f>
        <v>-186000</v>
      </c>
      <c r="K8" s="7">
        <f>J8+K7</f>
        <v>-175000</v>
      </c>
      <c r="L8" s="7">
        <f t="shared" ref="L8:R8" si="5">K8+L7</f>
        <v>-152000</v>
      </c>
      <c r="M8" s="7">
        <f t="shared" si="5"/>
        <v>-117000</v>
      </c>
      <c r="N8" s="7">
        <f t="shared" si="5"/>
        <v>-70000</v>
      </c>
      <c r="O8" s="7">
        <f t="shared" si="5"/>
        <v>-11000</v>
      </c>
      <c r="P8" s="20">
        <f t="shared" si="5"/>
        <v>60000</v>
      </c>
      <c r="Q8" s="20">
        <f t="shared" si="5"/>
        <v>143000</v>
      </c>
      <c r="R8" s="20">
        <f t="shared" si="5"/>
        <v>238000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2:35" ht="15.75" thickBot="1" x14ac:dyDescent="0.3">
      <c r="V9" s="17"/>
      <c r="W9" s="17"/>
      <c r="X9" s="17"/>
      <c r="Y9" s="17"/>
      <c r="Z9" s="17"/>
      <c r="AA9" s="17"/>
      <c r="AB9" s="17"/>
      <c r="AC9" s="17"/>
    </row>
    <row r="10" spans="2:35" ht="15" customHeight="1" thickBot="1" x14ac:dyDescent="0.3">
      <c r="B10" s="11" t="s">
        <v>12</v>
      </c>
      <c r="C10" s="12"/>
      <c r="D10" s="10">
        <v>4</v>
      </c>
      <c r="V10" s="17"/>
      <c r="W10" s="17"/>
      <c r="X10" s="17"/>
      <c r="Y10" s="17"/>
      <c r="Z10" s="17"/>
      <c r="AA10" s="17"/>
      <c r="AB10" s="17"/>
      <c r="AC10" s="17"/>
    </row>
    <row r="11" spans="2:35" ht="15.75" thickBot="1" x14ac:dyDescent="0.3">
      <c r="B11" s="8"/>
      <c r="C11" s="8"/>
      <c r="V11" s="17"/>
      <c r="W11" s="17"/>
      <c r="X11" s="17"/>
      <c r="Y11" s="17"/>
      <c r="Z11" s="17"/>
      <c r="AA11" s="17"/>
      <c r="AB11" s="17"/>
      <c r="AC11" s="17"/>
    </row>
    <row r="12" spans="2:35" ht="15.75" thickBot="1" x14ac:dyDescent="0.3">
      <c r="B12" s="3" t="s">
        <v>14</v>
      </c>
      <c r="C12" s="9"/>
      <c r="D12" s="10">
        <f>D10*D8</f>
        <v>12000</v>
      </c>
      <c r="V12" s="17"/>
      <c r="W12" s="17"/>
      <c r="X12" s="17"/>
      <c r="Y12" s="17"/>
      <c r="Z12" s="17"/>
      <c r="AA12" s="17"/>
      <c r="AB12" s="17"/>
      <c r="AC12" s="17"/>
    </row>
    <row r="13" spans="2:35" x14ac:dyDescent="0.25">
      <c r="V13" s="17"/>
      <c r="W13" s="17"/>
      <c r="X13" s="17"/>
      <c r="Y13" s="17"/>
      <c r="Z13" s="17"/>
      <c r="AA13" s="17"/>
      <c r="AB13" s="17"/>
      <c r="AC13" s="17"/>
    </row>
    <row r="14" spans="2:35" x14ac:dyDescent="0.25">
      <c r="V14" s="17"/>
      <c r="W14" s="17"/>
      <c r="X14" s="17"/>
      <c r="Y14" s="17"/>
      <c r="Z14" s="17"/>
      <c r="AA14" s="17"/>
      <c r="AB14" s="17"/>
      <c r="AC14" s="17"/>
    </row>
    <row r="15" spans="2:35" x14ac:dyDescent="0.25">
      <c r="V15" s="17"/>
      <c r="W15" s="17"/>
      <c r="X15" s="17"/>
      <c r="Y15" s="17"/>
      <c r="Z15" s="17"/>
      <c r="AA15" s="17"/>
      <c r="AB15" s="17"/>
      <c r="AC15" s="17"/>
    </row>
    <row r="16" spans="2:35" x14ac:dyDescent="0.25">
      <c r="V16" s="17"/>
      <c r="W16" s="17"/>
      <c r="X16" s="17"/>
      <c r="Y16" s="17"/>
      <c r="Z16" s="17"/>
      <c r="AA16" s="17"/>
      <c r="AB16" s="17"/>
      <c r="AC16" s="17"/>
    </row>
    <row r="17" spans="22:29" x14ac:dyDescent="0.25">
      <c r="V17" s="17"/>
      <c r="W17" s="17"/>
      <c r="X17" s="17"/>
      <c r="Y17" s="17"/>
      <c r="Z17" s="17"/>
      <c r="AA17" s="17"/>
      <c r="AB17" s="17"/>
      <c r="AC17" s="17"/>
    </row>
    <row r="18" spans="22:29" x14ac:dyDescent="0.25">
      <c r="V18" s="17"/>
      <c r="W18" s="17"/>
      <c r="X18" s="17"/>
      <c r="Y18" s="17"/>
      <c r="Z18" s="17"/>
      <c r="AA18" s="17"/>
      <c r="AB18" s="17"/>
      <c r="AC18" s="17"/>
    </row>
  </sheetData>
  <mergeCells count="13">
    <mergeCell ref="I2:R2"/>
    <mergeCell ref="F8:G8"/>
    <mergeCell ref="F5:G5"/>
    <mergeCell ref="F6:G6"/>
    <mergeCell ref="F7:G7"/>
    <mergeCell ref="B10:C10"/>
    <mergeCell ref="B12:C12"/>
    <mergeCell ref="B8:C8"/>
    <mergeCell ref="B2:D2"/>
    <mergeCell ref="B3:C3"/>
    <mergeCell ref="B4:C4"/>
    <mergeCell ref="B5:C5"/>
    <mergeCell ref="B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Sunjic</dc:creator>
  <cp:lastModifiedBy>Anja Sunjic</cp:lastModifiedBy>
  <dcterms:created xsi:type="dcterms:W3CDTF">2015-06-05T18:17:20Z</dcterms:created>
  <dcterms:modified xsi:type="dcterms:W3CDTF">2020-01-01T10:19:40Z</dcterms:modified>
</cp:coreProperties>
</file>