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db6d5598994ff4fd/Documents/IBM Data Analysis/"/>
    </mc:Choice>
  </mc:AlternateContent>
  <xr:revisionPtr revIDLastSave="7" documentId="8_{2CAEB48E-7FAA-447A-903B-A514A16DCA70}" xr6:coauthVersionLast="47" xr6:coauthVersionMax="47" xr10:uidLastSave="{D97868CB-2136-4F20-AF38-E919825AA9A9}"/>
  <bookViews>
    <workbookView xWindow="-110" yWindow="-110" windowWidth="19420" windowHeight="10300" activeTab="1" xr2:uid="{2FA22CF5-F364-4906-8B74-AFBE71E8CC4E}"/>
  </bookViews>
  <sheets>
    <sheet name="Pivot Report" sheetId="1" r:id="rId1"/>
    <sheet name="Dashboard" sheetId="2" r:id="rId2"/>
    <sheet name="Satisfaction score" sheetId="3" r:id="rId3"/>
    <sheet name="No. of Patients" sheetId="4" r:id="rId4"/>
    <sheet name="Patient Waittime" sheetId="5" r:id="rId5"/>
  </sheets>
  <definedNames>
    <definedName name="Slicer_Date__Month">#N/A</definedName>
    <definedName name="Slicer_Date__Year">#N/A</definedName>
  </definedNames>
  <calcPr calcId="191029"/>
  <pivotCaches>
    <pivotCache cacheId="231" r:id="rId6"/>
    <pivotCache cacheId="234" r:id="rId7"/>
    <pivotCache cacheId="237" r:id="rId8"/>
    <pivotCache cacheId="240" r:id="rId9"/>
    <pivotCache cacheId="243" r:id="rId10"/>
    <pivotCache cacheId="246" r:id="rId11"/>
    <pivotCache cacheId="249" r:id="rId12"/>
    <pivotCache cacheId="252" r:id="rId13"/>
    <pivotCache cacheId="255" r:id="rId14"/>
    <pivotCache cacheId="258" r:id="rId15"/>
    <pivotCache cacheId="261" r:id="rId16"/>
    <pivotCache cacheId="26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9f09b80-cfca-4e95-9dad-27b43e8b7712" name="Hospital Emergency Room Data" connection="Query - Hospital Emergency Room Data"/>
          <x15:modelTable id="Calendar_Table_407b5ff8-6322-4a98-932a-b8a32758042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1" l="1"/>
  <c r="B53" i="1"/>
  <c r="C53" i="1"/>
  <c r="C52" i="1"/>
  <c r="B52" i="1"/>
  <c r="A52" i="1"/>
  <c r="B7" i="2"/>
  <c r="C4" i="1"/>
  <c r="F30" i="2"/>
  <c r="N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4F7F2B-A994-4D15-9B92-3A250BA1455C}" name="Query - Calendar_Table" description="Connection to the 'Calendar_Table' query in the workbook." type="100" refreshedVersion="8" minRefreshableVersion="5">
    <extLst>
      <ext xmlns:x15="http://schemas.microsoft.com/office/spreadsheetml/2010/11/main" uri="{DE250136-89BD-433C-8126-D09CA5730AF9}">
        <x15:connection id="a1936699-d094-4b19-8a61-50f8cbf5fa88"/>
      </ext>
    </extLst>
  </connection>
  <connection id="2" xr16:uid="{AB977E20-25C3-4A21-ACC4-31D0551233D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33216ba-d606-415c-861e-69ee3048e362"/>
      </ext>
    </extLst>
  </connection>
  <connection id="3" xr16:uid="{3E57A6E8-A44A-440F-B09F-DE1C5B6C163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<sst xmlns="http://schemas.openxmlformats.org/spreadsheetml/2006/main" count="150" uniqueCount="70">
  <si>
    <t>Count of Patient Id</t>
  </si>
  <si>
    <t>Distinct Count of Patient Id</t>
  </si>
  <si>
    <t>NO. OF PATIENTS</t>
  </si>
  <si>
    <t>Average of Patient Waittime</t>
  </si>
  <si>
    <t>Average of Patient Satisfaction Score</t>
  </si>
  <si>
    <t>Row Labels</t>
  </si>
  <si>
    <t>Grand Total</t>
  </si>
  <si>
    <t>2024</t>
  </si>
  <si>
    <t>Count of Patient Attend Ststus</t>
  </si>
  <si>
    <t>Count of Patient Admission Flag</t>
  </si>
  <si>
    <t>Admitted</t>
  </si>
  <si>
    <t>Not Admitted</t>
  </si>
  <si>
    <t>Count of Patient Admission Flag2</t>
  </si>
  <si>
    <t>Admission Status</t>
  </si>
  <si>
    <t>%Status</t>
  </si>
  <si>
    <t xml:space="preserve"> Patients</t>
  </si>
  <si>
    <t>0-09</t>
  </si>
  <si>
    <t>10-19</t>
  </si>
  <si>
    <t>20-29</t>
  </si>
  <si>
    <t>30-39</t>
  </si>
  <si>
    <t>40-49</t>
  </si>
  <si>
    <t>50-59</t>
  </si>
  <si>
    <t>60-69</t>
  </si>
  <si>
    <t>70-79</t>
  </si>
  <si>
    <t>Count of Age Group</t>
  </si>
  <si>
    <t>OnTime</t>
  </si>
  <si>
    <t>Delay</t>
  </si>
  <si>
    <t>Female</t>
  </si>
  <si>
    <t>Male</t>
  </si>
  <si>
    <t>Count of Patient Gender</t>
  </si>
  <si>
    <t>Cardiology</t>
  </si>
  <si>
    <t>Gastroenterology</t>
  </si>
  <si>
    <t>General Practice</t>
  </si>
  <si>
    <t>Neurology</t>
  </si>
  <si>
    <t>None</t>
  </si>
  <si>
    <t>Orthopedics</t>
  </si>
  <si>
    <t>Physiotherapy</t>
  </si>
  <si>
    <t>Renal</t>
  </si>
  <si>
    <t>Count of Department Referral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</si>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</sst>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1" fontId="0" fillId="0" borderId="0" xfId="0" applyNumberFormat="1"/>
    <xf numFmtId="10" fontId="0" fillId="0" borderId="0" xfId="0" applyNumberFormat="1"/>
    <xf numFmtId="0" fontId="0" fillId="5" borderId="0" xfId="0" applyFill="1"/>
    <xf numFmtId="0" fontId="0" fillId="0" borderId="0" xfId="0" applyAlignment="1">
      <alignment horizontal="center"/>
    </xf>
    <xf numFmtId="0" fontId="0" fillId="5" borderId="0" xfId="0" applyFill="1" applyAlignment="1">
      <alignment vertical="center"/>
    </xf>
    <xf numFmtId="0" fontId="0" fillId="0" borderId="0" xfId="0" applyAlignment="1">
      <alignment horizontal="center" vertical="center"/>
    </xf>
    <xf numFmtId="10" fontId="0" fillId="0" borderId="0" xfId="0" applyNumberFormat="1" applyAlignment="1">
      <alignment vertical="center"/>
    </xf>
    <xf numFmtId="0" fontId="0" fillId="5" borderId="0" xfId="0" applyFill="1" applyAlignment="1">
      <alignment horizontal="center" vertical="top"/>
    </xf>
    <xf numFmtId="0" fontId="0" fillId="5" borderId="0" xfId="0" applyFill="1" applyAlignment="1">
      <alignment horizontal="center" vertical="center"/>
    </xf>
    <xf numFmtId="0" fontId="0" fillId="0" borderId="0" xfId="0" applyNumberFormat="1"/>
  </cellXfs>
  <cellStyles count="1">
    <cellStyle name="Normal" xfId="0" builtinId="0"/>
  </cellStyles>
  <dxfs count="226">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font>
        <b/>
        <color theme="1"/>
      </font>
      <border>
        <bottom style="thin">
          <color theme="5"/>
        </bottom>
        <vertical/>
        <horizontal/>
      </border>
    </dxf>
    <dxf>
      <font>
        <sz val="10"/>
        <color theme="1"/>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MyStyle" pivot="0" table="0" count="10" xr9:uid="{6E05A233-2185-4DA2-AC29-1B792BE8146A}">
      <tableStyleElement type="wholeTable" dxfId="225"/>
      <tableStyleElement type="headerRow" dxfId="22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s>
    <c:plotArea>
      <c:layout>
        <c:manualLayout>
          <c:layoutTarget val="inner"/>
          <c:xMode val="edge"/>
          <c:yMode val="edge"/>
          <c:x val="3.3680354425293419E-3"/>
          <c:y val="7.4074616504442012E-2"/>
          <c:w val="0.95700824122762695"/>
          <c:h val="0.8416746864975212"/>
        </c:manualLayout>
      </c:layout>
      <c:barChart>
        <c:barDir val="bar"/>
        <c:grouping val="clustered"/>
        <c:varyColors val="0"/>
        <c:ser>
          <c:idx val="0"/>
          <c:order val="0"/>
          <c:tx>
            <c:strRef>
              <c:f>'Pivot Report'!$B$43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5B1-4A7B-A7D8-51D8C5C2AC8C}"/>
              </c:ext>
            </c:extLst>
          </c:dPt>
          <c:dPt>
            <c:idx val="1"/>
            <c:invertIfNegative val="0"/>
            <c:bubble3D val="0"/>
            <c:extLst>
              <c:ext xmlns:c16="http://schemas.microsoft.com/office/drawing/2014/chart" uri="{C3380CC4-5D6E-409C-BE32-E72D297353CC}">
                <c16:uniqueId val="{00000001-65B1-4A7B-A7D8-51D8C5C2AC8C}"/>
              </c:ext>
            </c:extLst>
          </c:dPt>
          <c:dLbls>
            <c:dLbl>
              <c:idx val="0"/>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65B1-4A7B-A7D8-51D8C5C2AC8C}"/>
                </c:ext>
              </c:extLst>
            </c:dLbl>
            <c:dLbl>
              <c:idx val="1"/>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65B1-4A7B-A7D8-51D8C5C2AC8C}"/>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Not Admitted</c:v>
                </c:pt>
              </c:strCache>
            </c:strRef>
          </c:cat>
          <c:val>
            <c:numRef>
              <c:f>'Pivot Report'!$B$44:$B$46</c:f>
              <c:numCache>
                <c:formatCode>0</c:formatCode>
                <c:ptCount val="2"/>
                <c:pt idx="0">
                  <c:v>266</c:v>
                </c:pt>
                <c:pt idx="1">
                  <c:v>253</c:v>
                </c:pt>
              </c:numCache>
            </c:numRef>
          </c:val>
          <c:extLst>
            <c:ext xmlns:c16="http://schemas.microsoft.com/office/drawing/2014/chart" uri="{C3380CC4-5D6E-409C-BE32-E72D297353CC}">
              <c16:uniqueId val="{0000000B-AD14-4937-B306-B278DFC6FABA}"/>
            </c:ext>
          </c:extLst>
        </c:ser>
        <c:ser>
          <c:idx val="1"/>
          <c:order val="1"/>
          <c:tx>
            <c:strRef>
              <c:f>'Pivot Report'!$C$43</c:f>
              <c:strCache>
                <c:ptCount val="1"/>
                <c:pt idx="0">
                  <c:v>Count of Patient Admission Flag2</c:v>
                </c:pt>
              </c:strCache>
            </c:strRef>
          </c:tx>
          <c:spPr>
            <a:solidFill>
              <a:schemeClr val="accent2"/>
            </a:solidFill>
            <a:ln>
              <a:noFill/>
            </a:ln>
            <a:effectLst/>
          </c:spPr>
          <c:invertIfNegative val="0"/>
          <c:cat>
            <c:strRef>
              <c:f>'Pivot Report'!$A$44:$A$46</c:f>
              <c:strCache>
                <c:ptCount val="2"/>
                <c:pt idx="0">
                  <c:v>Admitted</c:v>
                </c:pt>
                <c:pt idx="1">
                  <c:v>Not Admitted</c:v>
                </c:pt>
              </c:strCache>
            </c:strRef>
          </c:cat>
          <c:val>
            <c:numRef>
              <c:f>'Pivot Report'!$C$44:$C$46</c:f>
              <c:numCache>
                <c:formatCode>0.00%</c:formatCode>
                <c:ptCount val="2"/>
                <c:pt idx="0">
                  <c:v>0.51252408477842004</c:v>
                </c:pt>
                <c:pt idx="1">
                  <c:v>0.48747591522157996</c:v>
                </c:pt>
              </c:numCache>
            </c:numRef>
          </c:val>
          <c:extLst>
            <c:ext xmlns:c16="http://schemas.microsoft.com/office/drawing/2014/chart" uri="{C3380CC4-5D6E-409C-BE32-E72D297353CC}">
              <c16:uniqueId val="{0000000C-AD14-4937-B306-B278DFC6FABA}"/>
            </c:ext>
          </c:extLst>
        </c:ser>
        <c:dLbls>
          <c:showLegendKey val="0"/>
          <c:showVal val="0"/>
          <c:showCatName val="0"/>
          <c:showSerName val="0"/>
          <c:showPercent val="0"/>
          <c:showBubbleSize val="0"/>
        </c:dLbls>
        <c:gapWidth val="0"/>
        <c:axId val="1841744175"/>
        <c:axId val="1841731695"/>
      </c:barChart>
      <c:catAx>
        <c:axId val="1841744175"/>
        <c:scaling>
          <c:orientation val="minMax"/>
        </c:scaling>
        <c:delete val="1"/>
        <c:axPos val="l"/>
        <c:numFmt formatCode="General" sourceLinked="1"/>
        <c:majorTickMark val="none"/>
        <c:minorTickMark val="none"/>
        <c:tickLblPos val="nextTo"/>
        <c:crossAx val="1841731695"/>
        <c:crosses val="autoZero"/>
        <c:auto val="1"/>
        <c:lblAlgn val="ctr"/>
        <c:lblOffset val="100"/>
        <c:noMultiLvlLbl val="0"/>
      </c:catAx>
      <c:valAx>
        <c:axId val="1841731695"/>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41744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Report'!$H$9:$H$40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Report'!$I$9:$I$40</c:f>
              <c:numCache>
                <c:formatCode>0.00</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4-F75E-4854-9C9C-1FB378F7062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41772015"/>
        <c:axId val="1841771535"/>
      </c:areaChart>
      <c:catAx>
        <c:axId val="18417720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41771535"/>
        <c:crosses val="autoZero"/>
        <c:auto val="1"/>
        <c:lblAlgn val="ctr"/>
        <c:lblOffset val="100"/>
        <c:noMultiLvlLbl val="0"/>
      </c:catAx>
      <c:valAx>
        <c:axId val="1841771535"/>
        <c:scaling>
          <c:orientation val="minMax"/>
        </c:scaling>
        <c:delete val="1"/>
        <c:axPos val="l"/>
        <c:numFmt formatCode="0.00" sourceLinked="1"/>
        <c:majorTickMark val="out"/>
        <c:minorTickMark val="none"/>
        <c:tickLblPos val="nextTo"/>
        <c:crossAx val="1841772015"/>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Report!PivotTable4</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Report'!$D$9:$D$40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Report'!$E$9:$E$40</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4-3D84-4CC2-9A4C-4A6AC170013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41824815"/>
        <c:axId val="1841838255"/>
      </c:areaChart>
      <c:catAx>
        <c:axId val="18418248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41838255"/>
        <c:crosses val="autoZero"/>
        <c:auto val="1"/>
        <c:lblAlgn val="ctr"/>
        <c:lblOffset val="100"/>
        <c:noMultiLvlLbl val="0"/>
      </c:catAx>
      <c:valAx>
        <c:axId val="1841838255"/>
        <c:scaling>
          <c:orientation val="minMax"/>
        </c:scaling>
        <c:delete val="1"/>
        <c:axPos val="l"/>
        <c:numFmt formatCode="0.00" sourceLinked="1"/>
        <c:majorTickMark val="out"/>
        <c:minorTickMark val="none"/>
        <c:tickLblPos val="nextTo"/>
        <c:crossAx val="18418248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Report'!$E$8</c:f>
              <c:strCache>
                <c:ptCount val="1"/>
                <c:pt idx="0">
                  <c:v>Total</c:v>
                </c:pt>
              </c:strCache>
            </c:strRef>
          </c:tx>
          <c:spPr>
            <a:solidFill>
              <a:schemeClr val="accent1"/>
            </a:solidFill>
            <a:ln w="25400">
              <a:noFill/>
            </a:ln>
            <a:effectLst/>
          </c:spPr>
          <c:cat>
            <c:strRef>
              <c:f>'Pivot Report'!$D$9:$D$40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Report'!$E$9:$E$40</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5-3477-45FB-9A79-B07EE1CA67CE}"/>
            </c:ext>
          </c:extLst>
        </c:ser>
        <c:dLbls>
          <c:showLegendKey val="0"/>
          <c:showVal val="0"/>
          <c:showCatName val="0"/>
          <c:showSerName val="0"/>
          <c:showPercent val="0"/>
          <c:showBubbleSize val="0"/>
        </c:dLbls>
        <c:axId val="1841824815"/>
        <c:axId val="1841838255"/>
      </c:areaChart>
      <c:catAx>
        <c:axId val="1841824815"/>
        <c:scaling>
          <c:orientation val="minMax"/>
        </c:scaling>
        <c:delete val="1"/>
        <c:axPos val="b"/>
        <c:numFmt formatCode="General" sourceLinked="1"/>
        <c:majorTickMark val="out"/>
        <c:minorTickMark val="none"/>
        <c:tickLblPos val="nextTo"/>
        <c:crossAx val="1841838255"/>
        <c:crosses val="autoZero"/>
        <c:auto val="1"/>
        <c:lblAlgn val="ctr"/>
        <c:lblOffset val="100"/>
        <c:noMultiLvlLbl val="0"/>
      </c:catAx>
      <c:valAx>
        <c:axId val="184183825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418248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Report!PivotTable5</c:name>
    <c:fmtId val="1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'Pivot Report'!$I$8</c:f>
              <c:strCache>
                <c:ptCount val="1"/>
                <c:pt idx="0">
                  <c:v>Total</c:v>
                </c:pt>
              </c:strCache>
            </c:strRef>
          </c:tx>
          <c:spPr>
            <a:solidFill>
              <a:schemeClr val="accent1"/>
            </a:solidFill>
            <a:ln w="25400">
              <a:noFill/>
            </a:ln>
            <a:effectLst/>
          </c:spPr>
          <c:cat>
            <c:strRef>
              <c:f>'Pivot Report'!$H$9:$H$40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Report'!$I$9:$I$40</c:f>
              <c:numCache>
                <c:formatCode>0.00</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7-BB9A-4DE9-BEA8-C101A5AE2ABB}"/>
            </c:ext>
          </c:extLst>
        </c:ser>
        <c:dLbls>
          <c:showLegendKey val="0"/>
          <c:showVal val="0"/>
          <c:showCatName val="0"/>
          <c:showSerName val="0"/>
          <c:showPercent val="0"/>
          <c:showBubbleSize val="0"/>
        </c:dLbls>
        <c:axId val="1841772015"/>
        <c:axId val="1841771535"/>
      </c:areaChart>
      <c:catAx>
        <c:axId val="1841772015"/>
        <c:scaling>
          <c:orientation val="minMax"/>
        </c:scaling>
        <c:delete val="1"/>
        <c:axPos val="b"/>
        <c:numFmt formatCode="General" sourceLinked="1"/>
        <c:majorTickMark val="out"/>
        <c:minorTickMark val="none"/>
        <c:tickLblPos val="nextTo"/>
        <c:crossAx val="1841771535"/>
        <c:crosses val="autoZero"/>
        <c:auto val="1"/>
        <c:lblAlgn val="ctr"/>
        <c:lblOffset val="100"/>
        <c:noMultiLvlLbl val="0"/>
      </c:catAx>
      <c:valAx>
        <c:axId val="184177153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41772015"/>
        <c:crosses val="autoZero"/>
        <c:crossBetween val="midCat"/>
      </c:valAx>
      <c:spPr>
        <a:noFill/>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
          <c:w val="0.93888888888888888"/>
          <c:h val="0.89814814814814814"/>
        </c:manualLayout>
      </c:layout>
      <c:areaChart>
        <c:grouping val="standard"/>
        <c:varyColors val="0"/>
        <c:ser>
          <c:idx val="0"/>
          <c:order val="0"/>
          <c:tx>
            <c:strRef>
              <c:f>'Pivot Report'!$M$8</c:f>
              <c:strCache>
                <c:ptCount val="1"/>
                <c:pt idx="0">
                  <c:v>Total</c:v>
                </c:pt>
              </c:strCache>
            </c:strRef>
          </c:tx>
          <c:spPr>
            <a:solidFill>
              <a:schemeClr val="accent1"/>
            </a:solidFill>
            <a:ln w="25400">
              <a:noFill/>
            </a:ln>
            <a:effectLst/>
          </c:spPr>
          <c:cat>
            <c:strRef>
              <c:f>'Pivot Report'!$L$9:$L$40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Report'!$M$9:$M$40</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5-7622-4504-BC5D-8C17347E9502}"/>
            </c:ext>
          </c:extLst>
        </c:ser>
        <c:dLbls>
          <c:showLegendKey val="0"/>
          <c:showVal val="0"/>
          <c:showCatName val="0"/>
          <c:showSerName val="0"/>
          <c:showPercent val="0"/>
          <c:showBubbleSize val="0"/>
        </c:dLbls>
        <c:axId val="1841772015"/>
        <c:axId val="1841771535"/>
      </c:areaChart>
      <c:catAx>
        <c:axId val="1841772015"/>
        <c:scaling>
          <c:orientation val="minMax"/>
        </c:scaling>
        <c:delete val="1"/>
        <c:axPos val="b"/>
        <c:numFmt formatCode="General" sourceLinked="1"/>
        <c:majorTickMark val="out"/>
        <c:minorTickMark val="none"/>
        <c:tickLblPos val="nextTo"/>
        <c:crossAx val="1841771535"/>
        <c:crosses val="autoZero"/>
        <c:auto val="1"/>
        <c:lblAlgn val="ctr"/>
        <c:lblOffset val="100"/>
        <c:noMultiLvlLbl val="0"/>
      </c:catAx>
      <c:valAx>
        <c:axId val="184177153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417720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Report'!$A$57:$A$65</c:f>
              <c:strCache>
                <c:ptCount val="8"/>
                <c:pt idx="0">
                  <c:v>0-09</c:v>
                </c:pt>
                <c:pt idx="1">
                  <c:v>10-19</c:v>
                </c:pt>
                <c:pt idx="2">
                  <c:v>20-29</c:v>
                </c:pt>
                <c:pt idx="3">
                  <c:v>30-39</c:v>
                </c:pt>
                <c:pt idx="4">
                  <c:v>40-49</c:v>
                </c:pt>
                <c:pt idx="5">
                  <c:v>50-59</c:v>
                </c:pt>
                <c:pt idx="6">
                  <c:v>60-69</c:v>
                </c:pt>
                <c:pt idx="7">
                  <c:v>70-79</c:v>
                </c:pt>
              </c:strCache>
            </c:strRef>
          </c:cat>
          <c:val>
            <c:numRef>
              <c:f>'Pivot Report'!$B$57:$B$65</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5-8B89-434C-AB11-3FE008BD39B8}"/>
            </c:ext>
          </c:extLst>
        </c:ser>
        <c:dLbls>
          <c:showLegendKey val="0"/>
          <c:showVal val="0"/>
          <c:showCatName val="0"/>
          <c:showSerName val="0"/>
          <c:showPercent val="0"/>
          <c:showBubbleSize val="0"/>
        </c:dLbls>
        <c:gapWidth val="219"/>
        <c:overlap val="-27"/>
        <c:axId val="2130913279"/>
        <c:axId val="2130911359"/>
      </c:barChart>
      <c:catAx>
        <c:axId val="213091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11359"/>
        <c:crosses val="autoZero"/>
        <c:auto val="1"/>
        <c:lblAlgn val="ctr"/>
        <c:lblOffset val="100"/>
        <c:noMultiLvlLbl val="0"/>
      </c:catAx>
      <c:valAx>
        <c:axId val="2130911359"/>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130913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Report!PivotTable9</c:name>
    <c:fmtId val="17"/>
  </c:pivotSource>
  <c:chart>
    <c:autoTitleDeleted val="1"/>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36369362920544"/>
          <c:y val="0.16450227664878933"/>
          <c:w val="0.57090851825340017"/>
          <c:h val="0.67965346126288395"/>
        </c:manualLayout>
      </c:layout>
      <c:pieChart>
        <c:varyColors val="1"/>
        <c:ser>
          <c:idx val="0"/>
          <c:order val="0"/>
          <c:tx>
            <c:strRef>
              <c:f>'Pivot Report'!$B$68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34-46E3-A1A0-DAF6D29885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34-46E3-A1A0-DAF6D29885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Delay</c:v>
                </c:pt>
                <c:pt idx="1">
                  <c:v>OnTime</c:v>
                </c:pt>
              </c:strCache>
            </c:strRef>
          </c:cat>
          <c:val>
            <c:numRef>
              <c:f>'Pivot Report'!$B$69:$B$71</c:f>
              <c:numCache>
                <c:formatCode>0.00</c:formatCode>
                <c:ptCount val="2"/>
                <c:pt idx="0">
                  <c:v>324</c:v>
                </c:pt>
                <c:pt idx="1">
                  <c:v>195</c:v>
                </c:pt>
              </c:numCache>
            </c:numRef>
          </c:val>
          <c:extLst>
            <c:ext xmlns:c16="http://schemas.microsoft.com/office/drawing/2014/chart" uri="{C3380CC4-5D6E-409C-BE32-E72D297353CC}">
              <c16:uniqueId val="{0000000F-F6DE-4299-A07C-636B26F4B3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495453761710443"/>
          <c:y val="1.6232072967292475E-2"/>
          <c:w val="0.67527214207713082"/>
          <c:h val="0.170997832769426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Report!PivotTable10</c:name>
    <c:fmtId val="23"/>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1011417322834645"/>
          <c:y val="0.24053113152522598"/>
          <c:w val="0.7717758029540871"/>
          <c:h val="0.75946924376084424"/>
        </c:manualLayout>
      </c:layout>
      <c:doughnutChart>
        <c:varyColors val="1"/>
        <c:ser>
          <c:idx val="0"/>
          <c:order val="0"/>
          <c:tx>
            <c:strRef>
              <c:f>'Pivot Report'!$E$68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A9-4D04-83CF-EE4A6B9ECB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A9-4D04-83CF-EE4A6B9ECBF7}"/>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Report'!$D$69:$D$71</c:f>
              <c:strCache>
                <c:ptCount val="2"/>
                <c:pt idx="0">
                  <c:v>Female</c:v>
                </c:pt>
                <c:pt idx="1">
                  <c:v>Male</c:v>
                </c:pt>
              </c:strCache>
            </c:strRef>
          </c:cat>
          <c:val>
            <c:numRef>
              <c:f>'Pivot Report'!$E$69:$E$71</c:f>
              <c:numCache>
                <c:formatCode>0.00</c:formatCode>
                <c:ptCount val="2"/>
                <c:pt idx="0">
                  <c:v>254</c:v>
                </c:pt>
                <c:pt idx="1">
                  <c:v>265</c:v>
                </c:pt>
              </c:numCache>
            </c:numRef>
          </c:val>
          <c:extLst>
            <c:ext xmlns:c16="http://schemas.microsoft.com/office/drawing/2014/chart" uri="{C3380CC4-5D6E-409C-BE32-E72D297353CC}">
              <c16:uniqueId val="{00000009-9690-4655-A209-B5884644A0B8}"/>
            </c:ext>
          </c:extLst>
        </c:ser>
        <c:dLbls>
          <c:showLegendKey val="0"/>
          <c:showVal val="0"/>
          <c:showCatName val="0"/>
          <c:showSerName val="0"/>
          <c:showPercent val="1"/>
          <c:showBubbleSize val="0"/>
          <c:showLeaderLines val="1"/>
        </c:dLbls>
        <c:firstSliceAng val="0"/>
        <c:holeSize val="47"/>
      </c:doughnutChart>
      <c:spPr>
        <a:noFill/>
        <a:ln>
          <a:noFill/>
        </a:ln>
        <a:effectLst>
          <a:softEdge rad="0"/>
        </a:effectLst>
      </c:spPr>
    </c:plotArea>
    <c:legend>
      <c:legendPos val="r"/>
      <c:layout>
        <c:manualLayout>
          <c:xMode val="edge"/>
          <c:yMode val="edge"/>
          <c:x val="0.16664499254850773"/>
          <c:y val="0.11233645557338508"/>
          <c:w val="0.79398027658302583"/>
          <c:h val="0.13192424143330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Report'!$A$75:$A$83</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Report'!$B$75:$B$83</c:f>
              <c:numCache>
                <c:formatCode>0.00</c:formatCode>
                <c:ptCount val="8"/>
                <c:pt idx="0">
                  <c:v>11</c:v>
                </c:pt>
                <c:pt idx="1">
                  <c:v>8</c:v>
                </c:pt>
                <c:pt idx="2">
                  <c:v>102</c:v>
                </c:pt>
                <c:pt idx="3">
                  <c:v>16</c:v>
                </c:pt>
                <c:pt idx="4">
                  <c:v>313</c:v>
                </c:pt>
                <c:pt idx="5">
                  <c:v>51</c:v>
                </c:pt>
                <c:pt idx="6">
                  <c:v>15</c:v>
                </c:pt>
                <c:pt idx="7">
                  <c:v>3</c:v>
                </c:pt>
              </c:numCache>
            </c:numRef>
          </c:val>
          <c:extLst>
            <c:ext xmlns:c16="http://schemas.microsoft.com/office/drawing/2014/chart" uri="{C3380CC4-5D6E-409C-BE32-E72D297353CC}">
              <c16:uniqueId val="{00000005-4384-4AA5-B98D-B23B6E775376}"/>
            </c:ext>
          </c:extLst>
        </c:ser>
        <c:dLbls>
          <c:showLegendKey val="0"/>
          <c:showVal val="0"/>
          <c:showCatName val="0"/>
          <c:showSerName val="0"/>
          <c:showPercent val="0"/>
          <c:showBubbleSize val="0"/>
        </c:dLbls>
        <c:gapWidth val="182"/>
        <c:axId val="161213520"/>
        <c:axId val="161210160"/>
      </c:barChart>
      <c:catAx>
        <c:axId val="16121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0160"/>
        <c:crosses val="autoZero"/>
        <c:auto val="1"/>
        <c:lblAlgn val="ctr"/>
        <c:lblOffset val="100"/>
        <c:noMultiLvlLbl val="0"/>
      </c:catAx>
      <c:valAx>
        <c:axId val="1612101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[Dashboardhospital.xlsx]Pivot Report!PivotTable6</c:name>
    <c:fmtId val="1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Report'!$L$9:$L$40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Report'!$M$9:$M$40</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4-08A4-4A33-BCEE-8F305E04B5B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41772015"/>
        <c:axId val="1841771535"/>
      </c:areaChart>
      <c:catAx>
        <c:axId val="18417720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41771535"/>
        <c:crosses val="autoZero"/>
        <c:auto val="1"/>
        <c:lblAlgn val="ctr"/>
        <c:lblOffset val="100"/>
        <c:noMultiLvlLbl val="0"/>
      </c:catAx>
      <c:valAx>
        <c:axId val="1841771535"/>
        <c:scaling>
          <c:orientation val="minMax"/>
        </c:scaling>
        <c:delete val="1"/>
        <c:axPos val="l"/>
        <c:numFmt formatCode="0.00" sourceLinked="1"/>
        <c:majorTickMark val="out"/>
        <c:minorTickMark val="none"/>
        <c:tickLblPos val="nextTo"/>
        <c:crossAx val="18417720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Patient Waittime'!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No. of Patients'!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27311</xdr:colOff>
      <xdr:row>51</xdr:row>
      <xdr:rowOff>20484</xdr:rowOff>
    </xdr:from>
    <xdr:to>
      <xdr:col>4</xdr:col>
      <xdr:colOff>327741</xdr:colOff>
      <xdr:row>52</xdr:row>
      <xdr:rowOff>143387</xdr:rowOff>
    </xdr:to>
    <xdr:graphicFrame macro="">
      <xdr:nvGraphicFramePr>
        <xdr:cNvPr id="8" name="Chart 7">
          <a:extLst>
            <a:ext uri="{FF2B5EF4-FFF2-40B4-BE49-F238E27FC236}">
              <a16:creationId xmlns:a16="http://schemas.microsoft.com/office/drawing/2014/main" id="{670CA375-514B-D114-A661-F5339D87B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44450</xdr:colOff>
      <xdr:row>0</xdr:row>
      <xdr:rowOff>63500</xdr:rowOff>
    </xdr:from>
    <xdr:to>
      <xdr:col>5</xdr:col>
      <xdr:colOff>101600</xdr:colOff>
      <xdr:row>3</xdr:row>
      <xdr:rowOff>114300</xdr:rowOff>
    </xdr:to>
    <xdr:sp macro="" textlink="">
      <xdr:nvSpPr>
        <xdr:cNvPr id="2" name="Rectangle: Rounded Corners 1">
          <a:extLst>
            <a:ext uri="{FF2B5EF4-FFF2-40B4-BE49-F238E27FC236}">
              <a16:creationId xmlns:a16="http://schemas.microsoft.com/office/drawing/2014/main" id="{62E6B02A-2FAD-FF9D-F125-9CB683A1C3DD}"/>
            </a:ext>
          </a:extLst>
        </xdr:cNvPr>
        <xdr:cNvSpPr/>
      </xdr:nvSpPr>
      <xdr:spPr>
        <a:xfrm>
          <a:off x="44450" y="63500"/>
          <a:ext cx="3105150" cy="6032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133350</xdr:colOff>
      <xdr:row>0</xdr:row>
      <xdr:rowOff>63500</xdr:rowOff>
    </xdr:from>
    <xdr:to>
      <xdr:col>7</xdr:col>
      <xdr:colOff>406400</xdr:colOff>
      <xdr:row>3</xdr:row>
      <xdr:rowOff>114300</xdr:rowOff>
    </xdr:to>
    <xdr:sp macro="" textlink="">
      <xdr:nvSpPr>
        <xdr:cNvPr id="3" name="Rectangle: Rounded Corners 2">
          <a:extLst>
            <a:ext uri="{FF2B5EF4-FFF2-40B4-BE49-F238E27FC236}">
              <a16:creationId xmlns:a16="http://schemas.microsoft.com/office/drawing/2014/main" id="{C8B50C77-2AAA-D787-4EE2-8A2EBD0A6452}"/>
            </a:ext>
          </a:extLst>
        </xdr:cNvPr>
        <xdr:cNvSpPr/>
      </xdr:nvSpPr>
      <xdr:spPr>
        <a:xfrm>
          <a:off x="3181350" y="63500"/>
          <a:ext cx="1492250" cy="6032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450850</xdr:colOff>
      <xdr:row>0</xdr:row>
      <xdr:rowOff>57150</xdr:rowOff>
    </xdr:from>
    <xdr:to>
      <xdr:col>10</xdr:col>
      <xdr:colOff>349250</xdr:colOff>
      <xdr:row>8</xdr:row>
      <xdr:rowOff>50800</xdr:rowOff>
    </xdr:to>
    <xdr:sp macro="" textlink="">
      <xdr:nvSpPr>
        <xdr:cNvPr id="4" name="Rectangle: Rounded Corners 3">
          <a:extLst>
            <a:ext uri="{FF2B5EF4-FFF2-40B4-BE49-F238E27FC236}">
              <a16:creationId xmlns:a16="http://schemas.microsoft.com/office/drawing/2014/main" id="{A89BA3E7-1141-4802-1EB5-0D3900D68B23}"/>
            </a:ext>
          </a:extLst>
        </xdr:cNvPr>
        <xdr:cNvSpPr/>
      </xdr:nvSpPr>
      <xdr:spPr>
        <a:xfrm>
          <a:off x="4718050" y="57150"/>
          <a:ext cx="1727200" cy="14668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425450</xdr:colOff>
      <xdr:row>0</xdr:row>
      <xdr:rowOff>69850</xdr:rowOff>
    </xdr:from>
    <xdr:to>
      <xdr:col>13</xdr:col>
      <xdr:colOff>355600</xdr:colOff>
      <xdr:row>8</xdr:row>
      <xdr:rowOff>50800</xdr:rowOff>
    </xdr:to>
    <xdr:sp macro="" textlink="">
      <xdr:nvSpPr>
        <xdr:cNvPr id="5" name="Rectangle: Rounded Corners 4">
          <a:extLst>
            <a:ext uri="{FF2B5EF4-FFF2-40B4-BE49-F238E27FC236}">
              <a16:creationId xmlns:a16="http://schemas.microsoft.com/office/drawing/2014/main" id="{ED498198-EC4E-0CDC-4271-4AA8CFC75039}"/>
            </a:ext>
          </a:extLst>
        </xdr:cNvPr>
        <xdr:cNvSpPr/>
      </xdr:nvSpPr>
      <xdr:spPr>
        <a:xfrm>
          <a:off x="6521450" y="69850"/>
          <a:ext cx="1758950" cy="14541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44450</xdr:colOff>
      <xdr:row>3</xdr:row>
      <xdr:rowOff>158750</xdr:rowOff>
    </xdr:from>
    <xdr:to>
      <xdr:col>1</xdr:col>
      <xdr:colOff>203200</xdr:colOff>
      <xdr:row>18</xdr:row>
      <xdr:rowOff>107950</xdr:rowOff>
    </xdr:to>
    <xdr:sp macro="" textlink="">
      <xdr:nvSpPr>
        <xdr:cNvPr id="10" name="Rectangle: Rounded Corners 9">
          <a:extLst>
            <a:ext uri="{FF2B5EF4-FFF2-40B4-BE49-F238E27FC236}">
              <a16:creationId xmlns:a16="http://schemas.microsoft.com/office/drawing/2014/main" id="{D83A558B-31BB-2BAC-D9C9-DA03C7C1514A}"/>
            </a:ext>
          </a:extLst>
        </xdr:cNvPr>
        <xdr:cNvSpPr/>
      </xdr:nvSpPr>
      <xdr:spPr>
        <a:xfrm>
          <a:off x="44450" y="711200"/>
          <a:ext cx="768350" cy="27114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234950</xdr:colOff>
      <xdr:row>12</xdr:row>
      <xdr:rowOff>133350</xdr:rowOff>
    </xdr:from>
    <xdr:to>
      <xdr:col>7</xdr:col>
      <xdr:colOff>400050</xdr:colOff>
      <xdr:row>20</xdr:row>
      <xdr:rowOff>0</xdr:rowOff>
    </xdr:to>
    <xdr:sp macro="" textlink="">
      <xdr:nvSpPr>
        <xdr:cNvPr id="18" name="Rectangle: Rounded Corners 17">
          <a:extLst>
            <a:ext uri="{FF2B5EF4-FFF2-40B4-BE49-F238E27FC236}">
              <a16:creationId xmlns:a16="http://schemas.microsoft.com/office/drawing/2014/main" id="{C0E7D726-F0BA-4B8C-ACD0-955387ADDF90}"/>
            </a:ext>
          </a:extLst>
        </xdr:cNvPr>
        <xdr:cNvSpPr/>
      </xdr:nvSpPr>
      <xdr:spPr>
        <a:xfrm>
          <a:off x="844550" y="2343150"/>
          <a:ext cx="3822700" cy="13398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228600</xdr:colOff>
      <xdr:row>8</xdr:row>
      <xdr:rowOff>152400</xdr:rowOff>
    </xdr:from>
    <xdr:to>
      <xdr:col>7</xdr:col>
      <xdr:colOff>406400</xdr:colOff>
      <xdr:row>12</xdr:row>
      <xdr:rowOff>88900</xdr:rowOff>
    </xdr:to>
    <xdr:sp macro="" textlink="">
      <xdr:nvSpPr>
        <xdr:cNvPr id="19" name="Rectangle: Rounded Corners 18">
          <a:extLst>
            <a:ext uri="{FF2B5EF4-FFF2-40B4-BE49-F238E27FC236}">
              <a16:creationId xmlns:a16="http://schemas.microsoft.com/office/drawing/2014/main" id="{F4EB49D6-0453-4C50-9D08-577B10F31566}"/>
            </a:ext>
          </a:extLst>
        </xdr:cNvPr>
        <xdr:cNvSpPr/>
      </xdr:nvSpPr>
      <xdr:spPr>
        <a:xfrm>
          <a:off x="838200" y="1625600"/>
          <a:ext cx="3835400" cy="67310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146050</xdr:colOff>
      <xdr:row>4</xdr:row>
      <xdr:rowOff>6350</xdr:rowOff>
    </xdr:from>
    <xdr:to>
      <xdr:col>7</xdr:col>
      <xdr:colOff>412750</xdr:colOff>
      <xdr:row>8</xdr:row>
      <xdr:rowOff>82550</xdr:rowOff>
    </xdr:to>
    <xdr:sp macro="" textlink="$F$30">
      <xdr:nvSpPr>
        <xdr:cNvPr id="28" name="Rectangle: Rounded Corners 27">
          <a:extLst>
            <a:ext uri="{FF2B5EF4-FFF2-40B4-BE49-F238E27FC236}">
              <a16:creationId xmlns:a16="http://schemas.microsoft.com/office/drawing/2014/main" id="{0C1D408A-2023-9092-596A-6820AA4E356F}"/>
            </a:ext>
          </a:extLst>
        </xdr:cNvPr>
        <xdr:cNvSpPr/>
      </xdr:nvSpPr>
      <xdr:spPr>
        <a:xfrm>
          <a:off x="3194050" y="742950"/>
          <a:ext cx="1485900" cy="81280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252000" rtlCol="0" anchor="ctr" anchorCtr="1"/>
        <a:lstStyle/>
        <a:p>
          <a:pPr algn="l"/>
          <a:fld id="{0C0643A3-40DF-43DD-9EF7-C58BAA7BF3E7}" type="TxLink">
            <a:rPr lang="en-US" sz="1100" b="0" i="0" u="none" strike="noStrike">
              <a:solidFill>
                <a:srgbClr val="000000"/>
              </a:solidFill>
              <a:latin typeface="Calibri"/>
              <a:ea typeface="Calibri"/>
              <a:cs typeface="Calibri"/>
            </a:rPr>
            <a:pPr algn="l"/>
            <a:t>5.14556962</a:t>
          </a:fld>
          <a:endParaRPr lang="en-IN" sz="1100"/>
        </a:p>
      </xdr:txBody>
    </xdr:sp>
    <xdr:clientData/>
  </xdr:twoCellAnchor>
  <xdr:twoCellAnchor editAs="absolute">
    <xdr:from>
      <xdr:col>1</xdr:col>
      <xdr:colOff>241300</xdr:colOff>
      <xdr:row>3</xdr:row>
      <xdr:rowOff>171450</xdr:rowOff>
    </xdr:from>
    <xdr:to>
      <xdr:col>3</xdr:col>
      <xdr:colOff>19050</xdr:colOff>
      <xdr:row>8</xdr:row>
      <xdr:rowOff>82550</xdr:rowOff>
    </xdr:to>
    <xdr:sp macro="" textlink="">
      <xdr:nvSpPr>
        <xdr:cNvPr id="32" name="Rectangle: Rounded Corners 31">
          <a:extLst>
            <a:ext uri="{FF2B5EF4-FFF2-40B4-BE49-F238E27FC236}">
              <a16:creationId xmlns:a16="http://schemas.microsoft.com/office/drawing/2014/main" id="{6D96164D-9335-264C-3886-916A21317A54}"/>
            </a:ext>
          </a:extLst>
        </xdr:cNvPr>
        <xdr:cNvSpPr/>
      </xdr:nvSpPr>
      <xdr:spPr>
        <a:xfrm>
          <a:off x="850900" y="723900"/>
          <a:ext cx="996950" cy="8318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lIns="0" tIns="180000" rIns="0" bIns="0" rtlCol="0" anchor="t" anchorCtr="1"/>
        <a:lstStyle/>
        <a:p>
          <a:pPr algn="l"/>
          <a:r>
            <a:rPr lang="en-US" sz="1100">
              <a:solidFill>
                <a:schemeClr val="tx1">
                  <a:lumMod val="95000"/>
                  <a:lumOff val="5000"/>
                </a:schemeClr>
              </a:solidFill>
            </a:rPr>
            <a:t>9216</a:t>
          </a:r>
        </a:p>
      </xdr:txBody>
    </xdr:sp>
    <xdr:clientData/>
  </xdr:twoCellAnchor>
  <xdr:twoCellAnchor>
    <xdr:from>
      <xdr:col>5</xdr:col>
      <xdr:colOff>133350</xdr:colOff>
      <xdr:row>14</xdr:row>
      <xdr:rowOff>57150</xdr:rowOff>
    </xdr:from>
    <xdr:to>
      <xdr:col>6</xdr:col>
      <xdr:colOff>495300</xdr:colOff>
      <xdr:row>17</xdr:row>
      <xdr:rowOff>107950</xdr:rowOff>
    </xdr:to>
    <xdr:sp macro="" textlink="">
      <xdr:nvSpPr>
        <xdr:cNvPr id="36" name="Rectangle: Rounded Corners 35">
          <a:extLst>
            <a:ext uri="{FF2B5EF4-FFF2-40B4-BE49-F238E27FC236}">
              <a16:creationId xmlns:a16="http://schemas.microsoft.com/office/drawing/2014/main" id="{7AA6774F-D6BB-4705-22FA-41BD01B4A4AF}"/>
            </a:ext>
          </a:extLst>
        </xdr:cNvPr>
        <xdr:cNvSpPr/>
      </xdr:nvSpPr>
      <xdr:spPr>
        <a:xfrm>
          <a:off x="3181350" y="2635250"/>
          <a:ext cx="971550" cy="6032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82550</xdr:colOff>
      <xdr:row>3</xdr:row>
      <xdr:rowOff>177800</xdr:rowOff>
    </xdr:from>
    <xdr:to>
      <xdr:col>5</xdr:col>
      <xdr:colOff>101600</xdr:colOff>
      <xdr:row>8</xdr:row>
      <xdr:rowOff>82550</xdr:rowOff>
    </xdr:to>
    <xdr:sp macro="" textlink="$N$8">
      <xdr:nvSpPr>
        <xdr:cNvPr id="40" name="Rectangle: Rounded Corners 39">
          <a:extLst>
            <a:ext uri="{FF2B5EF4-FFF2-40B4-BE49-F238E27FC236}">
              <a16:creationId xmlns:a16="http://schemas.microsoft.com/office/drawing/2014/main" id="{9F7C7636-22ED-9F05-5710-4C8037929F72}"/>
            </a:ext>
          </a:extLst>
        </xdr:cNvPr>
        <xdr:cNvSpPr/>
      </xdr:nvSpPr>
      <xdr:spPr>
        <a:xfrm>
          <a:off x="1911350" y="730250"/>
          <a:ext cx="1238250" cy="82550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252000" rtlCol="0" anchor="ctr" anchorCtr="1"/>
        <a:lstStyle/>
        <a:p>
          <a:pPr algn="l"/>
          <a:fld id="{C844A3BC-01BB-44F7-B1D7-48332CB89ED9}" type="TxLink">
            <a:rPr lang="en-US" sz="1100" b="0" i="0" u="none" strike="noStrike">
              <a:solidFill>
                <a:srgbClr val="000000"/>
              </a:solidFill>
              <a:latin typeface="Calibri"/>
              <a:ea typeface="Calibri"/>
              <a:cs typeface="Calibri"/>
            </a:rPr>
            <a:pPr algn="l"/>
            <a:t>35.80924855</a:t>
          </a:fld>
          <a:endParaRPr lang="en-IN" sz="1100"/>
        </a:p>
      </xdr:txBody>
    </xdr:sp>
    <xdr:clientData/>
  </xdr:twoCellAnchor>
  <xdr:twoCellAnchor editAs="absolute">
    <xdr:from>
      <xdr:col>7</xdr:col>
      <xdr:colOff>444500</xdr:colOff>
      <xdr:row>8</xdr:row>
      <xdr:rowOff>95250</xdr:rowOff>
    </xdr:from>
    <xdr:to>
      <xdr:col>13</xdr:col>
      <xdr:colOff>349250</xdr:colOff>
      <xdr:row>19</xdr:row>
      <xdr:rowOff>171450</xdr:rowOff>
    </xdr:to>
    <xdr:sp macro="" textlink="">
      <xdr:nvSpPr>
        <xdr:cNvPr id="44" name="Rectangle: Rounded Corners 43">
          <a:extLst>
            <a:ext uri="{FF2B5EF4-FFF2-40B4-BE49-F238E27FC236}">
              <a16:creationId xmlns:a16="http://schemas.microsoft.com/office/drawing/2014/main" id="{33FE128C-C0C0-863D-52A2-02E6A53A17E9}"/>
            </a:ext>
          </a:extLst>
        </xdr:cNvPr>
        <xdr:cNvSpPr/>
      </xdr:nvSpPr>
      <xdr:spPr>
        <a:xfrm>
          <a:off x="4711700" y="1568450"/>
          <a:ext cx="3562350" cy="21018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247650</xdr:colOff>
      <xdr:row>0</xdr:row>
      <xdr:rowOff>133350</xdr:rowOff>
    </xdr:from>
    <xdr:to>
      <xdr:col>6</xdr:col>
      <xdr:colOff>0</xdr:colOff>
      <xdr:row>3</xdr:row>
      <xdr:rowOff>38100</xdr:rowOff>
    </xdr:to>
    <xdr:sp macro="" textlink="">
      <xdr:nvSpPr>
        <xdr:cNvPr id="46" name="TextBox 45">
          <a:extLst>
            <a:ext uri="{FF2B5EF4-FFF2-40B4-BE49-F238E27FC236}">
              <a16:creationId xmlns:a16="http://schemas.microsoft.com/office/drawing/2014/main" id="{8BACEC94-E1A1-BF00-47F4-12A26A9C038B}"/>
            </a:ext>
          </a:extLst>
        </xdr:cNvPr>
        <xdr:cNvSpPr txBox="1"/>
      </xdr:nvSpPr>
      <xdr:spPr>
        <a:xfrm>
          <a:off x="857250" y="133350"/>
          <a:ext cx="28003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HOSPITAL</a:t>
          </a:r>
          <a:r>
            <a:rPr lang="en-IN" sz="1400" b="1" baseline="0"/>
            <a:t> </a:t>
          </a:r>
          <a:r>
            <a:rPr lang="en-IN" sz="1400" b="1"/>
            <a:t>EMERGENCY</a:t>
          </a:r>
          <a:r>
            <a:rPr lang="en-IN" sz="1400" b="1" baseline="0"/>
            <a:t> ROOM DASHBOARD</a:t>
          </a:r>
          <a:endParaRPr lang="en-IN" sz="1400" b="1"/>
        </a:p>
      </xdr:txBody>
    </xdr:sp>
    <xdr:clientData/>
  </xdr:twoCellAnchor>
  <xdr:twoCellAnchor editAs="oneCell">
    <xdr:from>
      <xdr:col>0</xdr:col>
      <xdr:colOff>0</xdr:colOff>
      <xdr:row>0</xdr:row>
      <xdr:rowOff>99330</xdr:rowOff>
    </xdr:from>
    <xdr:to>
      <xdr:col>1</xdr:col>
      <xdr:colOff>271947</xdr:colOff>
      <xdr:row>3</xdr:row>
      <xdr:rowOff>44449</xdr:rowOff>
    </xdr:to>
    <xdr:pic>
      <xdr:nvPicPr>
        <xdr:cNvPr id="48" name="Picture 47">
          <a:extLst>
            <a:ext uri="{FF2B5EF4-FFF2-40B4-BE49-F238E27FC236}">
              <a16:creationId xmlns:a16="http://schemas.microsoft.com/office/drawing/2014/main" id="{A8A16DB1-BB7B-B384-7528-5A09ECC1CE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9330"/>
          <a:ext cx="881547" cy="497569"/>
        </a:xfrm>
        <a:prstGeom prst="rect">
          <a:avLst/>
        </a:prstGeom>
      </xdr:spPr>
    </xdr:pic>
    <xdr:clientData/>
  </xdr:twoCellAnchor>
  <xdr:twoCellAnchor editAs="absolute">
    <xdr:from>
      <xdr:col>1</xdr:col>
      <xdr:colOff>317500</xdr:colOff>
      <xdr:row>5</xdr:row>
      <xdr:rowOff>63500</xdr:rowOff>
    </xdr:from>
    <xdr:to>
      <xdr:col>2</xdr:col>
      <xdr:colOff>584200</xdr:colOff>
      <xdr:row>6</xdr:row>
      <xdr:rowOff>158750</xdr:rowOff>
    </xdr:to>
    <xdr:sp macro="" textlink="">
      <xdr:nvSpPr>
        <xdr:cNvPr id="50" name="TextBox 49">
          <a:extLst>
            <a:ext uri="{FF2B5EF4-FFF2-40B4-BE49-F238E27FC236}">
              <a16:creationId xmlns:a16="http://schemas.microsoft.com/office/drawing/2014/main" id="{E75350A7-DA53-F398-DEAB-0022241B03A7}"/>
            </a:ext>
          </a:extLst>
        </xdr:cNvPr>
        <xdr:cNvSpPr txBox="1"/>
      </xdr:nvSpPr>
      <xdr:spPr>
        <a:xfrm>
          <a:off x="927100" y="984250"/>
          <a:ext cx="8763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IN" sz="1100" b="1"/>
            <a:t>No.</a:t>
          </a:r>
          <a:r>
            <a:rPr lang="en-IN" sz="1100" b="1" baseline="0"/>
            <a:t> of Patients</a:t>
          </a:r>
          <a:endParaRPr lang="en-IN" sz="1100" b="1"/>
        </a:p>
      </xdr:txBody>
    </xdr:sp>
    <xdr:clientData/>
  </xdr:twoCellAnchor>
  <xdr:twoCellAnchor editAs="absolute">
    <xdr:from>
      <xdr:col>1</xdr:col>
      <xdr:colOff>247650</xdr:colOff>
      <xdr:row>4</xdr:row>
      <xdr:rowOff>44450</xdr:rowOff>
    </xdr:from>
    <xdr:to>
      <xdr:col>3</xdr:col>
      <xdr:colOff>6350</xdr:colOff>
      <xdr:row>5</xdr:row>
      <xdr:rowOff>120650</xdr:rowOff>
    </xdr:to>
    <xdr:sp macro="" textlink="">
      <xdr:nvSpPr>
        <xdr:cNvPr id="51" name="TextBox 50">
          <a:extLst>
            <a:ext uri="{FF2B5EF4-FFF2-40B4-BE49-F238E27FC236}">
              <a16:creationId xmlns:a16="http://schemas.microsoft.com/office/drawing/2014/main" id="{86DA1BF2-E3EC-7296-7862-DBAB7B2F0084}"/>
            </a:ext>
          </a:extLst>
        </xdr:cNvPr>
        <xdr:cNvSpPr txBox="1"/>
      </xdr:nvSpPr>
      <xdr:spPr>
        <a:xfrm>
          <a:off x="857250" y="781050"/>
          <a:ext cx="9779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pPr algn="ctr"/>
          <a:endParaRPr lang="en-IN" sz="1200" b="0"/>
        </a:p>
      </xdr:txBody>
    </xdr:sp>
    <xdr:clientData/>
  </xdr:twoCellAnchor>
  <xdr:twoCellAnchor editAs="absolute">
    <xdr:from>
      <xdr:col>3</xdr:col>
      <xdr:colOff>171450</xdr:colOff>
      <xdr:row>5</xdr:row>
      <xdr:rowOff>146050</xdr:rowOff>
    </xdr:from>
    <xdr:to>
      <xdr:col>5</xdr:col>
      <xdr:colOff>184150</xdr:colOff>
      <xdr:row>7</xdr:row>
      <xdr:rowOff>12700</xdr:rowOff>
    </xdr:to>
    <xdr:sp macro="" textlink="">
      <xdr:nvSpPr>
        <xdr:cNvPr id="52" name="TextBox 51">
          <a:extLst>
            <a:ext uri="{FF2B5EF4-FFF2-40B4-BE49-F238E27FC236}">
              <a16:creationId xmlns:a16="http://schemas.microsoft.com/office/drawing/2014/main" id="{9FFAC3D6-ADA4-21D1-58F8-0C1310538C9A}"/>
            </a:ext>
          </a:extLst>
        </xdr:cNvPr>
        <xdr:cNvSpPr txBox="1"/>
      </xdr:nvSpPr>
      <xdr:spPr>
        <a:xfrm>
          <a:off x="2000250" y="1066800"/>
          <a:ext cx="12319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1"/>
            <a:t>Average</a:t>
          </a:r>
          <a:r>
            <a:rPr lang="en-IN" sz="1050" b="1" baseline="0"/>
            <a:t> Wait Time</a:t>
          </a:r>
          <a:endParaRPr lang="en-IN" sz="1050" b="1"/>
        </a:p>
      </xdr:txBody>
    </xdr:sp>
    <xdr:clientData/>
  </xdr:twoCellAnchor>
  <xdr:oneCellAnchor>
    <xdr:from>
      <xdr:col>6</xdr:col>
      <xdr:colOff>565150</xdr:colOff>
      <xdr:row>10</xdr:row>
      <xdr:rowOff>57150</xdr:rowOff>
    </xdr:from>
    <xdr:ext cx="184731" cy="264560"/>
    <xdr:sp macro="" textlink="">
      <xdr:nvSpPr>
        <xdr:cNvPr id="53" name="TextBox 52">
          <a:extLst>
            <a:ext uri="{FF2B5EF4-FFF2-40B4-BE49-F238E27FC236}">
              <a16:creationId xmlns:a16="http://schemas.microsoft.com/office/drawing/2014/main" id="{7B2B28DB-F563-D44C-C972-5EDC79EF8A4F}"/>
            </a:ext>
          </a:extLst>
        </xdr:cNvPr>
        <xdr:cNvSpPr txBox="1"/>
      </xdr:nvSpPr>
      <xdr:spPr>
        <a:xfrm>
          <a:off x="4222750" y="189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absolute">
    <xdr:from>
      <xdr:col>5</xdr:col>
      <xdr:colOff>114300</xdr:colOff>
      <xdr:row>5</xdr:row>
      <xdr:rowOff>95250</xdr:rowOff>
    </xdr:from>
    <xdr:to>
      <xdr:col>7</xdr:col>
      <xdr:colOff>463550</xdr:colOff>
      <xdr:row>7</xdr:row>
      <xdr:rowOff>6350</xdr:rowOff>
    </xdr:to>
    <xdr:sp macro="" textlink="">
      <xdr:nvSpPr>
        <xdr:cNvPr id="54" name="TextBox 53">
          <a:extLst>
            <a:ext uri="{FF2B5EF4-FFF2-40B4-BE49-F238E27FC236}">
              <a16:creationId xmlns:a16="http://schemas.microsoft.com/office/drawing/2014/main" id="{E6631AA6-EF57-DCFC-DF07-B05212449505}"/>
            </a:ext>
          </a:extLst>
        </xdr:cNvPr>
        <xdr:cNvSpPr txBox="1"/>
      </xdr:nvSpPr>
      <xdr:spPr>
        <a:xfrm>
          <a:off x="3162300" y="1016000"/>
          <a:ext cx="15684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IN" sz="1100" b="1"/>
            <a:t>Patient</a:t>
          </a:r>
          <a:r>
            <a:rPr lang="en-IN" sz="1100" b="1" baseline="0"/>
            <a:t> Satisfaction Score</a:t>
          </a:r>
          <a:endParaRPr lang="en-IN" sz="1100" b="1"/>
        </a:p>
      </xdr:txBody>
    </xdr:sp>
    <xdr:clientData/>
  </xdr:twoCellAnchor>
  <xdr:twoCellAnchor editAs="oneCell">
    <xdr:from>
      <xdr:col>4</xdr:col>
      <xdr:colOff>571500</xdr:colOff>
      <xdr:row>4</xdr:row>
      <xdr:rowOff>0</xdr:rowOff>
    </xdr:from>
    <xdr:to>
      <xdr:col>5</xdr:col>
      <xdr:colOff>114300</xdr:colOff>
      <xdr:row>4</xdr:row>
      <xdr:rowOff>152400</xdr:rowOff>
    </xdr:to>
    <xdr:pic>
      <xdr:nvPicPr>
        <xdr:cNvPr id="56" name="Graphic 55" descr="Hourglass Finished with solid fill">
          <a:extLst>
            <a:ext uri="{FF2B5EF4-FFF2-40B4-BE49-F238E27FC236}">
              <a16:creationId xmlns:a16="http://schemas.microsoft.com/office/drawing/2014/main" id="{36421A78-3B42-2E5A-154E-827445681CD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09900" y="736600"/>
          <a:ext cx="152400" cy="152400"/>
        </a:xfrm>
        <a:prstGeom prst="rect">
          <a:avLst/>
        </a:prstGeom>
      </xdr:spPr>
    </xdr:pic>
    <xdr:clientData/>
  </xdr:twoCellAnchor>
  <xdr:twoCellAnchor editAs="oneCell">
    <xdr:from>
      <xdr:col>7</xdr:col>
      <xdr:colOff>241300</xdr:colOff>
      <xdr:row>4</xdr:row>
      <xdr:rowOff>19050</xdr:rowOff>
    </xdr:from>
    <xdr:to>
      <xdr:col>7</xdr:col>
      <xdr:colOff>419100</xdr:colOff>
      <xdr:row>5</xdr:row>
      <xdr:rowOff>12700</xdr:rowOff>
    </xdr:to>
    <xdr:pic>
      <xdr:nvPicPr>
        <xdr:cNvPr id="58" name="Graphic 57" descr="List with solid fill">
          <a:extLst>
            <a:ext uri="{FF2B5EF4-FFF2-40B4-BE49-F238E27FC236}">
              <a16:creationId xmlns:a16="http://schemas.microsoft.com/office/drawing/2014/main" id="{FE62D955-095A-FF10-2B40-285CE59542F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508500" y="755650"/>
          <a:ext cx="177800" cy="177800"/>
        </a:xfrm>
        <a:prstGeom prst="rect">
          <a:avLst/>
        </a:prstGeom>
      </xdr:spPr>
    </xdr:pic>
    <xdr:clientData/>
  </xdr:twoCellAnchor>
  <xdr:twoCellAnchor editAs="oneCell">
    <xdr:from>
      <xdr:col>2</xdr:col>
      <xdr:colOff>397650</xdr:colOff>
      <xdr:row>3</xdr:row>
      <xdr:rowOff>150000</xdr:rowOff>
    </xdr:from>
    <xdr:to>
      <xdr:col>3</xdr:col>
      <xdr:colOff>12700</xdr:colOff>
      <xdr:row>5</xdr:row>
      <xdr:rowOff>6350</xdr:rowOff>
    </xdr:to>
    <xdr:pic>
      <xdr:nvPicPr>
        <xdr:cNvPr id="60" name="Graphic 59" descr="Users with solid fill">
          <a:extLst>
            <a:ext uri="{FF2B5EF4-FFF2-40B4-BE49-F238E27FC236}">
              <a16:creationId xmlns:a16="http://schemas.microsoft.com/office/drawing/2014/main" id="{52361711-CA04-1396-CB82-363469A352F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16850" y="702450"/>
          <a:ext cx="224650" cy="224650"/>
        </a:xfrm>
        <a:prstGeom prst="rect">
          <a:avLst/>
        </a:prstGeom>
      </xdr:spPr>
    </xdr:pic>
    <xdr:clientData/>
  </xdr:twoCellAnchor>
  <xdr:twoCellAnchor>
    <xdr:from>
      <xdr:col>0</xdr:col>
      <xdr:colOff>31750</xdr:colOff>
      <xdr:row>3</xdr:row>
      <xdr:rowOff>158750</xdr:rowOff>
    </xdr:from>
    <xdr:to>
      <xdr:col>1</xdr:col>
      <xdr:colOff>203200</xdr:colOff>
      <xdr:row>19</xdr:row>
      <xdr:rowOff>177800</xdr:rowOff>
    </xdr:to>
    <mc:AlternateContent xmlns:mc="http://schemas.openxmlformats.org/markup-compatibility/2006" xmlns:a14="http://schemas.microsoft.com/office/drawing/2010/main">
      <mc:Choice Requires="a14">
        <xdr:graphicFrame macro="">
          <xdr:nvGraphicFramePr>
            <xdr:cNvPr id="61" name="Date (Month)">
              <a:extLst>
                <a:ext uri="{FF2B5EF4-FFF2-40B4-BE49-F238E27FC236}">
                  <a16:creationId xmlns:a16="http://schemas.microsoft.com/office/drawing/2014/main" id="{597CE08B-81D1-4B00-86B1-3572A03B430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1750" y="711200"/>
              <a:ext cx="781050" cy="296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546101</xdr:colOff>
      <xdr:row>5</xdr:row>
      <xdr:rowOff>152400</xdr:rowOff>
    </xdr:from>
    <xdr:to>
      <xdr:col>5</xdr:col>
      <xdr:colOff>260350</xdr:colOff>
      <xdr:row>9</xdr:row>
      <xdr:rowOff>38100</xdr:rowOff>
    </xdr:to>
    <xdr:graphicFrame macro="">
      <xdr:nvGraphicFramePr>
        <xdr:cNvPr id="62" name="Chart 61">
          <a:hlinkClick xmlns:r="http://schemas.openxmlformats.org/officeDocument/2006/relationships" r:id="rId8"/>
          <a:extLst>
            <a:ext uri="{FF2B5EF4-FFF2-40B4-BE49-F238E27FC236}">
              <a16:creationId xmlns:a16="http://schemas.microsoft.com/office/drawing/2014/main" id="{EC0CD252-9035-4CF6-8895-57FB2F19B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88900</xdr:colOff>
      <xdr:row>5</xdr:row>
      <xdr:rowOff>152400</xdr:rowOff>
    </xdr:from>
    <xdr:to>
      <xdr:col>3</xdr:col>
      <xdr:colOff>165100</xdr:colOff>
      <xdr:row>9</xdr:row>
      <xdr:rowOff>44450</xdr:rowOff>
    </xdr:to>
    <xdr:graphicFrame macro="">
      <xdr:nvGraphicFramePr>
        <xdr:cNvPr id="63" name="Chart 62">
          <a:hlinkClick xmlns:r="http://schemas.openxmlformats.org/officeDocument/2006/relationships" r:id="rId10"/>
          <a:extLst>
            <a:ext uri="{FF2B5EF4-FFF2-40B4-BE49-F238E27FC236}">
              <a16:creationId xmlns:a16="http://schemas.microsoft.com/office/drawing/2014/main" id="{B791D954-7D90-40E3-A50B-31B591557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50800</xdr:colOff>
      <xdr:row>6</xdr:row>
      <xdr:rowOff>25400</xdr:rowOff>
    </xdr:from>
    <xdr:to>
      <xdr:col>7</xdr:col>
      <xdr:colOff>400050</xdr:colOff>
      <xdr:row>8</xdr:row>
      <xdr:rowOff>139700</xdr:rowOff>
    </xdr:to>
    <xdr:graphicFrame macro="">
      <xdr:nvGraphicFramePr>
        <xdr:cNvPr id="64" name="Chart 63">
          <a:hlinkClick xmlns:r="http://schemas.openxmlformats.org/officeDocument/2006/relationships" r:id="rId12"/>
          <a:extLst>
            <a:ext uri="{FF2B5EF4-FFF2-40B4-BE49-F238E27FC236}">
              <a16:creationId xmlns:a16="http://schemas.microsoft.com/office/drawing/2014/main" id="{2DFE8DE0-CF45-4BDA-A746-A219199CB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222250</xdr:colOff>
          <xdr:row>8</xdr:row>
          <xdr:rowOff>152400</xdr:rowOff>
        </xdr:from>
        <xdr:to>
          <xdr:col>7</xdr:col>
          <xdr:colOff>406400</xdr:colOff>
          <xdr:row>12</xdr:row>
          <xdr:rowOff>82550</xdr:rowOff>
        </xdr:to>
        <xdr:pic>
          <xdr:nvPicPr>
            <xdr:cNvPr id="73" name="Picture 72">
              <a:extLst>
                <a:ext uri="{FF2B5EF4-FFF2-40B4-BE49-F238E27FC236}">
                  <a16:creationId xmlns:a16="http://schemas.microsoft.com/office/drawing/2014/main" id="{F9B1D02C-482D-0670-CB72-66037A8CB351}"/>
                </a:ext>
              </a:extLst>
            </xdr:cNvPr>
            <xdr:cNvPicPr>
              <a:picLocks noChangeAspect="1" noChangeArrowheads="1"/>
              <a:extLst>
                <a:ext uri="{84589F7E-364E-4C9E-8A38-B11213B215E9}">
                  <a14:cameraTool cellRange="'Pivot Report'!$A$51:$E$53" spid="_x0000_s2064"/>
                </a:ext>
              </a:extLst>
            </xdr:cNvPicPr>
          </xdr:nvPicPr>
          <xdr:blipFill>
            <a:blip xmlns:r="http://schemas.openxmlformats.org/officeDocument/2006/relationships" r:embed="rId14"/>
            <a:srcRect/>
            <a:stretch>
              <a:fillRect/>
            </a:stretch>
          </xdr:blipFill>
          <xdr:spPr bwMode="auto">
            <a:xfrm>
              <a:off x="831850" y="1625600"/>
              <a:ext cx="3841750" cy="6667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190500</xdr:colOff>
      <xdr:row>12</xdr:row>
      <xdr:rowOff>120650</xdr:rowOff>
    </xdr:from>
    <xdr:to>
      <xdr:col>7</xdr:col>
      <xdr:colOff>463550</xdr:colOff>
      <xdr:row>20</xdr:row>
      <xdr:rowOff>69850</xdr:rowOff>
    </xdr:to>
    <xdr:graphicFrame macro="">
      <xdr:nvGraphicFramePr>
        <xdr:cNvPr id="74" name="Chart 73">
          <a:extLst>
            <a:ext uri="{FF2B5EF4-FFF2-40B4-BE49-F238E27FC236}">
              <a16:creationId xmlns:a16="http://schemas.microsoft.com/office/drawing/2014/main" id="{959CEFE3-18B0-4137-AF84-A6C0228E5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482600</xdr:colOff>
      <xdr:row>0</xdr:row>
      <xdr:rowOff>76201</xdr:rowOff>
    </xdr:from>
    <xdr:to>
      <xdr:col>10</xdr:col>
      <xdr:colOff>393700</xdr:colOff>
      <xdr:row>8</xdr:row>
      <xdr:rowOff>69850</xdr:rowOff>
    </xdr:to>
    <xdr:graphicFrame macro="">
      <xdr:nvGraphicFramePr>
        <xdr:cNvPr id="75" name="Chart 74">
          <a:extLst>
            <a:ext uri="{FF2B5EF4-FFF2-40B4-BE49-F238E27FC236}">
              <a16:creationId xmlns:a16="http://schemas.microsoft.com/office/drawing/2014/main" id="{BF449546-D1CE-41FE-ADAB-689C3C34F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546099</xdr:colOff>
      <xdr:row>0</xdr:row>
      <xdr:rowOff>1</xdr:rowOff>
    </xdr:from>
    <xdr:to>
      <xdr:col>13</xdr:col>
      <xdr:colOff>140886</xdr:colOff>
      <xdr:row>7</xdr:row>
      <xdr:rowOff>10606</xdr:rowOff>
    </xdr:to>
    <xdr:graphicFrame macro="">
      <xdr:nvGraphicFramePr>
        <xdr:cNvPr id="76" name="Chart 75">
          <a:extLst>
            <a:ext uri="{FF2B5EF4-FFF2-40B4-BE49-F238E27FC236}">
              <a16:creationId xmlns:a16="http://schemas.microsoft.com/office/drawing/2014/main" id="{2889969D-ED32-4196-AAE5-FB6108778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11</xdr:col>
      <xdr:colOff>50800</xdr:colOff>
      <xdr:row>7</xdr:row>
      <xdr:rowOff>6350</xdr:rowOff>
    </xdr:from>
    <xdr:ext cx="1220912" cy="233205"/>
    <xdr:sp macro="" textlink="">
      <xdr:nvSpPr>
        <xdr:cNvPr id="77" name="TextBox 76">
          <a:extLst>
            <a:ext uri="{FF2B5EF4-FFF2-40B4-BE49-F238E27FC236}">
              <a16:creationId xmlns:a16="http://schemas.microsoft.com/office/drawing/2014/main" id="{50B6B4EB-65F5-C063-0ECA-7C5418716687}"/>
            </a:ext>
          </a:extLst>
        </xdr:cNvPr>
        <xdr:cNvSpPr txBox="1"/>
      </xdr:nvSpPr>
      <xdr:spPr>
        <a:xfrm>
          <a:off x="6756400" y="1295400"/>
          <a:ext cx="122091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1"/>
            <a:t>Gender Wise Analysis</a:t>
          </a:r>
        </a:p>
      </xdr:txBody>
    </xdr:sp>
    <xdr:clientData/>
  </xdr:oneCellAnchor>
  <xdr:twoCellAnchor>
    <xdr:from>
      <xdr:col>7</xdr:col>
      <xdr:colOff>438150</xdr:colOff>
      <xdr:row>8</xdr:row>
      <xdr:rowOff>95250</xdr:rowOff>
    </xdr:from>
    <xdr:to>
      <xdr:col>13</xdr:col>
      <xdr:colOff>381000</xdr:colOff>
      <xdr:row>18</xdr:row>
      <xdr:rowOff>69850</xdr:rowOff>
    </xdr:to>
    <xdr:graphicFrame macro="">
      <xdr:nvGraphicFramePr>
        <xdr:cNvPr id="78" name="Chart 77">
          <a:extLst>
            <a:ext uri="{FF2B5EF4-FFF2-40B4-BE49-F238E27FC236}">
              <a16:creationId xmlns:a16="http://schemas.microsoft.com/office/drawing/2014/main" id="{9AE72768-0122-4651-9248-3EF093ADF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8</xdr:col>
      <xdr:colOff>495300</xdr:colOff>
      <xdr:row>18</xdr:row>
      <xdr:rowOff>76200</xdr:rowOff>
    </xdr:from>
    <xdr:ext cx="1750351" cy="264560"/>
    <xdr:sp macro="" textlink="">
      <xdr:nvSpPr>
        <xdr:cNvPr id="79" name="TextBox 78">
          <a:extLst>
            <a:ext uri="{FF2B5EF4-FFF2-40B4-BE49-F238E27FC236}">
              <a16:creationId xmlns:a16="http://schemas.microsoft.com/office/drawing/2014/main" id="{5BE1A084-65FA-493E-CC78-07AD7B427198}"/>
            </a:ext>
          </a:extLst>
        </xdr:cNvPr>
        <xdr:cNvSpPr txBox="1"/>
      </xdr:nvSpPr>
      <xdr:spPr>
        <a:xfrm>
          <a:off x="5372100" y="3390900"/>
          <a:ext cx="17503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No. of</a:t>
          </a:r>
          <a:r>
            <a:rPr lang="en-IN" sz="1100" b="1" baseline="0"/>
            <a:t> Department Referal</a:t>
          </a:r>
          <a:endParaRPr lang="en-IN" sz="1100" b="1"/>
        </a:p>
      </xdr:txBody>
    </xdr:sp>
    <xdr:clientData/>
  </xdr:oneCellAnchor>
  <xdr:twoCellAnchor editAs="oneCell">
    <xdr:from>
      <xdr:col>5</xdr:col>
      <xdr:colOff>133350</xdr:colOff>
      <xdr:row>0</xdr:row>
      <xdr:rowOff>63500</xdr:rowOff>
    </xdr:from>
    <xdr:to>
      <xdr:col>7</xdr:col>
      <xdr:colOff>450850</xdr:colOff>
      <xdr:row>3</xdr:row>
      <xdr:rowOff>152400</xdr:rowOff>
    </xdr:to>
    <mc:AlternateContent xmlns:mc="http://schemas.openxmlformats.org/markup-compatibility/2006" xmlns:a14="http://schemas.microsoft.com/office/drawing/2010/main">
      <mc:Choice Requires="a14">
        <xdr:graphicFrame macro="">
          <xdr:nvGraphicFramePr>
            <xdr:cNvPr id="80" name="Date (Year)">
              <a:extLst>
                <a:ext uri="{FF2B5EF4-FFF2-40B4-BE49-F238E27FC236}">
                  <a16:creationId xmlns:a16="http://schemas.microsoft.com/office/drawing/2014/main" id="{74658228-1774-4263-9730-3D4D090A128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81350" y="63500"/>
              <a:ext cx="1536700" cy="64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0.83117</cdr:y>
    </cdr:from>
    <cdr:to>
      <cdr:x>1</cdr:x>
      <cdr:y>1</cdr:y>
    </cdr:to>
    <cdr:sp macro="" textlink="">
      <cdr:nvSpPr>
        <cdr:cNvPr id="2" name="TextBox 1">
          <a:extLst xmlns:a="http://schemas.openxmlformats.org/drawingml/2006/main">
            <a:ext uri="{FF2B5EF4-FFF2-40B4-BE49-F238E27FC236}">
              <a16:creationId xmlns:a16="http://schemas.microsoft.com/office/drawing/2014/main" id="{32BF5C2D-83BC-FF27-92E1-D8592FB550E7}"/>
            </a:ext>
          </a:extLst>
        </cdr:cNvPr>
        <cdr:cNvSpPr txBox="1"/>
      </cdr:nvSpPr>
      <cdr:spPr>
        <a:xfrm xmlns:a="http://schemas.openxmlformats.org/drawingml/2006/main">
          <a:off x="0" y="1219199"/>
          <a:ext cx="17462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b="1" kern="1200"/>
            <a:t>Patients Attended within time</a:t>
          </a:r>
        </a:p>
        <a:p xmlns:a="http://schemas.openxmlformats.org/drawingml/2006/main">
          <a:endParaRPr lang="en-IN" sz="11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101600</xdr:colOff>
      <xdr:row>18</xdr:row>
      <xdr:rowOff>152400</xdr:rowOff>
    </xdr:to>
    <xdr:graphicFrame macro="">
      <xdr:nvGraphicFramePr>
        <xdr:cNvPr id="4" name="Chart 3">
          <a:extLst>
            <a:ext uri="{FF2B5EF4-FFF2-40B4-BE49-F238E27FC236}">
              <a16:creationId xmlns:a16="http://schemas.microsoft.com/office/drawing/2014/main" id="{30C08DDB-242E-4587-8FA9-89C9611F4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552450</xdr:colOff>
      <xdr:row>18</xdr:row>
      <xdr:rowOff>177800</xdr:rowOff>
    </xdr:from>
    <xdr:ext cx="3790950" cy="264560"/>
    <xdr:sp macro="" textlink="">
      <xdr:nvSpPr>
        <xdr:cNvPr id="5" name="TextBox 4">
          <a:extLst>
            <a:ext uri="{FF2B5EF4-FFF2-40B4-BE49-F238E27FC236}">
              <a16:creationId xmlns:a16="http://schemas.microsoft.com/office/drawing/2014/main" id="{38C26777-0F7E-F884-7D90-0D611C0C65F2}"/>
            </a:ext>
          </a:extLst>
        </xdr:cNvPr>
        <xdr:cNvSpPr txBox="1"/>
      </xdr:nvSpPr>
      <xdr:spPr>
        <a:xfrm>
          <a:off x="3600450" y="3492500"/>
          <a:ext cx="3790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Use</a:t>
          </a:r>
          <a:r>
            <a:rPr lang="en-IN" sz="1100" baseline="0"/>
            <a:t> an area chart to show trends,spot drops in satisfaction </a:t>
          </a:r>
          <a:endParaRPr lang="en-IN" sz="1100"/>
        </a:p>
      </xdr:txBody>
    </xdr:sp>
    <xdr:clientData/>
  </xdr:oneCellAnchor>
  <xdr:twoCellAnchor editAs="oneCell">
    <xdr:from>
      <xdr:col>1</xdr:col>
      <xdr:colOff>571500</xdr:colOff>
      <xdr:row>0</xdr:row>
      <xdr:rowOff>0</xdr:rowOff>
    </xdr:from>
    <xdr:to>
      <xdr:col>2</xdr:col>
      <xdr:colOff>323850</xdr:colOff>
      <xdr:row>1</xdr:row>
      <xdr:rowOff>177800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4943F2AF-C393-4E9D-AAE2-19204249484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81100" y="0"/>
          <a:ext cx="361950" cy="361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438150</xdr:colOff>
      <xdr:row>18</xdr:row>
      <xdr:rowOff>101600</xdr:rowOff>
    </xdr:to>
    <xdr:graphicFrame macro="">
      <xdr:nvGraphicFramePr>
        <xdr:cNvPr id="2" name="Chart 1">
          <a:extLst>
            <a:ext uri="{FF2B5EF4-FFF2-40B4-BE49-F238E27FC236}">
              <a16:creationId xmlns:a16="http://schemas.microsoft.com/office/drawing/2014/main" id="{6798B943-4A4F-4709-B718-E3887E74A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438150</xdr:colOff>
      <xdr:row>19</xdr:row>
      <xdr:rowOff>12700</xdr:rowOff>
    </xdr:from>
    <xdr:ext cx="4227696" cy="436786"/>
    <xdr:sp macro="" textlink="">
      <xdr:nvSpPr>
        <xdr:cNvPr id="3" name="TextBox 2">
          <a:extLst>
            <a:ext uri="{FF2B5EF4-FFF2-40B4-BE49-F238E27FC236}">
              <a16:creationId xmlns:a16="http://schemas.microsoft.com/office/drawing/2014/main" id="{3115413E-6B22-6F4A-35D5-F874671845FD}"/>
            </a:ext>
          </a:extLst>
        </xdr:cNvPr>
        <xdr:cNvSpPr txBox="1"/>
      </xdr:nvSpPr>
      <xdr:spPr>
        <a:xfrm>
          <a:off x="2266950" y="3511550"/>
          <a:ext cx="422769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Showing daily trends with an area chart to spot patterns like busy</a:t>
          </a:r>
          <a:r>
            <a:rPr lang="en-IN" sz="1100" baseline="0"/>
            <a:t> days</a:t>
          </a:r>
        </a:p>
        <a:p>
          <a:endParaRPr lang="en-IN" sz="1100"/>
        </a:p>
      </xdr:txBody>
    </xdr:sp>
    <xdr:clientData/>
  </xdr:oneCellAnchor>
  <xdr:twoCellAnchor editAs="oneCell">
    <xdr:from>
      <xdr:col>0</xdr:col>
      <xdr:colOff>0</xdr:colOff>
      <xdr:row>0</xdr:row>
      <xdr:rowOff>0</xdr:rowOff>
    </xdr:from>
    <xdr:to>
      <xdr:col>0</xdr:col>
      <xdr:colOff>361950</xdr:colOff>
      <xdr:row>1</xdr:row>
      <xdr:rowOff>177800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3B355661-4E67-8C2D-06C9-E54C79A179D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361950" cy="361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463550</xdr:colOff>
      <xdr:row>17</xdr:row>
      <xdr:rowOff>120650</xdr:rowOff>
    </xdr:to>
    <xdr:graphicFrame macro="">
      <xdr:nvGraphicFramePr>
        <xdr:cNvPr id="2" name="Chart 1">
          <a:extLst>
            <a:ext uri="{FF2B5EF4-FFF2-40B4-BE49-F238E27FC236}">
              <a16:creationId xmlns:a16="http://schemas.microsoft.com/office/drawing/2014/main" id="{0815B0CB-E81D-48C2-BE74-CC7BD7834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495300</xdr:colOff>
      <xdr:row>18</xdr:row>
      <xdr:rowOff>63500</xdr:rowOff>
    </xdr:from>
    <xdr:ext cx="2464649" cy="264560"/>
    <xdr:sp macro="" textlink="">
      <xdr:nvSpPr>
        <xdr:cNvPr id="3" name="TextBox 2">
          <a:extLst>
            <a:ext uri="{FF2B5EF4-FFF2-40B4-BE49-F238E27FC236}">
              <a16:creationId xmlns:a16="http://schemas.microsoft.com/office/drawing/2014/main" id="{51EEFC5B-6D25-D427-9BDA-F8668EB1AD31}"/>
            </a:ext>
          </a:extLst>
        </xdr:cNvPr>
        <xdr:cNvSpPr txBox="1"/>
      </xdr:nvSpPr>
      <xdr:spPr>
        <a:xfrm>
          <a:off x="2933700" y="3378200"/>
          <a:ext cx="24646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Use an area chart to track daily changes</a:t>
          </a:r>
        </a:p>
      </xdr:txBody>
    </xdr:sp>
    <xdr:clientData/>
  </xdr:oneCellAnchor>
  <xdr:twoCellAnchor editAs="oneCell">
    <xdr:from>
      <xdr:col>0</xdr:col>
      <xdr:colOff>0</xdr:colOff>
      <xdr:row>0</xdr:row>
      <xdr:rowOff>0</xdr:rowOff>
    </xdr:from>
    <xdr:to>
      <xdr:col>0</xdr:col>
      <xdr:colOff>361950</xdr:colOff>
      <xdr:row>1</xdr:row>
      <xdr:rowOff>177800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45695994-292F-4BD1-94B3-22A2032EE9B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361950" cy="3619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4398147" createdVersion="5" refreshedVersion="8" minRefreshableVersion="3" recordCount="0" supportSubquery="1" supportAdvancedDrill="1" xr:uid="{B51395F7-E3B6-45BE-BFD8-C1DAC48CC1EE}">
  <cacheSource type="external" connectionId="3"/>
  <cacheFields count="4">
    <cacheField name="[Measures].[Average of Patient Waittime]" caption="Average of Patient Waittime" numFmtId="0" hierarchy="26"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8101849" createdVersion="5" refreshedVersion="8" minRefreshableVersion="3" recordCount="0" supportSubquery="1" supportAdvancedDrill="1" xr:uid="{CFCE7190-B9E6-4B46-8B91-B0B53E65298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8449073" createdVersion="5" refreshedVersion="8" minRefreshableVersion="3" recordCount="0" supportSubquery="1" supportAdvancedDrill="1" xr:uid="{030F72A2-A62F-4A26-8CF3-DD5F9C164032}">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8912035" createdVersion="5" refreshedVersion="8" minRefreshableVersion="3" recordCount="0" supportSubquery="1" supportAdvancedDrill="1" xr:uid="{09BA6A28-7552-4096-AB9D-D6FCCF755952}">
  <cacheSource type="external" connectionId="3"/>
  <cacheFields count="4">
    <cacheField name="[Calendar_Table].[Date (Month)].[Date (Month)]" caption="Date (Month)" numFmtId="0" hierarchy="1" level="1">
      <sharedItems count="1">
        <s v="Dec"/>
      </sharedItems>
    </cacheField>
    <cacheField name="[Calendar_Tabl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671001041665" createdVersion="3" refreshedVersion="8" minRefreshableVersion="3" recordCount="0" supportSubquery="1" supportAdvancedDrill="1" xr:uid="{DAC031B9-568A-4D77-B872-FED3E549FE96}">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3208343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4629631" createdVersion="5" refreshedVersion="8" minRefreshableVersion="3" recordCount="0" supportSubquery="1" supportAdvancedDrill="1" xr:uid="{79E33833-D804-4AA2-AF21-33794906088A}">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474537" createdVersion="5" refreshedVersion="8" minRefreshableVersion="3" recordCount="0" supportSubquery="1" supportAdvancedDrill="1" xr:uid="{839F3B9E-4563-45CF-BD33-E6CA19505C46}">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4976855" createdVersion="5" refreshedVersion="8" minRefreshableVersion="3" recordCount="0" supportSubquery="1" supportAdvancedDrill="1" xr:uid="{343CDC45-A6F0-4167-8892-0C45DFB9E085}">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5324071" createdVersion="5" refreshedVersion="8" minRefreshableVersion="3" recordCount="0" supportSubquery="1" supportAdvancedDrill="1" xr:uid="{FE1544D5-931C-4F31-B89E-870974D4866B}">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578704" createdVersion="5" refreshedVersion="8" minRefreshableVersion="3" recordCount="0" supportSubquery="1" supportAdvancedDrill="1" xr:uid="{683F84A6-74BA-4025-8591-B562E31DAB2F}">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6250002" createdVersion="5" refreshedVersion="8" minRefreshableVersion="3" recordCount="0" supportSubquery="1" supportAdvancedDrill="1" xr:uid="{0ECC53CA-0D72-42AC-9A4E-0F717061EFA2}">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a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6944441" createdVersion="5" refreshedVersion="8" minRefreshableVersion="3" recordCount="0" supportSubquery="1" supportAdvancedDrill="1" xr:uid="{9BDCBF3A-0D05-4532-BCFE-47FF381BAA3A}">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Kumari" refreshedDate="45908.793007523149" createdVersion="5" refreshedVersion="8" minRefreshableVersion="3" recordCount="0" supportSubquery="1" supportAdvancedDrill="1" xr:uid="{BF7F7329-E57E-4D1D-BD04-60336351FFE8}">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stus].[Patient Attend Ststus]" caption="Patient Attend Ststus" numFmtId="0" hierarchy="17" level="1">
      <sharedItems count="2">
        <s v="Delay"/>
        <s v="OnTime"/>
      </sharedItems>
    </cacheField>
    <cacheField name="[Measures].[Count of Patient Attend Ststus]" caption="Count of Patient Attend Ststus" numFmtId="0" hierarchy="29"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stus]" caption="Patient Attend Ststus" attribute="1" defaultMemberUniqueName="[Hospital Emergency Room Data].[Patient Attend Ststus].[All]" allUniqueName="[Hospital Emergency Room Data].[Patient Attend Sts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stus]" caption="Count of Patient Attend Sts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372B7A-F1A4-4F48-AC4A-2D90CC6EC3B6}" name="PivotTable1" cacheId="234" applyNumberFormats="0" applyBorderFormats="0" applyFontFormats="0" applyPatternFormats="0" applyAlignmentFormats="0" applyWidthHeightFormats="1" dataCaption="Values" tag="5e3951fc-23dc-4548-ab69-d6a60db903fe" updatedVersion="8" minRefreshableVersion="3"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75792A-76F3-43D5-89C9-76C2A1BD5ADF}" name="PivotTable7" cacheId="249" applyNumberFormats="0" applyBorderFormats="0" applyFontFormats="0" applyPatternFormats="0" applyAlignmentFormats="0" applyWidthHeightFormats="1" dataCaption="Values" tag="69930f77-0617-4e21-947f-3bedcc46d962" updatedVersion="8" minRefreshableVersion="3" itemPrintTitles="1" createdVersion="5" indent="0" outline="1" outlineData="1" multipleFieldFilters="0" chartFormat="11">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219">
      <pivotArea outline="0" collapsedLevelsAreSubtotals="1" fieldPosition="0"/>
    </format>
    <format dxfId="218">
      <pivotArea collapsedLevelsAreSubtotals="1" fieldPosition="0">
        <references count="1">
          <reference field="1" count="1">
            <x v="0"/>
          </reference>
        </references>
      </pivotArea>
    </format>
    <format dxfId="217">
      <pivotArea collapsedLevelsAreSubtotals="1" fieldPosition="0">
        <references count="1">
          <reference field="1" count="1">
            <x v="1"/>
          </reference>
        </references>
      </pivotArea>
    </format>
    <format dxfId="216">
      <pivotArea grandRow="1" outline="0" collapsedLevelsAreSubtotals="1" fieldPosition="0"/>
    </format>
    <format dxfId="21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A7C9D4D-BADE-4A61-9358-5ED327CCD208}" name="PivotTable12" cacheId="264" applyNumberFormats="0" applyBorderFormats="0" applyFontFormats="0" applyPatternFormats="0" applyAlignmentFormats="0" applyWidthHeightFormats="1" dataCaption="Values" tag="2e2be3bb-4ddf-42cd-bf11-0a7cbdeb15f0" updatedVersion="8" minRefreshableVersion="3" itemPrintTitles="1" createdVersion="5" indent="0" outline="1" outlineData="1" multipleFieldFilters="0" chartFormat="32">
  <location ref="A87:A8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221">
      <pivotArea outline="0" collapsedLevelsAreSubtotals="1" fieldPosition="0"/>
    </format>
    <format dxfId="220">
      <pivotArea grandRow="1"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2E39F6-B2DA-4BE1-87D4-CB05D546F636}" name="PivotTable11" cacheId="261" applyNumberFormats="0" applyBorderFormats="0" applyFontFormats="0" applyPatternFormats="0" applyAlignmentFormats="0" applyWidthHeightFormats="1" dataCaption="Values" tag="86410b31-a28d-486a-b293-013b387f61ef" updatedVersion="8" minRefreshableVersion="3" itemPrintTitles="1" createdVersion="5" indent="0" outline="1" outlineData="1" multipleFieldFilters="0" chartFormat="32">
  <location ref="A74:B8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2">
    <format dxfId="223">
      <pivotArea outline="0" collapsedLevelsAreSubtotals="1" fieldPosition="0"/>
    </format>
    <format dxfId="222">
      <pivotArea grandRow="1"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431A1-F519-46B9-9CCD-EF43312D9485}" name="PivotTable6" cacheId="246" applyNumberFormats="0" applyBorderFormats="0" applyFontFormats="0" applyPatternFormats="0" applyAlignmentFormats="0" applyWidthHeightFormats="1" dataCaption="Values" tag="5f5fa40f-545d-4769-9e7c-8cc1413271f2" updatedVersion="8" minRefreshableVersion="3" subtotalHiddenItems="1" itemPrintTitles="1" createdVersion="5" indent="0" outline="1" outlineData="1" multipleFieldFilters="0" chartFormat="21">
  <location ref="L8:M40"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96">
      <pivotArea outline="0" collapsedLevelsAreSubtotals="1" fieldPosition="0"/>
    </format>
  </formats>
  <chartFormats count="2">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7B020-FD50-4D1B-813C-D241B6115B91}" name="PivotTable10" cacheId="258" applyNumberFormats="0" applyBorderFormats="0" applyFontFormats="0" applyPatternFormats="0" applyAlignmentFormats="0" applyWidthHeightFormats="1" dataCaption="Values" tag="40605b82-9690-4216-9c62-8a5fc32b49a3" updatedVersion="8" minRefreshableVersion="3" itemPrintTitles="1" createdVersion="5" indent="0" outline="1" outlineData="1" multipleFieldFilters="0" chartFormat="28">
  <location ref="D68:E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98">
      <pivotArea outline="0" collapsedLevelsAreSubtotals="1" fieldPosition="0"/>
    </format>
    <format dxfId="197">
      <pivotArea grandRow="1" outline="0" collapsedLevelsAreSubtotals="1" fieldPosition="0"/>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0C0FD7-F26C-4A9B-9BA7-B659E4962896}" name="PivotTable5" cacheId="243" applyNumberFormats="0" applyBorderFormats="0" applyFontFormats="0" applyPatternFormats="0" applyAlignmentFormats="0" applyWidthHeightFormats="1" dataCaption="Values" tag="760d1718-8227-4111-8552-cb86359b8176" updatedVersion="8" minRefreshableVersion="3" subtotalHiddenItems="1" itemPrintTitles="1" createdVersion="5" indent="0" outline="1" outlineData="1" multipleFieldFilters="0" chartFormat="16">
  <location ref="H8:I40"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2" subtotal="count" baseField="0" baseItem="0"/>
  </dataFields>
  <formats count="1">
    <format dxfId="199">
      <pivotArea outline="0" collapsedLevelsAreSubtotals="1" fieldPosition="0"/>
    </format>
  </formats>
  <chartFormats count="2">
    <chartFormat chart="12" format="3"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266BBF-F7A7-4689-BD0E-91BF96B05FC7}" name="PivotTable4" cacheId="231" applyNumberFormats="0" applyBorderFormats="0" applyFontFormats="0" applyPatternFormats="0" applyAlignmentFormats="0" applyWidthHeightFormats="1" dataCaption="Values" tag="e779e893-a486-4ddb-8d36-89b9b1b762e4" updatedVersion="8" minRefreshableVersion="3" subtotalHiddenItems="1" itemPrintTitles="1" createdVersion="5" indent="0" outline="1" outlineData="1" multipleFieldFilters="0" chartFormat="12">
  <location ref="D8:E40"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0" subtotal="average" baseField="0" baseItem="0" numFmtId="2"/>
  </dataFields>
  <formats count="1">
    <format dxfId="200">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9A046A-D678-4C96-A8E5-DA20ABE0B1EE}" name="PivotTable9" cacheId="255" applyNumberFormats="0" applyBorderFormats="0" applyFontFormats="0" applyPatternFormats="0" applyAlignmentFormats="0" applyWidthHeightFormats="1" dataCaption="Values" tag="2cb92d3c-b887-4fc0-b1d3-93e89c1a1a7c" updatedVersion="8" minRefreshableVersion="3" itemPrintTitles="1" createdVersion="5" indent="0" outline="1" outlineData="1" multipleFieldFilters="0" chartFormat="22">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stus" fld="2" subtotal="count" baseField="0" baseItem="0"/>
  </dataFields>
  <formats count="2">
    <format dxfId="202">
      <pivotArea outline="0" collapsedLevelsAreSubtotals="1" fieldPosition="0"/>
    </format>
    <format dxfId="201">
      <pivotArea grandRow="1"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6FBCFB-00CF-41F6-B0EE-F62C340D5BAE}" name="PivotTable3" cacheId="240" applyNumberFormats="0" applyBorderFormats="0" applyFontFormats="0" applyPatternFormats="0" applyAlignmentFormats="0" applyWidthHeightFormats="1" dataCaption="Values" tag="220da74b-2c00-4430-939f-289fc77a8594" updatedVersion="8" minRefreshableVersion="3"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03">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5ACF39-F568-4D0C-8912-62612CC194A1}" name="PivotTable8" cacheId="252" applyNumberFormats="0" applyBorderFormats="0" applyFontFormats="0" applyPatternFormats="0" applyAlignmentFormats="0" applyWidthHeightFormats="1" dataCaption="Values" tag="d5590459-a2a1-4094-8b96-5490ea06c15b" updatedVersion="8" minRefreshableVersion="3" itemPrintTitles="1" createdVersion="5" indent="0" outline="1" outlineData="1" multipleFieldFilters="0" chartFormat="14">
  <location ref="A56:B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0">
    <format dxfId="213">
      <pivotArea outline="0" collapsedLevelsAreSubtotals="1" fieldPosition="0"/>
    </format>
    <format dxfId="212">
      <pivotArea grandRow="1" outline="0" collapsedLevelsAreSubtotals="1" fieldPosition="0"/>
    </format>
    <format dxfId="211">
      <pivotArea collapsedLevelsAreSubtotals="1" fieldPosition="0">
        <references count="1">
          <reference field="1" count="1">
            <x v="0"/>
          </reference>
        </references>
      </pivotArea>
    </format>
    <format dxfId="210">
      <pivotArea collapsedLevelsAreSubtotals="1" fieldPosition="0">
        <references count="1">
          <reference field="1" count="1">
            <x v="1"/>
          </reference>
        </references>
      </pivotArea>
    </format>
    <format dxfId="209">
      <pivotArea collapsedLevelsAreSubtotals="1" fieldPosition="0">
        <references count="1">
          <reference field="1" count="1">
            <x v="2"/>
          </reference>
        </references>
      </pivotArea>
    </format>
    <format dxfId="208">
      <pivotArea collapsedLevelsAreSubtotals="1" fieldPosition="0">
        <references count="1">
          <reference field="1" count="1">
            <x v="3"/>
          </reference>
        </references>
      </pivotArea>
    </format>
    <format dxfId="207">
      <pivotArea collapsedLevelsAreSubtotals="1" fieldPosition="0">
        <references count="1">
          <reference field="1" count="1">
            <x v="4"/>
          </reference>
        </references>
      </pivotArea>
    </format>
    <format dxfId="206">
      <pivotArea collapsedLevelsAreSubtotals="1" fieldPosition="0">
        <references count="1">
          <reference field="1" count="1">
            <x v="5"/>
          </reference>
        </references>
      </pivotArea>
    </format>
    <format dxfId="205">
      <pivotArea collapsedLevelsAreSubtotals="1" fieldPosition="0">
        <references count="1">
          <reference field="1" count="1">
            <x v="6"/>
          </reference>
        </references>
      </pivotArea>
    </format>
    <format dxfId="204">
      <pivotArea collapsedLevelsAreSubtotals="1" fieldPosition="0">
        <references count="1">
          <reference field="1" count="1">
            <x v="7"/>
          </reference>
        </references>
      </pivotArea>
    </format>
  </formats>
  <chartFormats count="1">
    <chartFormat chart="1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6B52F6-3167-41D4-9C3E-B39664A95189}" name="PivotTable2" cacheId="237" applyNumberFormats="0" applyBorderFormats="0" applyFontFormats="0" applyPatternFormats="0" applyAlignmentFormats="0" applyWidthHeightFormats="1" dataCaption="Values" tag="81eb1fcf-d469-4640-b597-e8495dfe9a15"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14">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406F924-F6E8-4138-B887-F585EBF3E566}"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832083435">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581310E-9471-4066-B724-82E42A81D0F0}"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32083435">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230D022-25E6-4ECB-8E18-94459CE78DA4}" cache="Slicer_Date__Month" caption="Date (Month)" showCaption="0" level="1" style="MyStyle" rowHeight="201600"/>
  <slicer name="Date (Year)" xr10:uid="{2189BC5C-E931-46FD-A396-CF8D4D5B201A}" cache="Slicer_Date__Year" caption="Date (Year)" showCaption="0" level="1" style="My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7DE51-FAA3-4865-A3A1-20C8BDABEED0}">
  <dimension ref="A2:M89"/>
  <sheetViews>
    <sheetView zoomScale="93" workbookViewId="0">
      <selection activeCell="D68" sqref="D68:E71"/>
    </sheetView>
  </sheetViews>
  <sheetFormatPr defaultRowHeight="14.5" x14ac:dyDescent="0.35"/>
  <cols>
    <col min="1" max="1" width="12.6328125" customWidth="1"/>
    <col min="2" max="2" width="12.7265625" customWidth="1"/>
    <col min="3" max="3" width="17.1796875" customWidth="1"/>
    <col min="4" max="4" width="24.81640625" bestFit="1" customWidth="1"/>
    <col min="5" max="5" width="21.08984375" customWidth="1"/>
    <col min="6" max="6" width="20.7265625" customWidth="1"/>
  </cols>
  <sheetData>
    <row r="2" spans="1:13" x14ac:dyDescent="0.35">
      <c r="A2" t="s">
        <v>2</v>
      </c>
    </row>
    <row r="3" spans="1:13" x14ac:dyDescent="0.35">
      <c r="A3" t="s">
        <v>1</v>
      </c>
    </row>
    <row r="4" spans="1:13" x14ac:dyDescent="0.35">
      <c r="A4" s="16">
        <v>519</v>
      </c>
      <c r="C4">
        <f>GETPIVOTDATA("[Measures].[Distinct Count of Patient Id]",$A$3)</f>
        <v>519</v>
      </c>
    </row>
    <row r="8" spans="1:13" x14ac:dyDescent="0.35">
      <c r="A8" t="s">
        <v>3</v>
      </c>
      <c r="D8" s="1" t="s">
        <v>5</v>
      </c>
      <c r="E8" t="s">
        <v>3</v>
      </c>
      <c r="H8" s="1" t="s">
        <v>5</v>
      </c>
      <c r="I8" t="s">
        <v>0</v>
      </c>
      <c r="L8" s="1" t="s">
        <v>5</v>
      </c>
      <c r="M8" t="s">
        <v>4</v>
      </c>
    </row>
    <row r="9" spans="1:13" x14ac:dyDescent="0.35">
      <c r="A9" s="2">
        <v>35.809248554913296</v>
      </c>
      <c r="D9" s="4" t="s">
        <v>39</v>
      </c>
      <c r="E9" s="2">
        <v>35.642857142857146</v>
      </c>
      <c r="H9" s="4" t="s">
        <v>39</v>
      </c>
      <c r="I9" s="2">
        <v>14</v>
      </c>
      <c r="L9" s="4" t="s">
        <v>39</v>
      </c>
      <c r="M9" s="2">
        <v>7.4</v>
      </c>
    </row>
    <row r="10" spans="1:13" x14ac:dyDescent="0.35">
      <c r="D10" s="4" t="s">
        <v>40</v>
      </c>
      <c r="E10" s="2">
        <v>27</v>
      </c>
      <c r="H10" s="4" t="s">
        <v>40</v>
      </c>
      <c r="I10" s="2">
        <v>21</v>
      </c>
      <c r="L10" s="4" t="s">
        <v>40</v>
      </c>
      <c r="M10" s="2">
        <v>5.6</v>
      </c>
    </row>
    <row r="11" spans="1:13" x14ac:dyDescent="0.35">
      <c r="D11" s="4" t="s">
        <v>41</v>
      </c>
      <c r="E11" s="2">
        <v>36.047619047619051</v>
      </c>
      <c r="H11" s="4" t="s">
        <v>41</v>
      </c>
      <c r="I11" s="2">
        <v>21</v>
      </c>
      <c r="L11" s="4" t="s">
        <v>41</v>
      </c>
      <c r="M11" s="2">
        <v>6.7142857142857144</v>
      </c>
    </row>
    <row r="12" spans="1:13" x14ac:dyDescent="0.35">
      <c r="A12" t="s">
        <v>4</v>
      </c>
      <c r="D12" s="4" t="s">
        <v>42</v>
      </c>
      <c r="E12" s="2">
        <v>38.866666666666667</v>
      </c>
      <c r="H12" s="4" t="s">
        <v>42</v>
      </c>
      <c r="I12" s="2">
        <v>15</v>
      </c>
      <c r="L12" s="4" t="s">
        <v>42</v>
      </c>
      <c r="M12" s="2">
        <v>6</v>
      </c>
    </row>
    <row r="13" spans="1:13" x14ac:dyDescent="0.35">
      <c r="A13" s="2">
        <v>5.1455696202531644</v>
      </c>
      <c r="D13" s="4" t="s">
        <v>43</v>
      </c>
      <c r="E13" s="2">
        <v>35.909090909090907</v>
      </c>
      <c r="H13" s="4" t="s">
        <v>43</v>
      </c>
      <c r="I13" s="2">
        <v>11</v>
      </c>
      <c r="L13" s="4" t="s">
        <v>43</v>
      </c>
      <c r="M13" s="2">
        <v>4</v>
      </c>
    </row>
    <row r="14" spans="1:13" x14ac:dyDescent="0.35">
      <c r="D14" s="4" t="s">
        <v>44</v>
      </c>
      <c r="E14" s="2">
        <v>38.470588235294116</v>
      </c>
      <c r="H14" s="4" t="s">
        <v>44</v>
      </c>
      <c r="I14" s="2">
        <v>17</v>
      </c>
      <c r="L14" s="4" t="s">
        <v>44</v>
      </c>
      <c r="M14" s="2">
        <v>4.7142857142857144</v>
      </c>
    </row>
    <row r="15" spans="1:13" x14ac:dyDescent="0.35">
      <c r="D15" s="4" t="s">
        <v>45</v>
      </c>
      <c r="E15" s="2">
        <v>36.733333333333334</v>
      </c>
      <c r="H15" s="4" t="s">
        <v>45</v>
      </c>
      <c r="I15" s="2">
        <v>15</v>
      </c>
      <c r="L15" s="4" t="s">
        <v>45</v>
      </c>
      <c r="M15" s="2">
        <v>1.8</v>
      </c>
    </row>
    <row r="16" spans="1:13" x14ac:dyDescent="0.35">
      <c r="D16" s="4" t="s">
        <v>46</v>
      </c>
      <c r="E16" s="2">
        <v>34.588235294117645</v>
      </c>
      <c r="H16" s="4" t="s">
        <v>46</v>
      </c>
      <c r="I16" s="2">
        <v>17</v>
      </c>
      <c r="L16" s="4" t="s">
        <v>46</v>
      </c>
      <c r="M16" s="2">
        <v>4.833333333333333</v>
      </c>
    </row>
    <row r="17" spans="4:13" x14ac:dyDescent="0.35">
      <c r="D17" s="4" t="s">
        <v>47</v>
      </c>
      <c r="E17" s="2">
        <v>37.53846153846154</v>
      </c>
      <c r="H17" s="4" t="s">
        <v>47</v>
      </c>
      <c r="I17" s="2">
        <v>13</v>
      </c>
      <c r="L17" s="4" t="s">
        <v>47</v>
      </c>
      <c r="M17" s="2">
        <v>4.25</v>
      </c>
    </row>
    <row r="18" spans="4:13" x14ac:dyDescent="0.35">
      <c r="D18" s="4" t="s">
        <v>48</v>
      </c>
      <c r="E18" s="2">
        <v>31.708333333333332</v>
      </c>
      <c r="H18" s="4" t="s">
        <v>48</v>
      </c>
      <c r="I18" s="2">
        <v>24</v>
      </c>
      <c r="L18" s="4" t="s">
        <v>48</v>
      </c>
      <c r="M18" s="2">
        <v>4.5999999999999996</v>
      </c>
    </row>
    <row r="19" spans="4:13" x14ac:dyDescent="0.35">
      <c r="D19" s="4" t="s">
        <v>49</v>
      </c>
      <c r="E19" s="2">
        <v>28.923076923076923</v>
      </c>
      <c r="H19" s="4" t="s">
        <v>49</v>
      </c>
      <c r="I19" s="2">
        <v>13</v>
      </c>
      <c r="L19" s="4" t="s">
        <v>49</v>
      </c>
      <c r="M19" s="2">
        <v>6.5</v>
      </c>
    </row>
    <row r="20" spans="4:13" x14ac:dyDescent="0.35">
      <c r="D20" s="4" t="s">
        <v>50</v>
      </c>
      <c r="E20" s="2">
        <v>42.071428571428569</v>
      </c>
      <c r="H20" s="4" t="s">
        <v>50</v>
      </c>
      <c r="I20" s="2">
        <v>14</v>
      </c>
      <c r="L20" s="4" t="s">
        <v>50</v>
      </c>
      <c r="M20" s="2">
        <v>5</v>
      </c>
    </row>
    <row r="21" spans="4:13" x14ac:dyDescent="0.35">
      <c r="D21" s="4" t="s">
        <v>51</v>
      </c>
      <c r="E21" s="2">
        <v>35.833333333333336</v>
      </c>
      <c r="H21" s="4" t="s">
        <v>51</v>
      </c>
      <c r="I21" s="2">
        <v>12</v>
      </c>
      <c r="L21" s="4" t="s">
        <v>51</v>
      </c>
      <c r="M21" s="2">
        <v>6</v>
      </c>
    </row>
    <row r="22" spans="4:13" x14ac:dyDescent="0.35">
      <c r="D22" s="4" t="s">
        <v>52</v>
      </c>
      <c r="E22" s="2">
        <v>28.727272727272727</v>
      </c>
      <c r="H22" s="4" t="s">
        <v>52</v>
      </c>
      <c r="I22" s="2">
        <v>11</v>
      </c>
      <c r="L22" s="4" t="s">
        <v>52</v>
      </c>
      <c r="M22" s="2">
        <v>4.7142857142857144</v>
      </c>
    </row>
    <row r="23" spans="4:13" x14ac:dyDescent="0.35">
      <c r="D23" s="4" t="s">
        <v>53</v>
      </c>
      <c r="E23" s="2">
        <v>35.75</v>
      </c>
      <c r="H23" s="4" t="s">
        <v>53</v>
      </c>
      <c r="I23" s="2">
        <v>16</v>
      </c>
      <c r="L23" s="4" t="s">
        <v>53</v>
      </c>
      <c r="M23" s="2">
        <v>4.2</v>
      </c>
    </row>
    <row r="24" spans="4:13" x14ac:dyDescent="0.35">
      <c r="D24" s="4" t="s">
        <v>54</v>
      </c>
      <c r="E24" s="2">
        <v>34.75</v>
      </c>
      <c r="H24" s="4" t="s">
        <v>54</v>
      </c>
      <c r="I24" s="2">
        <v>20</v>
      </c>
      <c r="L24" s="4" t="s">
        <v>54</v>
      </c>
      <c r="M24" s="2">
        <v>7.2</v>
      </c>
    </row>
    <row r="25" spans="4:13" x14ac:dyDescent="0.35">
      <c r="D25" s="4" t="s">
        <v>55</v>
      </c>
      <c r="E25" s="2">
        <v>37.666666666666664</v>
      </c>
      <c r="H25" s="4" t="s">
        <v>55</v>
      </c>
      <c r="I25" s="2">
        <v>15</v>
      </c>
      <c r="L25" s="4" t="s">
        <v>55</v>
      </c>
      <c r="M25" s="2">
        <v>4.333333333333333</v>
      </c>
    </row>
    <row r="26" spans="4:13" x14ac:dyDescent="0.35">
      <c r="D26" s="4" t="s">
        <v>56</v>
      </c>
      <c r="E26" s="2">
        <v>40.421052631578945</v>
      </c>
      <c r="H26" s="4" t="s">
        <v>56</v>
      </c>
      <c r="I26" s="2">
        <v>19</v>
      </c>
      <c r="L26" s="4" t="s">
        <v>56</v>
      </c>
      <c r="M26" s="2">
        <v>3.7777777777777777</v>
      </c>
    </row>
    <row r="27" spans="4:13" x14ac:dyDescent="0.35">
      <c r="D27" s="4" t="s">
        <v>57</v>
      </c>
      <c r="E27" s="2">
        <v>33.75</v>
      </c>
      <c r="H27" s="4" t="s">
        <v>57</v>
      </c>
      <c r="I27" s="2">
        <v>16</v>
      </c>
      <c r="L27" s="4" t="s">
        <v>57</v>
      </c>
      <c r="M27" s="2">
        <v>3.6666666666666665</v>
      </c>
    </row>
    <row r="28" spans="4:13" x14ac:dyDescent="0.35">
      <c r="D28" s="4" t="s">
        <v>58</v>
      </c>
      <c r="E28" s="2">
        <v>32.764705882352942</v>
      </c>
      <c r="H28" s="4" t="s">
        <v>58</v>
      </c>
      <c r="I28" s="2">
        <v>17</v>
      </c>
      <c r="L28" s="4" t="s">
        <v>58</v>
      </c>
      <c r="M28" s="2">
        <v>4</v>
      </c>
    </row>
    <row r="29" spans="4:13" x14ac:dyDescent="0.35">
      <c r="D29" s="4" t="s">
        <v>59</v>
      </c>
      <c r="E29" s="2">
        <v>37.357142857142854</v>
      </c>
      <c r="H29" s="4" t="s">
        <v>59</v>
      </c>
      <c r="I29" s="2">
        <v>28</v>
      </c>
      <c r="L29" s="4" t="s">
        <v>59</v>
      </c>
      <c r="M29" s="2">
        <v>5.833333333333333</v>
      </c>
    </row>
    <row r="30" spans="4:13" x14ac:dyDescent="0.35">
      <c r="D30" s="4" t="s">
        <v>60</v>
      </c>
      <c r="E30" s="2">
        <v>37.227272727272727</v>
      </c>
      <c r="H30" s="4" t="s">
        <v>60</v>
      </c>
      <c r="I30" s="2">
        <v>22</v>
      </c>
      <c r="L30" s="4" t="s">
        <v>60</v>
      </c>
      <c r="M30" s="2">
        <v>5.666666666666667</v>
      </c>
    </row>
    <row r="31" spans="4:13" x14ac:dyDescent="0.35">
      <c r="D31" s="4" t="s">
        <v>61</v>
      </c>
      <c r="E31" s="2">
        <v>36.700000000000003</v>
      </c>
      <c r="H31" s="4" t="s">
        <v>61</v>
      </c>
      <c r="I31" s="2">
        <v>20</v>
      </c>
      <c r="L31" s="4" t="s">
        <v>61</v>
      </c>
      <c r="M31" s="2">
        <v>5.5</v>
      </c>
    </row>
    <row r="32" spans="4:13" x14ac:dyDescent="0.35">
      <c r="D32" s="4" t="s">
        <v>62</v>
      </c>
      <c r="E32" s="2">
        <v>43.058823529411768</v>
      </c>
      <c r="H32" s="4" t="s">
        <v>62</v>
      </c>
      <c r="I32" s="2">
        <v>17</v>
      </c>
      <c r="L32" s="4" t="s">
        <v>62</v>
      </c>
      <c r="M32" s="2">
        <v>5.5</v>
      </c>
    </row>
    <row r="33" spans="1:13" x14ac:dyDescent="0.35">
      <c r="D33" s="4" t="s">
        <v>63</v>
      </c>
      <c r="E33" s="2">
        <v>39.777777777777779</v>
      </c>
      <c r="H33" s="4" t="s">
        <v>63</v>
      </c>
      <c r="I33" s="2">
        <v>18</v>
      </c>
      <c r="L33" s="4" t="s">
        <v>63</v>
      </c>
      <c r="M33" s="2">
        <v>7</v>
      </c>
    </row>
    <row r="34" spans="1:13" x14ac:dyDescent="0.35">
      <c r="D34" s="4" t="s">
        <v>64</v>
      </c>
      <c r="E34" s="2">
        <v>40.692307692307693</v>
      </c>
      <c r="H34" s="4" t="s">
        <v>64</v>
      </c>
      <c r="I34" s="2">
        <v>13</v>
      </c>
      <c r="L34" s="4" t="s">
        <v>64</v>
      </c>
      <c r="M34" s="2">
        <v>7</v>
      </c>
    </row>
    <row r="35" spans="1:13" x14ac:dyDescent="0.35">
      <c r="D35" s="4" t="s">
        <v>65</v>
      </c>
      <c r="E35" s="2">
        <v>34.46153846153846</v>
      </c>
      <c r="H35" s="4" t="s">
        <v>65</v>
      </c>
      <c r="I35" s="2">
        <v>13</v>
      </c>
      <c r="L35" s="4" t="s">
        <v>65</v>
      </c>
      <c r="M35" s="2">
        <v>4</v>
      </c>
    </row>
    <row r="36" spans="1:13" x14ac:dyDescent="0.35">
      <c r="D36" s="4" t="s">
        <v>66</v>
      </c>
      <c r="E36" s="2">
        <v>30.307692307692307</v>
      </c>
      <c r="H36" s="4" t="s">
        <v>66</v>
      </c>
      <c r="I36" s="2">
        <v>13</v>
      </c>
      <c r="L36" s="4" t="s">
        <v>66</v>
      </c>
      <c r="M36" s="2">
        <v>4.4444444444444446</v>
      </c>
    </row>
    <row r="37" spans="1:13" x14ac:dyDescent="0.35">
      <c r="D37" s="4" t="s">
        <v>67</v>
      </c>
      <c r="E37" s="2">
        <v>38.5</v>
      </c>
      <c r="H37" s="4" t="s">
        <v>67</v>
      </c>
      <c r="I37" s="2">
        <v>20</v>
      </c>
      <c r="L37" s="4" t="s">
        <v>67</v>
      </c>
      <c r="M37" s="2">
        <v>4.8571428571428568</v>
      </c>
    </row>
    <row r="38" spans="1:13" x14ac:dyDescent="0.35">
      <c r="D38" s="4" t="s">
        <v>68</v>
      </c>
      <c r="E38" s="2">
        <v>35.333333333333336</v>
      </c>
      <c r="H38" s="4" t="s">
        <v>68</v>
      </c>
      <c r="I38" s="2">
        <v>15</v>
      </c>
      <c r="L38" s="4" t="s">
        <v>68</v>
      </c>
      <c r="M38" s="2">
        <v>5.5714285714285712</v>
      </c>
    </row>
    <row r="39" spans="1:13" x14ac:dyDescent="0.35">
      <c r="D39" s="4" t="s">
        <v>69</v>
      </c>
      <c r="E39" s="2">
        <v>32.421052631578945</v>
      </c>
      <c r="H39" s="4" t="s">
        <v>69</v>
      </c>
      <c r="I39" s="2">
        <v>19</v>
      </c>
      <c r="L39" s="4" t="s">
        <v>69</v>
      </c>
      <c r="M39" s="2">
        <v>6</v>
      </c>
    </row>
    <row r="40" spans="1:13" x14ac:dyDescent="0.35">
      <c r="D40" s="4" t="s">
        <v>6</v>
      </c>
      <c r="E40" s="2">
        <v>35.809248554913296</v>
      </c>
      <c r="H40" s="4" t="s">
        <v>6</v>
      </c>
      <c r="I40" s="2">
        <v>519</v>
      </c>
      <c r="L40" s="4" t="s">
        <v>6</v>
      </c>
      <c r="M40" s="2">
        <v>5.1455696202531644</v>
      </c>
    </row>
    <row r="43" spans="1:13" x14ac:dyDescent="0.35">
      <c r="A43" s="1" t="s">
        <v>5</v>
      </c>
      <c r="B43" t="s">
        <v>9</v>
      </c>
      <c r="C43" t="s">
        <v>12</v>
      </c>
    </row>
    <row r="44" spans="1:13" x14ac:dyDescent="0.35">
      <c r="A44" s="4" t="s">
        <v>10</v>
      </c>
      <c r="B44" s="7">
        <v>266</v>
      </c>
      <c r="C44" s="8">
        <v>0.51252408477842004</v>
      </c>
      <c r="K44" s="9"/>
    </row>
    <row r="45" spans="1:13" x14ac:dyDescent="0.35">
      <c r="A45" s="4" t="s">
        <v>11</v>
      </c>
      <c r="B45" s="7">
        <v>253</v>
      </c>
      <c r="C45" s="8">
        <v>0.48747591522157996</v>
      </c>
    </row>
    <row r="46" spans="1:13" x14ac:dyDescent="0.35">
      <c r="A46" s="4" t="s">
        <v>6</v>
      </c>
      <c r="B46" s="7">
        <v>519</v>
      </c>
      <c r="C46" s="8">
        <v>1</v>
      </c>
    </row>
    <row r="51" spans="1:5" x14ac:dyDescent="0.35">
      <c r="A51" s="11" t="s">
        <v>13</v>
      </c>
      <c r="B51" s="14" t="s">
        <v>15</v>
      </c>
      <c r="C51" s="15" t="s">
        <v>14</v>
      </c>
      <c r="D51" s="9"/>
      <c r="E51" s="9"/>
    </row>
    <row r="52" spans="1:5" x14ac:dyDescent="0.35">
      <c r="A52" s="12" t="str">
        <f>A45</f>
        <v>Not Admitted</v>
      </c>
      <c r="B52" s="12">
        <f>B45</f>
        <v>253</v>
      </c>
      <c r="C52" s="13">
        <f>C45</f>
        <v>0.48747591522157996</v>
      </c>
    </row>
    <row r="53" spans="1:5" x14ac:dyDescent="0.35">
      <c r="A53" s="10" t="str">
        <f>A44</f>
        <v>Admitted</v>
      </c>
      <c r="B53" s="12">
        <f>B44</f>
        <v>266</v>
      </c>
      <c r="C53" s="13">
        <f>C44</f>
        <v>0.51252408477842004</v>
      </c>
    </row>
    <row r="56" spans="1:5" x14ac:dyDescent="0.35">
      <c r="A56" s="1" t="s">
        <v>5</v>
      </c>
      <c r="B56" t="s">
        <v>24</v>
      </c>
    </row>
    <row r="57" spans="1:5" x14ac:dyDescent="0.35">
      <c r="A57" s="4" t="s">
        <v>16</v>
      </c>
      <c r="B57" s="7">
        <v>73</v>
      </c>
    </row>
    <row r="58" spans="1:5" x14ac:dyDescent="0.35">
      <c r="A58" s="4" t="s">
        <v>17</v>
      </c>
      <c r="B58" s="7">
        <v>64</v>
      </c>
    </row>
    <row r="59" spans="1:5" x14ac:dyDescent="0.35">
      <c r="A59" s="4" t="s">
        <v>18</v>
      </c>
      <c r="B59" s="7">
        <v>74</v>
      </c>
    </row>
    <row r="60" spans="1:5" x14ac:dyDescent="0.35">
      <c r="A60" s="4" t="s">
        <v>19</v>
      </c>
      <c r="B60" s="7">
        <v>71</v>
      </c>
    </row>
    <row r="61" spans="1:5" x14ac:dyDescent="0.35">
      <c r="A61" s="4" t="s">
        <v>20</v>
      </c>
      <c r="B61" s="7">
        <v>58</v>
      </c>
    </row>
    <row r="62" spans="1:5" x14ac:dyDescent="0.35">
      <c r="A62" s="4" t="s">
        <v>21</v>
      </c>
      <c r="B62" s="7">
        <v>68</v>
      </c>
    </row>
    <row r="63" spans="1:5" x14ac:dyDescent="0.35">
      <c r="A63" s="4" t="s">
        <v>22</v>
      </c>
      <c r="B63" s="7">
        <v>62</v>
      </c>
    </row>
    <row r="64" spans="1:5" x14ac:dyDescent="0.35">
      <c r="A64" s="4" t="s">
        <v>23</v>
      </c>
      <c r="B64" s="7">
        <v>49</v>
      </c>
    </row>
    <row r="65" spans="1:5" x14ac:dyDescent="0.35">
      <c r="A65" s="4" t="s">
        <v>6</v>
      </c>
      <c r="B65" s="7">
        <v>519</v>
      </c>
    </row>
    <row r="68" spans="1:5" x14ac:dyDescent="0.35">
      <c r="A68" s="1" t="s">
        <v>5</v>
      </c>
      <c r="B68" t="s">
        <v>8</v>
      </c>
      <c r="D68" s="1" t="s">
        <v>5</v>
      </c>
      <c r="E68" t="s">
        <v>29</v>
      </c>
    </row>
    <row r="69" spans="1:5" x14ac:dyDescent="0.35">
      <c r="A69" s="4" t="s">
        <v>26</v>
      </c>
      <c r="B69" s="2">
        <v>324</v>
      </c>
      <c r="D69" s="4" t="s">
        <v>27</v>
      </c>
      <c r="E69" s="2">
        <v>254</v>
      </c>
    </row>
    <row r="70" spans="1:5" x14ac:dyDescent="0.35">
      <c r="A70" s="4" t="s">
        <v>25</v>
      </c>
      <c r="B70" s="2">
        <v>195</v>
      </c>
      <c r="D70" s="4" t="s">
        <v>28</v>
      </c>
      <c r="E70" s="2">
        <v>265</v>
      </c>
    </row>
    <row r="71" spans="1:5" x14ac:dyDescent="0.35">
      <c r="A71" s="4" t="s">
        <v>6</v>
      </c>
      <c r="B71" s="7">
        <v>519</v>
      </c>
      <c r="D71" s="4" t="s">
        <v>6</v>
      </c>
      <c r="E71" s="7">
        <v>519</v>
      </c>
    </row>
    <row r="74" spans="1:5" x14ac:dyDescent="0.35">
      <c r="A74" s="1" t="s">
        <v>5</v>
      </c>
      <c r="B74" t="s">
        <v>38</v>
      </c>
    </row>
    <row r="75" spans="1:5" x14ac:dyDescent="0.35">
      <c r="A75" s="4" t="s">
        <v>30</v>
      </c>
      <c r="B75" s="2">
        <v>11</v>
      </c>
    </row>
    <row r="76" spans="1:5" x14ac:dyDescent="0.35">
      <c r="A76" s="4" t="s">
        <v>31</v>
      </c>
      <c r="B76" s="2">
        <v>8</v>
      </c>
    </row>
    <row r="77" spans="1:5" x14ac:dyDescent="0.35">
      <c r="A77" s="4" t="s">
        <v>32</v>
      </c>
      <c r="B77" s="2">
        <v>102</v>
      </c>
    </row>
    <row r="78" spans="1:5" x14ac:dyDescent="0.35">
      <c r="A78" s="4" t="s">
        <v>33</v>
      </c>
      <c r="B78" s="2">
        <v>16</v>
      </c>
    </row>
    <row r="79" spans="1:5" x14ac:dyDescent="0.35">
      <c r="A79" s="4" t="s">
        <v>34</v>
      </c>
      <c r="B79" s="2">
        <v>313</v>
      </c>
    </row>
    <row r="80" spans="1:5" x14ac:dyDescent="0.35">
      <c r="A80" s="4" t="s">
        <v>35</v>
      </c>
      <c r="B80" s="2">
        <v>51</v>
      </c>
    </row>
    <row r="81" spans="1:2" x14ac:dyDescent="0.35">
      <c r="A81" s="4" t="s">
        <v>36</v>
      </c>
      <c r="B81" s="2">
        <v>15</v>
      </c>
    </row>
    <row r="82" spans="1:2" x14ac:dyDescent="0.35">
      <c r="A82" s="4" t="s">
        <v>37</v>
      </c>
      <c r="B82" s="2">
        <v>3</v>
      </c>
    </row>
    <row r="83" spans="1:2" x14ac:dyDescent="0.35">
      <c r="A83" s="4" t="s">
        <v>6</v>
      </c>
      <c r="B83" s="7">
        <v>519</v>
      </c>
    </row>
    <row r="87" spans="1:2" x14ac:dyDescent="0.35">
      <c r="A87" s="1" t="s">
        <v>5</v>
      </c>
    </row>
    <row r="88" spans="1:2" x14ac:dyDescent="0.35">
      <c r="A88" s="4" t="s">
        <v>7</v>
      </c>
    </row>
    <row r="89" spans="1:2" x14ac:dyDescent="0.35">
      <c r="A89" s="4" t="s">
        <v>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C3D0F-2294-4AB2-9E0A-EFC6CCEABB20}">
  <dimension ref="B7:N30"/>
  <sheetViews>
    <sheetView tabSelected="1" zoomScale="87" workbookViewId="0">
      <selection activeCell="O10" sqref="O10"/>
    </sheetView>
  </sheetViews>
  <sheetFormatPr defaultRowHeight="14.5" x14ac:dyDescent="0.35"/>
  <cols>
    <col min="1" max="16384" width="8.7265625" style="3"/>
  </cols>
  <sheetData>
    <row r="7" spans="2:14" x14ac:dyDescent="0.35">
      <c r="B7" s="3">
        <f>GETPIVOTDATA("[Measures].[Distinct Count of Patient Id]",'Pivot Report'!$A$3)</f>
        <v>519</v>
      </c>
    </row>
    <row r="8" spans="2:14" x14ac:dyDescent="0.35">
      <c r="N8" s="3">
        <f>GETPIVOTDATA("[Measures].[Average of Patient Waittime]",'Pivot Report'!$A$8)</f>
        <v>35.809248554913296</v>
      </c>
    </row>
    <row r="30" spans="6:6" x14ac:dyDescent="0.35">
      <c r="F30" s="3">
        <f>GETPIVOTDATA("[Measures].[Average of Patient Satisfaction Score]",'Pivot Report'!$A$12)</f>
        <v>5.1455696202531644</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80E91-DE9B-4EF3-8B1C-FD8566C61796}">
  <dimension ref="A1"/>
  <sheetViews>
    <sheetView workbookViewId="0"/>
  </sheetViews>
  <sheetFormatPr defaultRowHeight="14.5" x14ac:dyDescent="0.35"/>
  <cols>
    <col min="1" max="16384" width="8.7265625" style="5"/>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8380-964F-4232-8861-16F736B54BDE}">
  <dimension ref="A1"/>
  <sheetViews>
    <sheetView workbookViewId="0"/>
  </sheetViews>
  <sheetFormatPr defaultRowHeight="14.5" x14ac:dyDescent="0.35"/>
  <cols>
    <col min="1" max="16384" width="8.7265625"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EE91-CB51-46F7-8253-D3BBCFCC9D54}">
  <dimension ref="A1"/>
  <sheetViews>
    <sheetView workbookViewId="0"/>
  </sheetViews>
  <sheetFormatPr defaultRowHeight="14.5" x14ac:dyDescent="0.35"/>
  <cols>
    <col min="1" max="16384" width="8.726562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E Y G A A B Q S w M E F A A C A A g A U V o o 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R W i 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V o o W / E 8 t 1 8 + A w A A B Q s A A B M A H A B G b 3 J t d W x h c y 9 T Z W N 0 a W 9 u M S 5 t I K I Y A C i g F A A A A A A A A A A A A A A A A A A A A A A A A A A A A K V W U W / a M B B + R + I / W O l L k L y I 0 K 2 T N v H Q Q l m R V t Y V t j 2 U q X I T Q y 0 5 N r I d V F T x 3 3 d O A i E Q w 9 S C Q o L v c v f d 3 X d n a x o Z J g U a 5 / f w a 7 P R b O h n o m i M z r w b q R f M E I 6 u E 6 r m V E Q r d C 9 l g v r E E A 9 1 E a e m 2 U D w G c t U R R R W e n o Z 9 G W U J l Q Y f 8 A 4 D X p S G P i j f a / 3 Z f p L U 6 W n O t X P y f S H o H 3 F l n S 6 0 d f T 4 d V t Z h t d C s J X m u n p M Q R B p J d e C z / 0 K W c J M 1 R 1 P e x h 1 J M 8 T Y T u h h 2 M r k U k Y y b m 3 Y t P 7 X a I 0 c 9 U G j o 2 K 0 6 7 5 W M w k o L + b e E 8 l D P v T s k E Z D G 6 o S Q G v D b S C X k C x U J S r P t 5 1 B g 9 F O u X n I 8 j w o n S X a P S X Z O 9 Z y L m Y H G y W t D S 3 E Q R o W d S J T l k K 9 R + j X / 8 + u r d E c M g R 2 g Y Q 4 g G N J G h L 2 a N U S m 6 j B O m t a 0 m Z I d u 1 G J 4 N i y h F d U B U x p s C Z t a p 7 3 v B H R G J K F O j W 9 U A E A 3 o L l 9 d S j M x c f A B l c R 3 p P o 0 H C f L o g y S S a n M 6 r U E X h l u A N O 5 h s 1 L u c M a l D R H M N d z 0 j B 9 E i q I 7 D + E G Z s u t w a V b + P 4 b 7 n d V n 2 W 8 v Z e M P I s v A 9 m T w x Q Y t 1 f 4 8 f 2 F m n m t K s c W F M b a x O I F F X q 2 1 T + F 6 A v F 3 m Z 3 R v 4 Q K c V 6 K 9 p w s O R Y n R b 8 L T H Z o W 6 9 m q f x A U G L I X 4 Q C 8 0 F S V V / A B X 9 Y u n 6 H T 6 R 4 2 7 A 3 s R Z M 3 u t 3 N d 3 i y I f d B 7 v Z j P Q s z s j r D 7 D j D r O L C n h 0 j c L N O D E y E w 1 B t s b E T j R P B + X 8 m u g P O Z 4 R r C 2 I k c / v v B p L I Z V 1 T 5 I K y J / Y R O 6 1 D C + 7 Y H y 8 4 M 4 V 1 9 L R C 2 0 Y o P W U q u Y Z / o v B V r D A G T o 3 b v P L Q q l R 8 G I 6 g u 5 D 7 h Q w H I M s B H f T t X t v C 1 t p y j / s g 9 J y u g o 6 L + 5 2 T 3 H e n s 7 4 L t l i 2 m 8 + R P Q q A b d J m d 6 g K S w R M t 1 q W W E H 9 5 O y c w u Q q x S m I N b K J 3 S M A c b P B h A v 0 7 m G q B 5 N K x E Q 9 Z m H U n p 2 + M 2 0 C 6 x P i s o n z O + 3 O O Y Z j S z t s 4 c / n I T 6 L U 0 X s J u b D m v 2 2 d q o q x Z I q e 2 o w M k 9 V m b M B H C i s 8 e 2 B p U q 8 q x W 0 9 j O c k n z g l 0 g 5 3 / x e v x h F s u 7 T w b V S U r 3 x Q F O D z R Y q V 6 p y 5 b 0 U 2 D P s 5 e U 9 U a Z / U E s B A i 0 A F A A C A A g A U V o o W x X I G O S m A A A A 9 w A A A B I A A A A A A A A A A A A A A A A A A A A A A E N v b m Z p Z y 9 Q Y W N r Y W d l L n h t b F B L A Q I t A B Q A A g A I A F F a K F s P y u m r p A A A A O k A A A A T A A A A A A A A A A A A A A A A A P I A A A B b Q 2 9 u d G V u d F 9 U e X B l c 1 0 u e G 1 s U E s B A i 0 A F A A C A A g A U V o o W / E 8 t 1 8 + A w A A B Q s A A B M A A A A A A A A A A A A A A A A A 4 w E A A E Z v c m 1 1 b G F z L 1 N l Y 3 R p b 2 4 x L m 1 Q S w U G A A A A A A M A A w D C A A A A b 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A A A A A A A A B f 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N i Y T B j N G Q 5 L W I x Y W E t N D J h Y i 0 5 M m M 0 L W I 4 M j E 5 M j g 5 N T B k Z 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5 L T A 3 V D A 4 O j E x O j I 2 L j M x M T g z M T h 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M W M 5 N 2 R l M j Q t M T Y z N y 0 0 Z D Q y L W I x N D A t Z m Q x M T J j Z W Y 5 M D k 4 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O S 0 w N 1 Q w O D o x M T o y N i 4 z M j A 4 M j Q x 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J / c 9 I A g 0 e F O s g W F M / 4 W p E g A A A A A A g A A A A A A E G Y A A A A B A A A g A A A A j g G m N f 9 B S h h d H C N A a w h p d b b L u W 2 l Q A h D w / 2 n w P + 1 J W w A A A A A D o A A A A A C A A A g A A A A v A Q Y d n A w l y 9 X j r T 4 e I 0 X k D n U K H 7 + T O 9 z l j o h r E t h A Q Z Q A A A A S g o A d L b z S K d w d y y 2 9 j / m d N O 8 T o e J 8 F i / J u J A e t 3 2 x j d O / N Y t X U P 9 o r X P m F s V 9 L 5 f Q l q X m H n Q H h W x p p H a k 1 f Z i 2 R J q N R 5 N l 1 k R 4 j L A 1 u U F F 5 A A A A A Z b x r z x N x a y 7 f g a N 1 Z s T G s U i 8 B B s M R o t U h x Y 1 h v p t K Z y n E j / 8 P i s i D 7 2 Q r v c P Q H 1 v O I Y o f m D 8 i I o Z X O A q M / W q X w = = < / D a t a M a s h u p > 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 S t s t u s 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 S t s t u s < / K e y > < / D i a g r a m O b j e c t K e y > < D i a g r a m O b j e c t K e y > < K e y > M e a s u r e s \ C o u n t   o f   P a t i e n t   A t t e n d   S t s t u s \ T a g I n f o \ F o r m u l a < / K e y > < / D i a g r a m O b j e c t K e y > < D i a g r a m O b j e c t K e y > < K e y > M e a s u r e s \ C o u n t   o f   P a t i e n t   A t t e n d   S t s t u s \ T a g I n f o \ V a l u e 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 S t s t u s & g t ; - & l t ; M e a s u r e s \ P a t i e n t   A t t e n d   S t s t u s & g t ; < / K e y > < / D i a g r a m O b j e c t K e y > < D i a g r a m O b j e c t K e y > < K e y > L i n k s \ & l t ; C o l u m n s \ C o u n t   o f   P a t i e n t   A t t e n d   S t s t u s & g t ; - & l t ; M e a s u r e s \ P a t i e n t   A t t e n d   S t s t u s & g t ; \ C O L U M N < / K e y > < / D i a g r a m O b j e c t K e y > < D i a g r a m O b j e c t K e y > < K e y > L i n k s \ & l t ; C o l u m n s \ C o u n t   o f   P a t i e n t   A t t e n d   S t s t u s & g t ; - & l t ; M e a s u r e s \ P a t i e n t   A t t e n d   S t s t u s & g t ; \ M E A S U R E 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 S t s t u s 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 S t s t u s < / K e y > < / a : K e y > < a : V a l u e   i : t y p e = " M e a s u r e G r i d N o d e V i e w S t a t e " > < C o l u m n > 1 2 < / C o l u m n > < L a y e d O u t > t r u e < / L a y e d O u t > < W a s U I I n v i s i b l e > t r u e < / W a s U I I n v i s i b l e > < / a : V a l u e > < / a : K e y V a l u e O f D i a g r a m O b j e c t K e y a n y T y p e z b w N T n L X > < a : K e y V a l u e O f D i a g r a m O b j e c t K e y a n y T y p e z b w N T n L X > < a : K e y > < K e y > M e a s u r e s \ C o u n t   o f   P a t i e n t   A t t e n d   S t s t u s \ T a g I n f o \ F o r m u l a < / K e y > < / a : K e y > < a : V a l u e   i : t y p e = " M e a s u r e G r i d V i e w S t a t e I D i a g r a m T a g A d d i t i o n a l I n f o " / > < / a : K e y V a l u e O f D i a g r a m O b j e c t K e y a n y T y p e z b w N T n L X > < a : K e y V a l u e O f D i a g r a m O b j e c t K e y a n y T y p e z b w N T n L X > < a : K e y > < K e y > M e a s u r e s \ C o u n t   o f   P a t i e n t   A t t e n d   S t s t u s \ T a g I n f o \ V a l u e 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 S t s t u s & g t ; - & l t ; M e a s u r e s \ P a t i e n t   A t t e n d   S t s t u s & g t ; < / K e y > < / a : K e y > < a : V a l u e   i : t y p e = " M e a s u r e G r i d V i e w S t a t e I D i a g r a m L i n k " / > < / a : K e y V a l u e O f D i a g r a m O b j e c t K e y a n y T y p e z b w N T n L X > < a : K e y V a l u e O f D i a g r a m O b j e c t K e y a n y T y p e z b w N T n L X > < a : K e y > < K e y > L i n k s \ & l t ; C o l u m n s \ C o u n t   o f   P a t i e n t   A t t e n d   S t s t u s & g t ; - & l t ; M e a s u r e s \ P a t i e n t   A t t e n d   S t s t u s & g t ; \ C O L U M N < / K e y > < / a : K e y > < a : V a l u e   i : t y p e = " M e a s u r e G r i d V i e w S t a t e I D i a g r a m L i n k E n d p o i n t " / > < / a : K e y V a l u e O f D i a g r a m O b j e c t K e y a n y T y p e z b w N T n L X > < a : K e y V a l u e O f D i a g r a m O b j e c t K e y a n y T y p e z b w N T n L X > < a : K e y > < K e y > L i n k s \ & l t ; C o l u m n s \ C o u n t   o f   P a t i e n t   A t t e n d   S t s t u s & g t ; - & l t ; M e a s u r e s \ P a t i e n t   A t t e n d   S t s t u s & g t ; \ M E A S U R E 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 D a t a \ T a b l e s \ H o s p i t a l   E m e r g e n c y   R o o m   D a t a \ C o l u m n s \ C a l c u l a t e d   C o l u m n   1 \ A d d i t i o n a l   I n f o \ E r r o r < / K e y > < / D i a g r a m O b j e c t K e y > < D i a g r a m O b j e c t K e y > < K e y > T a b l e s \ H o s p i t a l   E m e r g e n c y   R o o m   D a t a \ C o l u m n s \ P a t i e n t   A t t e n d   S t s t u s 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 S t s t u s < / K e y > < / D i a g r a m O b j e c t K e y > < D i a g r a m O b j e c t K e y > < K e y > T a b l e s \ H o s p i t a l   E m e r g e n c y   R o o m   D a t a \ C o u n t   o f   P a t i e n t   A t t e n d   S t s t u s \ A d d i t i o n a l 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 3 1 8 . 6 6 6 6 6 6 6 6 6 6 6 6 6 3 < / 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 D a t a \ C o l u m n s \ P a t i e n t   A t t e n d   S t s t u s 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 S t s t u s < / K e y > < / a : K e y > < a : V a l u e   i : t y p e = " D i a g r a m D i s p l a y N o d e V i e w S t a t e " > < H e i g h t > 1 5 0 < / H e i g h t > < I s E x p a n d e d > t r u e < / I s E x p a n d e d > < W i d t h > 2 0 0 < / W i d t h > < / a : V a l u e > < / a : K e y V a l u e O f D i a g r a m O b j e c t K e y a n y T y p e z b w N T n L X > < a : K e y V a l u e O f D i a g r a m O b j e c t K e y a n y T y p e z b w N T n L X > < a : K e y > < K e y > T a b l e s \ H o s p i t a l   E m e r g e n c y   R o o m   D a t a \ C o u n t   o f   P a t i e n t   A t t e n d   S t s t u s \ A d d i t i o n a l 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 5 5 9 . 2 3 7 1 4 3 9 0 0 9 9 9 1 7 < / L e f t > < T a b I n d e x > 1 < / T a b I n d e x > < T o p > 3 . 3 3 3 3 3 3 3 3 3 3 3 3 3 4 2 8 < / 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 ( 2 1 6 , 1 5 9 . 3 3 3 3 3 3 ) .   E n d   p o i n t   2 :   ( 5 4 3 . 2 3 7 1 4 3 9 0 0 9 9 9 , 7 8 . 3 3 3 3 3 3 )   < / A u t o m a t i o n P r o p e r t y H e l p e r T e x t > < L a y e d O u t > t r u e < / L a y e d O u t > < P o i n t s   x m l n s : b = " h t t p : / / s c h e m a s . d a t a c o n t r a c t . o r g / 2 0 0 4 / 0 7 / S y s t e m . W i n d o w s " > < b : P o i n t > < b : _ x > 2 1 6 < / b : _ x > < b : _ y > 1 5 9 . 3 3 3 3 3 2 9 9 9 9 9 9 9 8 < / b : _ y > < / b : P o i n t > < b : P o i n t > < b : _ x > 3 7 7 . 6 1 8 5 7 2 < / b : _ x > < b : _ y > 1 5 9 . 3 3 3 3 3 2 9 9 9 9 9 9 9 8 < / b : _ y > < / b : P o i n t > < b : P o i n t > < b : _ x > 3 7 9 . 6 1 8 5 7 2 < / b : _ x > < b : _ y > 1 5 7 . 3 3 3 3 3 2 9 9 9 9 9 9 9 8 < / b : _ y > < / b : P o i n t > < b : P o i n t > < b : _ x > 3 7 9 . 6 1 8 5 7 2 < / b : _ x > < b : _ y > 8 0 . 3 3 3 3 3 3 < / b : _ y > < / b : P o i n t > < b : P o i n t > < b : _ x > 3 8 1 . 6 1 8 5 7 2 < / b : _ x > < b : _ y > 7 8 . 3 3 3 3 3 3 < / b : _ y > < / b : P o i n t > < b : P o i n t > < b : _ x > 5 4 3 . 2 3 7 1 4 3 9 0 0 9 9 9 1 7 < / b : _ x > < b : _ y > 7 8 . 3 3 3 3 3 3 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 2 0 0 < / b : _ x > < b : _ y > 1 5 1 . 3 3 3 3 3 2 9 9 9 9 9 9 9 8 < / b : _ y > < / L a b e l L o c a t i o n > < L o c a t i o n   x m l n s : b = " h t t p : / / s c h e m a s . d a t a c o n t r a c t . o r g / 2 0 0 4 / 0 7 / S y s t e m . W i n d o w s " > < b : _ x > 2 0 0 < / b : _ x > < b : _ y > 1 5 9 . 3 3 3 3 3 2 9 9 9 9 9 9 9 8 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 5 4 3 . 2 3 7 1 4 3 9 0 0 9 9 9 1 7 < / b : _ x > < b : _ y > 7 0 . 3 3 3 3 3 3 < / b : _ y > < / L a b e l L o c a t i o n > < L o c a t i o n   x m l n s : b = " h t t p : / / s c h e m a s . d a t a c o n t r a c t . o r g / 2 0 0 4 / 0 7 / S y s t e m . W i n d o w s " > < b : _ x > 5 5 9 . 2 3 7 1 4 3 9 0 0 9 9 9 1 7 < / b : _ x > < b : _ y > 7 8 . 3 3 3 3 3 3 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 2 1 6 < / b : _ x > < b : _ y > 1 5 9 . 3 3 3 3 3 2 9 9 9 9 9 9 9 8 < / b : _ y > < / b : P o i n t > < b : P o i n t > < b : _ x > 3 7 7 . 6 1 8 5 7 2 < / b : _ x > < b : _ y > 1 5 9 . 3 3 3 3 3 2 9 9 9 9 9 9 9 8 < / b : _ y > < / b : P o i n t > < b : P o i n t > < b : _ x > 3 7 9 . 6 1 8 5 7 2 < / b : _ x > < b : _ y > 1 5 7 . 3 3 3 3 3 2 9 9 9 9 9 9 9 8 < / b : _ y > < / b : P o i n t > < b : P o i n t > < b : _ x > 3 7 9 . 6 1 8 5 7 2 < / b : _ x > < b : _ y > 8 0 . 3 3 3 3 3 3 < / b : _ y > < / b : P o i n t > < b : P o i n t > < b : _ x > 3 8 1 . 6 1 8 5 7 2 < / b : _ x > < b : _ y > 7 8 . 3 3 3 3 3 3 < / b : _ y > < / b : P o i n t > < b : P o i n t > < b : _ x > 5 4 3 . 2 3 7 1 4 3 9 0 0 9 9 9 1 7 < / b : _ x > < b : _ y > 7 8 . 3 3 3 3 3 3 < / b : _ y > < / b : P o i n t > < / P o i n t s > < / a : V a l u e > < / a : K e y V a l u e O f D i a g r a m O b j e c t K e y a n y T y p e z b w N T n L X > < / V i e w S t a t e s > < / D i a g r a m M a n a g e r . S e r i a l i z a b l e D i a g r a m > < / A r r a y O f D i a g r a m M a n a g e r . S e r i a l i z a b l e D i a g r a m > ] ] > < / 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C a l e n d a r _ T a b l e _ 4 0 7 b 5 f f 8 - 6 3 2 2 - 4 a 9 8 - 9 3 2 a - b 8 a 3 2 7 5 8 0 4 2 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O r d e r " > < C u s t o m C o n t e n t > < ! [ C D A T A [ H o s p i t a l   E m e r g e n c y   R o o m   D a t a _ 0 9 f 0 9 b 8 0 - c f c a - 4 e 9 5 - 9 d a d - 2 7 b 4 3 e 8 b 7 7 1 2 , C a l e n d a r _ T a b l e _ 4 0 7 b 5 f f 8 - 6 3 2 2 - 4 a 9 8 - 9 3 2 a - b 8 a 3 2 7 5 8 0 4 2 0 ] ] > < / 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I s S a n d b o x E m b e d d e d " > < C u s t o m C o n t e n t > < ! [ C D A T A [ y e s ] ] > < / C u s t o m C o n t e n t > < / G e m i n i > 
</file>

<file path=customXml/item3.xml>��< ? x m l   v e r s i o n = " 1 . 0 "   e n c o d i n g = " U T F - 1 6 " ? > < G e m i n i   x m l n s = " h t t p : / / g e m i n i / p i v o t c u s t o m i z a t i o n / T a b l e X M L _ H o s p i t a l   E m e r g e n c y   R o o m   D a t a _ 0 9 f 0 9 b 8 0 - c f c a - 4 e 9 5 - 9 d a d - 2 7 b 4 3 e 8 b 7 7 1 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 S t s t u s 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 S t s t u s 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 D a t a _ 0 9 f 0 9 b 8 0 - c f c a - 4 e 9 5 - 9 d a d - 2 7 b 4 3 e 8 b 7 7 1 2 < / K e y > < V a l u e   x m l n s : a = " h t t p : / / s c h e m a s . d a t a c o n t r a c t . o r g / 2 0 0 4 / 0 7 / M i c r o s o f t . A n a l y s i s S e r v i c e s . C o m m o n " > < a : H a s F o c u s > f a l s e < / a : H a s F o c u s > < a : S i z e A t D p i 9 6 > 1 4 3 < / a : S i z e A t D p i 9 6 > < a : V i s i b l e > t r u e < / a : V i s i b l e > < / V a l u e > < / K e y V a l u e O f s t r i n g S a n d b o x E d i t o r . M e a s u r e G r i d S t a t e S c d E 3 5 R y > < K e y V a l u e O f s t r i n g S a n d b o x E d i t o r . M e a s u r e G r i d S t a t e S c d E 3 5 R y > < K e y > C a l e n d a r _ T a b l e _ 4 0 7 b 5 f f 8 - 6 3 2 2 - 4 a 9 8 - 9 3 2 a - b 8 a 3 2 7 5 8 0 4 2 0 < / 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H o s p i t a l   E m e r g e n c y   R o o m   D a t a _ 0 9 f 0 9 b 8 0 - c f c a - 4 e 9 5 - 9 d a d - 2 7 b 4 3 e 8 b 7 7 1 2 ] ] > < / 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 S t s t u s < / 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 2 0 2 5 - 0 9 - 0 8 T 1 6 : 1 9 : 1 6 . 5 9 5 3 9 1 2 + 0 5 : 3 0 < / L a s t P r o c e s s e d T i m e > < / D a t a M o d e l i n g S a n d b o x . S e r i a l i z e d S a n d b o x E r r o r C a c h e > ] ] > < / C u s t o m C o n t e n t > < / G e m i n i > 
</file>

<file path=customXml/itemProps1.xml><?xml version="1.0" encoding="utf-8"?>
<ds:datastoreItem xmlns:ds="http://schemas.openxmlformats.org/officeDocument/2006/customXml" ds:itemID="{702B7140-DFB6-4414-8FAE-0B7F631F0420}">
  <ds:schemaRefs/>
</ds:datastoreItem>
</file>

<file path=customXml/itemProps10.xml><?xml version="1.0" encoding="utf-8"?>
<ds:datastoreItem xmlns:ds="http://schemas.openxmlformats.org/officeDocument/2006/customXml" ds:itemID="{ACFFC804-1BF8-4DC1-8C8C-A2A43A00E1C3}">
  <ds:schemaRefs>
    <ds:schemaRef ds:uri="http://schemas.microsoft.com/DataMashup"/>
  </ds:schemaRefs>
</ds:datastoreItem>
</file>

<file path=customXml/itemProps11.xml><?xml version="1.0" encoding="utf-8"?>
<ds:datastoreItem xmlns:ds="http://schemas.openxmlformats.org/officeDocument/2006/customXml" ds:itemID="{012D8452-1586-4A0D-8ACF-DB6A965B5606}">
  <ds:schemaRefs/>
</ds:datastoreItem>
</file>

<file path=customXml/itemProps12.xml><?xml version="1.0" encoding="utf-8"?>
<ds:datastoreItem xmlns:ds="http://schemas.openxmlformats.org/officeDocument/2006/customXml" ds:itemID="{0C669C49-95A3-4B9B-9487-31975F1CA0C1}">
  <ds:schemaRefs/>
</ds:datastoreItem>
</file>

<file path=customXml/itemProps13.xml><?xml version="1.0" encoding="utf-8"?>
<ds:datastoreItem xmlns:ds="http://schemas.openxmlformats.org/officeDocument/2006/customXml" ds:itemID="{9AD1A668-F602-489F-95C9-9D37379BF51A}">
  <ds:schemaRefs/>
</ds:datastoreItem>
</file>

<file path=customXml/itemProps14.xml><?xml version="1.0" encoding="utf-8"?>
<ds:datastoreItem xmlns:ds="http://schemas.openxmlformats.org/officeDocument/2006/customXml" ds:itemID="{2AC69DAA-C1B3-41D5-8467-CFB94B6469BC}">
  <ds:schemaRefs/>
</ds:datastoreItem>
</file>

<file path=customXml/itemProps15.xml><?xml version="1.0" encoding="utf-8"?>
<ds:datastoreItem xmlns:ds="http://schemas.openxmlformats.org/officeDocument/2006/customXml" ds:itemID="{554C2DCB-F4D0-48C5-AB70-982D3145FB30}">
  <ds:schemaRefs/>
</ds:datastoreItem>
</file>

<file path=customXml/itemProps16.xml><?xml version="1.0" encoding="utf-8"?>
<ds:datastoreItem xmlns:ds="http://schemas.openxmlformats.org/officeDocument/2006/customXml" ds:itemID="{CC1C484C-05E9-4F81-8533-D54006FFA2B9}">
  <ds:schemaRefs/>
</ds:datastoreItem>
</file>

<file path=customXml/itemProps17.xml><?xml version="1.0" encoding="utf-8"?>
<ds:datastoreItem xmlns:ds="http://schemas.openxmlformats.org/officeDocument/2006/customXml" ds:itemID="{DD173B57-717E-4B6C-8ACE-70944951EAA8}">
  <ds:schemaRefs/>
</ds:datastoreItem>
</file>

<file path=customXml/itemProps18.xml><?xml version="1.0" encoding="utf-8"?>
<ds:datastoreItem xmlns:ds="http://schemas.openxmlformats.org/officeDocument/2006/customXml" ds:itemID="{792D71C4-0595-422E-859C-4A52E155F3BB}">
  <ds:schemaRefs/>
</ds:datastoreItem>
</file>

<file path=customXml/itemProps2.xml><?xml version="1.0" encoding="utf-8"?>
<ds:datastoreItem xmlns:ds="http://schemas.openxmlformats.org/officeDocument/2006/customXml" ds:itemID="{33F3B5CA-6DA5-4DC3-92D4-8931C370F1C1}">
  <ds:schemaRefs/>
</ds:datastoreItem>
</file>

<file path=customXml/itemProps3.xml><?xml version="1.0" encoding="utf-8"?>
<ds:datastoreItem xmlns:ds="http://schemas.openxmlformats.org/officeDocument/2006/customXml" ds:itemID="{995C6D57-BF65-42BA-B798-8DBB307D193E}">
  <ds:schemaRefs/>
</ds:datastoreItem>
</file>

<file path=customXml/itemProps4.xml><?xml version="1.0" encoding="utf-8"?>
<ds:datastoreItem xmlns:ds="http://schemas.openxmlformats.org/officeDocument/2006/customXml" ds:itemID="{AAC55A4A-135F-4EA4-A43E-FF0303817883}">
  <ds:schemaRefs/>
</ds:datastoreItem>
</file>

<file path=customXml/itemProps5.xml><?xml version="1.0" encoding="utf-8"?>
<ds:datastoreItem xmlns:ds="http://schemas.openxmlformats.org/officeDocument/2006/customXml" ds:itemID="{3BA3DE2F-093B-4BA0-84CE-692360675DC9}">
  <ds:schemaRefs/>
</ds:datastoreItem>
</file>

<file path=customXml/itemProps6.xml><?xml version="1.0" encoding="utf-8"?>
<ds:datastoreItem xmlns:ds="http://schemas.openxmlformats.org/officeDocument/2006/customXml" ds:itemID="{A9A5961C-AD72-48F4-A9D9-3E991D5ABA82}">
  <ds:schemaRefs/>
</ds:datastoreItem>
</file>

<file path=customXml/itemProps7.xml><?xml version="1.0" encoding="utf-8"?>
<ds:datastoreItem xmlns:ds="http://schemas.openxmlformats.org/officeDocument/2006/customXml" ds:itemID="{DF267CD4-C7A0-41E9-B5AD-83E6067339E8}">
  <ds:schemaRefs/>
</ds:datastoreItem>
</file>

<file path=customXml/itemProps8.xml><?xml version="1.0" encoding="utf-8"?>
<ds:datastoreItem xmlns:ds="http://schemas.openxmlformats.org/officeDocument/2006/customXml" ds:itemID="{4FA89C49-3B50-4A52-9CC0-5FF2DA89D66E}">
  <ds:schemaRefs/>
</ds:datastoreItem>
</file>

<file path=customXml/itemProps9.xml><?xml version="1.0" encoding="utf-8"?>
<ds:datastoreItem xmlns:ds="http://schemas.openxmlformats.org/officeDocument/2006/customXml" ds:itemID="{9F702CC4-090D-4EAB-BEA5-3030DF3412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Satisfaction score</vt:lpstr>
      <vt:lpstr>No. of Patients</vt:lpstr>
      <vt:lpstr>Patient Waittime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Kumari</dc:creator>
  <cp:lastModifiedBy>Anjali Kumari</cp:lastModifiedBy>
  <dcterms:created xsi:type="dcterms:W3CDTF">2025-09-07T07:46:11Z</dcterms:created>
  <dcterms:modified xsi:type="dcterms:W3CDTF">2025-09-09T08:10:19Z</dcterms:modified>
</cp:coreProperties>
</file>