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an.kothidar\Documents\GitHub\BCAOL\Assignments\Digital Productivity Tools for Moden Workplaces\"/>
    </mc:Choice>
  </mc:AlternateContent>
  <xr:revisionPtr revIDLastSave="0" documentId="13_ncr:1_{DF3FED01-B238-4854-A58D-6DAE610F03D7}" xr6:coauthVersionLast="47" xr6:coauthVersionMax="47" xr10:uidLastSave="{00000000-0000-0000-0000-000000000000}"/>
  <bookViews>
    <workbookView xWindow="-108" yWindow="-108" windowWidth="23256" windowHeight="12456" activeTab="1" xr2:uid="{095E3AC8-18F2-4756-841A-CF7033A53E8D}"/>
  </bookViews>
  <sheets>
    <sheet name="Data" sheetId="1" r:id="rId1"/>
    <sheet name="Calcul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C17" i="3"/>
  <c r="C16" i="3"/>
  <c r="C23" i="3"/>
  <c r="C22" i="3"/>
  <c r="C11" i="3"/>
  <c r="C6" i="3"/>
  <c r="C5" i="3"/>
  <c r="C4" i="3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1A6868-0B5E-46C7-8E31-8DAFC81F04B1}" keepAlive="1" name="Query - Table006 (Page 2)" description="Connection to the 'Table006 (Page 2)' query in the workbook." type="5" refreshedVersion="0" background="1">
    <dbPr connection="Provider=Microsoft.Mashup.OleDb.1;Data Source=$Workbook$;Location=&quot;Table006 (Page 2)&quot;;Extended Properties=&quot;&quot;" command="SELECT * FROM [Table006 (Page 2)]"/>
  </connection>
</connections>
</file>

<file path=xl/sharedStrings.xml><?xml version="1.0" encoding="utf-8"?>
<sst xmlns="http://schemas.openxmlformats.org/spreadsheetml/2006/main" count="60" uniqueCount="34">
  <si>
    <t>NAME</t>
  </si>
  <si>
    <t>DEPT</t>
  </si>
  <si>
    <t>POST</t>
  </si>
  <si>
    <t>BASIC</t>
  </si>
  <si>
    <t>DA
2.5
%</t>
  </si>
  <si>
    <t>HRA
3.5
%</t>
  </si>
  <si>
    <t>PF
1.5
%</t>
  </si>
  <si>
    <t>TOTAL</t>
  </si>
  <si>
    <t>GRADE</t>
  </si>
  <si>
    <t>RAMESH</t>
  </si>
  <si>
    <t>COMPUTER</t>
  </si>
  <si>
    <t>MANAGER</t>
  </si>
  <si>
    <t>RAKESH</t>
  </si>
  <si>
    <t>SUPERVISOR</t>
  </si>
  <si>
    <t>RAHUL</t>
  </si>
  <si>
    <t>PEON</t>
  </si>
  <si>
    <t>POOJA</t>
  </si>
  <si>
    <t>ELECTRICAL</t>
  </si>
  <si>
    <t>GUARD</t>
  </si>
  <si>
    <t>MANOJ</t>
  </si>
  <si>
    <t>ALOK</t>
  </si>
  <si>
    <t>AMRIT</t>
  </si>
  <si>
    <t>FINANCE</t>
  </si>
  <si>
    <t>SUNNY</t>
  </si>
  <si>
    <t>ACCOUNTANT</t>
  </si>
  <si>
    <t>SHASHI</t>
  </si>
  <si>
    <t>JOY</t>
  </si>
  <si>
    <t>CASHER</t>
  </si>
  <si>
    <t>How many employees are in computer, finance and electrical department?</t>
  </si>
  <si>
    <t>COUNT</t>
  </si>
  <si>
    <t>Total of the basic salaries in computer department only</t>
  </si>
  <si>
    <t>SUM_BASIC</t>
  </si>
  <si>
    <t>Find Alok and Rakesh’s post and grade</t>
  </si>
  <si>
    <t>Find total number of employee who are manager and guard.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</si>
</sst>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2B15-20CE-4B5B-8DD2-D2293E4952C2}">
  <dimension ref="A1:I11"/>
  <sheetViews>
    <sheetView workbookViewId="0"/>
  </sheetViews>
  <sheetFormatPr defaultRowHeight="14.4" x14ac:dyDescent="0.3"/>
  <cols>
    <col min="2" max="2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8000</v>
      </c>
      <c r="E2">
        <f>2.5*D2/100</f>
        <v>200</v>
      </c>
      <c r="F2">
        <f>3.5*D2/100</f>
        <v>280</v>
      </c>
      <c r="G2">
        <f>1.5*D2/100</f>
        <v>120</v>
      </c>
      <c r="H2">
        <f>SUM(D2:G2)</f>
        <v>8600</v>
      </c>
      <c r="I2" t="str">
        <f>IF(H2&gt;20000, "A", IF(H2&gt;10000, "B", IF(H2&gt;6000, "C", "D")))</f>
        <v>C</v>
      </c>
    </row>
    <row r="3" spans="1:9" x14ac:dyDescent="0.3">
      <c r="A3" t="s">
        <v>12</v>
      </c>
      <c r="B3" t="s">
        <v>10</v>
      </c>
      <c r="C3" t="s">
        <v>13</v>
      </c>
      <c r="D3">
        <v>9000</v>
      </c>
      <c r="E3">
        <f t="shared" ref="E3:E11" si="0">2.5*D3/100</f>
        <v>225</v>
      </c>
      <c r="F3">
        <f t="shared" ref="F3:F11" si="1">3.5*D3/100</f>
        <v>315</v>
      </c>
      <c r="G3">
        <f t="shared" ref="G3:G11" si="2">1.5*D3/100</f>
        <v>135</v>
      </c>
      <c r="H3">
        <f t="shared" ref="H3:H11" si="3">SUM(D3:G3)</f>
        <v>9675</v>
      </c>
      <c r="I3" t="str">
        <f t="shared" ref="I3:I11" si="4">IF(H3&gt;20000, "A", IF(H3&gt;10000, "B", IF(H3&gt;6000, "C", "D")))</f>
        <v>C</v>
      </c>
    </row>
    <row r="4" spans="1:9" x14ac:dyDescent="0.3">
      <c r="A4" t="s">
        <v>14</v>
      </c>
      <c r="B4" t="s">
        <v>10</v>
      </c>
      <c r="C4" t="s">
        <v>15</v>
      </c>
      <c r="D4">
        <v>3000</v>
      </c>
      <c r="E4">
        <f t="shared" si="0"/>
        <v>75</v>
      </c>
      <c r="F4">
        <f t="shared" si="1"/>
        <v>105</v>
      </c>
      <c r="G4">
        <f t="shared" si="2"/>
        <v>45</v>
      </c>
      <c r="H4">
        <f t="shared" si="3"/>
        <v>3225</v>
      </c>
      <c r="I4" t="str">
        <f t="shared" si="4"/>
        <v>D</v>
      </c>
    </row>
    <row r="5" spans="1:9" x14ac:dyDescent="0.3">
      <c r="A5" t="s">
        <v>16</v>
      </c>
      <c r="B5" t="s">
        <v>17</v>
      </c>
      <c r="C5" t="s">
        <v>18</v>
      </c>
      <c r="D5">
        <v>1500</v>
      </c>
      <c r="E5">
        <f t="shared" si="0"/>
        <v>37.5</v>
      </c>
      <c r="F5">
        <f t="shared" si="1"/>
        <v>52.5</v>
      </c>
      <c r="G5">
        <f t="shared" si="2"/>
        <v>22.5</v>
      </c>
      <c r="H5">
        <f t="shared" si="3"/>
        <v>1612.5</v>
      </c>
      <c r="I5" t="str">
        <f t="shared" si="4"/>
        <v>D</v>
      </c>
    </row>
    <row r="6" spans="1:9" x14ac:dyDescent="0.3">
      <c r="A6" t="s">
        <v>19</v>
      </c>
      <c r="B6" t="s">
        <v>17</v>
      </c>
      <c r="C6" t="s">
        <v>15</v>
      </c>
      <c r="D6">
        <v>3000</v>
      </c>
      <c r="E6">
        <f t="shared" si="0"/>
        <v>75</v>
      </c>
      <c r="F6">
        <f t="shared" si="1"/>
        <v>105</v>
      </c>
      <c r="G6">
        <f t="shared" si="2"/>
        <v>45</v>
      </c>
      <c r="H6">
        <f t="shared" si="3"/>
        <v>3225</v>
      </c>
      <c r="I6" t="str">
        <f t="shared" si="4"/>
        <v>D</v>
      </c>
    </row>
    <row r="7" spans="1:9" x14ac:dyDescent="0.3">
      <c r="A7" t="s">
        <v>20</v>
      </c>
      <c r="B7" t="s">
        <v>17</v>
      </c>
      <c r="C7" t="s">
        <v>11</v>
      </c>
      <c r="D7">
        <v>8000</v>
      </c>
      <c r="E7">
        <f t="shared" si="0"/>
        <v>200</v>
      </c>
      <c r="F7">
        <f t="shared" si="1"/>
        <v>280</v>
      </c>
      <c r="G7">
        <f t="shared" si="2"/>
        <v>120</v>
      </c>
      <c r="H7">
        <f t="shared" si="3"/>
        <v>8600</v>
      </c>
      <c r="I7" t="str">
        <f t="shared" si="4"/>
        <v>C</v>
      </c>
    </row>
    <row r="8" spans="1:9" x14ac:dyDescent="0.3">
      <c r="A8" t="s">
        <v>21</v>
      </c>
      <c r="B8" t="s">
        <v>22</v>
      </c>
      <c r="C8" t="s">
        <v>11</v>
      </c>
      <c r="D8">
        <v>8000</v>
      </c>
      <c r="E8">
        <f t="shared" si="0"/>
        <v>200</v>
      </c>
      <c r="F8">
        <f t="shared" si="1"/>
        <v>280</v>
      </c>
      <c r="G8">
        <f t="shared" si="2"/>
        <v>120</v>
      </c>
      <c r="H8">
        <f t="shared" si="3"/>
        <v>8600</v>
      </c>
      <c r="I8" t="str">
        <f t="shared" si="4"/>
        <v>C</v>
      </c>
    </row>
    <row r="9" spans="1:9" x14ac:dyDescent="0.3">
      <c r="A9" t="s">
        <v>23</v>
      </c>
      <c r="B9" t="s">
        <v>22</v>
      </c>
      <c r="C9" t="s">
        <v>24</v>
      </c>
      <c r="D9">
        <v>6000</v>
      </c>
      <c r="E9">
        <f t="shared" si="0"/>
        <v>150</v>
      </c>
      <c r="F9">
        <f t="shared" si="1"/>
        <v>210</v>
      </c>
      <c r="G9">
        <f t="shared" si="2"/>
        <v>90</v>
      </c>
      <c r="H9">
        <f t="shared" si="3"/>
        <v>6450</v>
      </c>
      <c r="I9" t="str">
        <f t="shared" si="4"/>
        <v>C</v>
      </c>
    </row>
    <row r="10" spans="1:9" x14ac:dyDescent="0.3">
      <c r="A10" t="s">
        <v>25</v>
      </c>
      <c r="B10" t="s">
        <v>17</v>
      </c>
      <c r="C10" t="s">
        <v>18</v>
      </c>
      <c r="D10">
        <v>1500</v>
      </c>
      <c r="E10">
        <f t="shared" si="0"/>
        <v>37.5</v>
      </c>
      <c r="F10">
        <f t="shared" si="1"/>
        <v>52.5</v>
      </c>
      <c r="G10">
        <f t="shared" si="2"/>
        <v>22.5</v>
      </c>
      <c r="H10">
        <f t="shared" si="3"/>
        <v>1612.5</v>
      </c>
      <c r="I10" t="str">
        <f t="shared" si="4"/>
        <v>D</v>
      </c>
    </row>
    <row r="11" spans="1:9" x14ac:dyDescent="0.3">
      <c r="A11" t="s">
        <v>26</v>
      </c>
      <c r="B11" t="s">
        <v>22</v>
      </c>
      <c r="C11" t="s">
        <v>27</v>
      </c>
      <c r="D11">
        <v>5000</v>
      </c>
      <c r="E11">
        <f t="shared" si="0"/>
        <v>125</v>
      </c>
      <c r="F11">
        <f t="shared" si="1"/>
        <v>175</v>
      </c>
      <c r="G11">
        <f t="shared" si="2"/>
        <v>75</v>
      </c>
      <c r="H11">
        <f t="shared" si="3"/>
        <v>5375</v>
      </c>
      <c r="I11" t="str">
        <f t="shared" si="4"/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261-4D7A-4D0B-9BE8-5B962647420A}">
  <dimension ref="A1:F23"/>
  <sheetViews>
    <sheetView tabSelected="1" topLeftCell="A6" workbookViewId="0">
      <selection activeCell="G17" sqref="G17"/>
    </sheetView>
  </sheetViews>
  <sheetFormatPr defaultRowHeight="14.4" x14ac:dyDescent="0.3"/>
  <cols>
    <col min="1" max="1" width="12.5546875" bestFit="1" customWidth="1"/>
    <col min="2" max="3" width="12.44140625" bestFit="1" customWidth="1"/>
  </cols>
  <sheetData>
    <row r="1" spans="1:6" x14ac:dyDescent="0.3">
      <c r="A1" s="2" t="s">
        <v>28</v>
      </c>
      <c r="B1" s="2"/>
      <c r="C1" s="2"/>
      <c r="D1" s="2"/>
      <c r="E1" s="2"/>
      <c r="F1" s="2"/>
    </row>
    <row r="2" spans="1:6" x14ac:dyDescent="0.3">
      <c r="A2" s="2"/>
      <c r="B2" s="2"/>
      <c r="C2" s="2"/>
      <c r="D2" s="2"/>
      <c r="E2" s="2"/>
      <c r="F2" s="2"/>
    </row>
    <row r="3" spans="1:6" x14ac:dyDescent="0.3">
      <c r="B3" s="1" t="s">
        <v>1</v>
      </c>
      <c r="C3" s="1" t="s">
        <v>29</v>
      </c>
    </row>
    <row r="4" spans="1:6" x14ac:dyDescent="0.3">
      <c r="B4" s="1" t="s">
        <v>10</v>
      </c>
      <c r="C4" s="1">
        <f>COUNTIF(Data!B2:B11, "=COMPUTER")</f>
        <v>3</v>
      </c>
    </row>
    <row r="5" spans="1:6" x14ac:dyDescent="0.3">
      <c r="B5" s="1" t="s">
        <v>17</v>
      </c>
      <c r="C5" s="1">
        <f>COUNTIF(Data!B2:B11, "=ELECTRICAL")</f>
        <v>4</v>
      </c>
    </row>
    <row r="6" spans="1:6" x14ac:dyDescent="0.3">
      <c r="B6" s="1" t="s">
        <v>22</v>
      </c>
      <c r="C6" s="1">
        <f>COUNTIF(Data!B2:B11, "=FINANCE")</f>
        <v>3</v>
      </c>
    </row>
    <row r="8" spans="1:6" x14ac:dyDescent="0.3">
      <c r="A8" s="2" t="s">
        <v>30</v>
      </c>
      <c r="B8" s="2"/>
      <c r="C8" s="2"/>
      <c r="D8" s="2"/>
      <c r="E8" s="2"/>
      <c r="F8" s="2"/>
    </row>
    <row r="9" spans="1:6" x14ac:dyDescent="0.3">
      <c r="A9" s="2"/>
      <c r="B9" s="2"/>
      <c r="C9" s="2"/>
      <c r="D9" s="2"/>
      <c r="E9" s="2"/>
      <c r="F9" s="2"/>
    </row>
    <row r="10" spans="1:6" x14ac:dyDescent="0.3">
      <c r="B10" s="1" t="s">
        <v>1</v>
      </c>
      <c r="C10" s="1" t="s">
        <v>31</v>
      </c>
    </row>
    <row r="11" spans="1:6" x14ac:dyDescent="0.3">
      <c r="B11" s="1" t="s">
        <v>10</v>
      </c>
      <c r="C11" s="1">
        <f>SUMIF(Data!B2:B11, "=COMPUTER", Data!D2:D11)</f>
        <v>20000</v>
      </c>
    </row>
    <row r="13" spans="1:6" x14ac:dyDescent="0.3">
      <c r="A13" s="2" t="s">
        <v>32</v>
      </c>
      <c r="B13" s="2"/>
      <c r="C13" s="2"/>
      <c r="D13" s="2"/>
      <c r="E13" s="2"/>
      <c r="F13" s="2"/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B15" s="1" t="s">
        <v>0</v>
      </c>
      <c r="C15" s="1" t="s">
        <v>2</v>
      </c>
      <c r="D15" s="1" t="s">
        <v>8</v>
      </c>
    </row>
    <row r="16" spans="1:6" x14ac:dyDescent="0.3">
      <c r="B16" s="1" t="s">
        <v>20</v>
      </c>
      <c r="C16" s="1" t="str">
        <f>VLOOKUP(B16,Data!A1:I11,COLUMN(C1),FALSE)</f>
        <v>MANAGER</v>
      </c>
      <c r="D16" s="1" t="str">
        <f>VLOOKUP(B16,Data!A1:I11,COLUMN(I1),FALSE)</f>
        <v>C</v>
      </c>
    </row>
    <row r="17" spans="1:6" x14ac:dyDescent="0.3">
      <c r="B17" s="1" t="s">
        <v>12</v>
      </c>
      <c r="C17" s="1" t="str">
        <f>VLOOKUP(B17,Data!A2:I12,COLUMN(C2),FALSE)</f>
        <v>SUPERVISOR</v>
      </c>
      <c r="D17" s="1" t="str">
        <f>VLOOKUP(B17,Data!A2:I12,COLUMN(I2),FALSE)</f>
        <v>C</v>
      </c>
    </row>
    <row r="19" spans="1:6" x14ac:dyDescent="0.3">
      <c r="A19" s="2" t="s">
        <v>33</v>
      </c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B21" s="1" t="s">
        <v>2</v>
      </c>
      <c r="C21" s="1" t="s">
        <v>29</v>
      </c>
    </row>
    <row r="22" spans="1:6" x14ac:dyDescent="0.3">
      <c r="B22" s="1" t="s">
        <v>11</v>
      </c>
      <c r="C22" s="1">
        <f>COUNTIF(Data!C2:C11, "=MANAGER")</f>
        <v>3</v>
      </c>
    </row>
    <row r="23" spans="1:6" x14ac:dyDescent="0.3">
      <c r="B23" s="1" t="s">
        <v>18</v>
      </c>
      <c r="C23" s="1">
        <f>COUNTIF(Data!C2:C12, "=GUARD")</f>
        <v>2</v>
      </c>
    </row>
  </sheetData>
  <mergeCells count="4">
    <mergeCell ref="A1:F2"/>
    <mergeCell ref="A8:F9"/>
    <mergeCell ref="A13:F14"/>
    <mergeCell ref="A19:F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A J u c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A J u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b n F d f 2 9 / I i A E A A M o C A A A T A B w A R m 9 y b X V s Y X M v U 2 V j d G l v b j E u b S C i G A A o o B Q A A A A A A A A A A A A A A A A A A A A A A A A A A A B 1 U F 1 r w j A U f R f 8 D y F l 0 E I p f m w O N v p Q 2 2 0 K c y 2 2 Y w 9 W R t a m G p Y m k q R j I v 7 3 p b Z T h i 4 v F 8 4 5 O f e c K 3 G m C G c g b m b / v t v p d u Q a C Z w D A y b o g + J e b w T M C K 0 w G F g Q u I B i 1 e 0 A / W J e i Q x r J M o L 5 y C V 5 i O h 2 P E 5 U 5 g p a U L / L n 2 V W M i U a E / E n E + u 1 i R H I g 1 4 V p W 1 J n 0 i a l J 9 p G P f C 5 9 T T 0 q y Y g 0 R k B V R i I J I 8 L z S 6 b 6 I 2 o K E c y p B w Q W Y 8 R w z 8 M b F 5 4 a i D M t 0 M A z H f r 9 3 + 3 4 y c T Z 5 A S 0 b L K b l h u I a Q X V L F / a d I V x a d t P j 2 N J t K + 0 W 0 9 w 9 l o f L / S J A C i 1 b u Q F 1 o p I r f a E J R r l u V 1 / l o H Z a p s X N X w u d o G U 8 S u M M U S S k q 0 S F j x k M 6 K 8 R W 2 n P Z L v B J 8 N E I C Z 1 3 d L n t C p Z T U r z Q g J 7 t 4 M v 3 u w B 2 k B p D V D 4 W + 1 t s I P B Q 5 S c g V E Y n 4 N j L 5 7 6 G p 0 y N b p 2 6 k 2 N g W e Y t L A G z s 1 h X p 3 9 m 8 w b x f B f R f R 4 I P r / C p I w 8 Z 7 P 0 K e 5 F / w t t L e 6 H c I u X u z + B 1 B L A Q I t A B Q A A g A I A A C b n F f 9 i c q C p A A A A P c A A A A S A A A A A A A A A A A A A A A A A A A A A A B D b 2 5 m a W c v U G F j a 2 F n Z S 5 4 b W x Q S w E C L Q A U A A I A C A A A m 5 x X D 8 r p q 6 Q A A A D p A A A A E w A A A A A A A A A A A A A A A A D w A A A A W 0 N v b n R l b n R f V H l w Z X N d L n h t b F B L A Q I t A B Q A A g A I A A C b n F d f 2 9 / I i A E A A M o C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O A A A A A A A A J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E z O j U y O j Q 5 L j c 4 M z g 3 O T R a I i A v P j x F b n R y e S B U e X B l P S J G a W x s Q 2 9 s d W 1 u V H l w Z X M i I F Z h b H V l P S J z Q m d Z R 0 F 3 W U d C Z 1 l H I i A v P j x F b n R y e S B U e X B l P S J G a W x s Q 2 9 s d W 1 u T m F t Z X M i I F Z h b H V l P S J z W y Z x d W 9 0 O 0 5 B T U U m c X V v d D s s J n F 1 b 3 Q 7 R E V Q V C Z x d W 9 0 O y w m c X V v d D t Q T 1 N U J n F 1 b 3 Q 7 L C Z x d W 9 0 O 0 J B U 0 l D J n F 1 b 3 Q 7 L C Z x d W 9 0 O 0 R B X G 4 y L j V c b i U m c X V v d D s s J n F 1 b 3 Q 7 S F J B X G 4 z L j V c b i U m c X V v d D s s J n F 1 b 3 Q 7 U E Z c b j E u N V x u J S Z x d W 9 0 O y w m c X V v d D t U T 1 R B T C Z x d W 9 0 O y w m c X V v d D t H U k F E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I p L 0 F 1 d G 9 S Z W 1 v d m V k Q 2 9 s d W 1 u c z E u e 0 5 B T U U s M H 0 m c X V v d D s s J n F 1 b 3 Q 7 U 2 V j d G l v b j E v V G F i b G U w M D Y g K F B h Z 2 U g M i k v Q X V 0 b 1 J l b W 9 2 Z W R D b 2 x 1 b W 5 z M S 5 7 R E V Q V C w x f S Z x d W 9 0 O y w m c X V v d D t T Z W N 0 a W 9 u M S 9 U Y W J s Z T A w N i A o U G F n Z S A y K S 9 B d X R v U m V t b 3 Z l Z E N v b H V t b n M x L n t Q T 1 N U L D J 9 J n F 1 b 3 Q 7 L C Z x d W 9 0 O 1 N l Y 3 R p b 2 4 x L 1 R h Y m x l M D A 2 I C h Q Y W d l I D I p L 0 F 1 d G 9 S Z W 1 v d m V k Q 2 9 s d W 1 u c z E u e 0 J B U 0 l D L D N 9 J n F 1 b 3 Q 7 L C Z x d W 9 0 O 1 N l Y 3 R p b 2 4 x L 1 R h Y m x l M D A 2 I C h Q Y W d l I D I p L 0 F 1 d G 9 S Z W 1 v d m V k Q 2 9 s d W 1 u c z E u e 0 R B X G 4 y L j V c b i U s N H 0 m c X V v d D s s J n F 1 b 3 Q 7 U 2 V j d G l v b j E v V G F i b G U w M D Y g K F B h Z 2 U g M i k v Q X V 0 b 1 J l b W 9 2 Z W R D b 2 x 1 b W 5 z M S 5 7 S F J B X G 4 z L j V c b i U s N X 0 m c X V v d D s s J n F 1 b 3 Q 7 U 2 V j d G l v b j E v V G F i b G U w M D Y g K F B h Z 2 U g M i k v Q X V 0 b 1 J l b W 9 2 Z W R D b 2 x 1 b W 5 z M S 5 7 U E Z c b j E u N V x u J S w 2 f S Z x d W 9 0 O y w m c X V v d D t T Z W N 0 a W 9 u M S 9 U Y W J s Z T A w N i A o U G F n Z S A y K S 9 B d X R v U m V t b 3 Z l Z E N v b H V t b n M x L n t U T 1 R B T C w 3 f S Z x d W 9 0 O y w m c X V v d D t T Z W N 0 a W 9 u M S 9 U Y W J s Z T A w N i A o U G F n Z S A y K S 9 B d X R v U m V t b 3 Z l Z E N v b H V t b n M x L n t H U k F E R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i A o U G F n Z S A y K S 9 B d X R v U m V t b 3 Z l Z E N v b H V t b n M x L n t O Q U 1 F L D B 9 J n F 1 b 3 Q 7 L C Z x d W 9 0 O 1 N l Y 3 R p b 2 4 x L 1 R h Y m x l M D A 2 I C h Q Y W d l I D I p L 0 F 1 d G 9 S Z W 1 v d m V k Q 2 9 s d W 1 u c z E u e 0 R F U F Q s M X 0 m c X V v d D s s J n F 1 b 3 Q 7 U 2 V j d G l v b j E v V G F i b G U w M D Y g K F B h Z 2 U g M i k v Q X V 0 b 1 J l b W 9 2 Z W R D b 2 x 1 b W 5 z M S 5 7 U E 9 T V C w y f S Z x d W 9 0 O y w m c X V v d D t T Z W N 0 a W 9 u M S 9 U Y W J s Z T A w N i A o U G F n Z S A y K S 9 B d X R v U m V t b 3 Z l Z E N v b H V t b n M x L n t C Q V N J Q y w z f S Z x d W 9 0 O y w m c X V v d D t T Z W N 0 a W 9 u M S 9 U Y W J s Z T A w N i A o U G F n Z S A y K S 9 B d X R v U m V t b 3 Z l Z E N v b H V t b n M x L n t E Q V x u M i 4 1 X G 4 l L D R 9 J n F 1 b 3 Q 7 L C Z x d W 9 0 O 1 N l Y 3 R p b 2 4 x L 1 R h Y m x l M D A 2 I C h Q Y W d l I D I p L 0 F 1 d G 9 S Z W 1 v d m V k Q 2 9 s d W 1 u c z E u e 0 h S Q V x u M y 4 1 X G 4 l L D V 9 J n F 1 b 3 Q 7 L C Z x d W 9 0 O 1 N l Y 3 R p b 2 4 x L 1 R h Y m x l M D A 2 I C h Q Y W d l I D I p L 0 F 1 d G 9 S Z W 1 v d m V k Q 2 9 s d W 1 u c z E u e 1 B G X G 4 x L j V c b i U s N n 0 m c X V v d D s s J n F 1 b 3 Q 7 U 2 V j d G l v b j E v V G F i b G U w M D Y g K F B h Z 2 U g M i k v Q X V 0 b 1 J l b W 9 2 Z W R D b 2 x 1 b W 5 z M S 5 7 V E 9 U Q U w s N 3 0 m c X V v d D s s J n F 1 b 3 Q 7 U 2 V j d G l v b j E v V G F i b G U w M D Y g K F B h Z 2 U g M i k v Q X V 0 b 1 J l b W 9 2 Z W R D b 2 x 1 b W 5 z M S 5 7 R 1 J B R E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5 c 9 6 W p c B h O i s H a o q 9 L Z t o A A A A A A g A A A A A A A 2 Y A A M A A A A A Q A A A A b r 8 e i o X L F Z E u b g o f I O B C w Q A A A A A E g A A A o A A A A B A A A A B s j / m x E N I H U J K j i x z D v H C 6 U A A A A P u / w N V U N Y k G b y N P 9 X r T q 5 M t T O K t K N K d 8 G P y G t c b M E R r g g G E l K J M E S n A g j l Y 3 R N / y C + b u 7 1 V G f e 4 U O 9 r i m M 1 L U U / j 0 M 0 L u e e C + / a B 7 Z e x Q 8 u F A A A A A u w x j N G c 4 q V 4 V y h t d W K 9 x g A P 0 G l < / D a t a M a s h u p > 
</file>

<file path=customXml/itemProps1.xml><?xml version="1.0" encoding="utf-8"?>
<ds:datastoreItem xmlns:ds="http://schemas.openxmlformats.org/officeDocument/2006/customXml" ds:itemID="{78ACC338-304E-4E08-AC95-6E31E7CDF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Kothidar, Ishaan (Contractor)</dc:creator>
  <cp:lastModifiedBy>Kothidar, Ishaan (Contractor)</cp:lastModifiedBy>
  <dcterms:created xsi:type="dcterms:W3CDTF">2023-12-28T13:49:58Z</dcterms:created>
  <dcterms:modified xsi:type="dcterms:W3CDTF">2023-12-28T15:12:26Z</dcterms:modified>
</cp:coreProperties>
</file>